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DF511372-C1D5-416C-B12A-979B66423DC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J9" i="1"/>
  <c r="K9" i="1" s="1"/>
  <c r="J13" i="1"/>
  <c r="K13" i="1" s="1"/>
  <c r="J17" i="1"/>
  <c r="K17" i="1" s="1"/>
  <c r="J21" i="1"/>
  <c r="K21" i="1" s="1"/>
  <c r="J25" i="1"/>
  <c r="K25" i="1" s="1"/>
  <c r="J29" i="1"/>
  <c r="K29" i="1" s="1"/>
  <c r="J33" i="1"/>
  <c r="K33" i="1" s="1"/>
  <c r="J37" i="1"/>
  <c r="K37" i="1" s="1"/>
  <c r="J41" i="1"/>
  <c r="K41" i="1" s="1"/>
  <c r="J45" i="1"/>
  <c r="K45" i="1" s="1"/>
  <c r="J49" i="1"/>
  <c r="K49" i="1" s="1"/>
  <c r="J53" i="1"/>
  <c r="K53" i="1" s="1"/>
  <c r="G9" i="1"/>
  <c r="H9" i="1" s="1"/>
  <c r="G11" i="1"/>
  <c r="H11" i="1" s="1"/>
  <c r="G12" i="1"/>
  <c r="H12" i="1" s="1"/>
  <c r="G19" i="1"/>
  <c r="H19" i="1" s="1"/>
  <c r="G20" i="1"/>
  <c r="H20" i="1" s="1"/>
  <c r="G25" i="1"/>
  <c r="H25" i="1" s="1"/>
  <c r="G27" i="1"/>
  <c r="H27" i="1" s="1"/>
  <c r="G28" i="1"/>
  <c r="H28" i="1" s="1"/>
  <c r="G33" i="1"/>
  <c r="H33" i="1" s="1"/>
  <c r="G35" i="1"/>
  <c r="H35" i="1" s="1"/>
  <c r="G36" i="1"/>
  <c r="H36" i="1" s="1"/>
  <c r="G41" i="1"/>
  <c r="H41" i="1" s="1"/>
  <c r="G43" i="1"/>
  <c r="H43" i="1" s="1"/>
  <c r="G44" i="1"/>
  <c r="H44" i="1" s="1"/>
  <c r="G49" i="1"/>
  <c r="H49" i="1" s="1"/>
  <c r="G51" i="1"/>
  <c r="H51" i="1" s="1"/>
  <c r="G52" i="1"/>
  <c r="H52" i="1" s="1"/>
  <c r="G4" i="1"/>
  <c r="H4" i="1" s="1"/>
  <c r="K6" i="1"/>
  <c r="J5" i="1"/>
  <c r="K5" i="1" s="1"/>
  <c r="J6" i="1"/>
  <c r="J7" i="1"/>
  <c r="K7" i="1" s="1"/>
  <c r="J8" i="1"/>
  <c r="K8" i="1" s="1"/>
  <c r="J10" i="1"/>
  <c r="K10" i="1" s="1"/>
  <c r="J11" i="1"/>
  <c r="K11" i="1" s="1"/>
  <c r="J12" i="1"/>
  <c r="K12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2" i="1"/>
  <c r="K22" i="1" s="1"/>
  <c r="J23" i="1"/>
  <c r="K23" i="1" s="1"/>
  <c r="J24" i="1"/>
  <c r="K24" i="1" s="1"/>
  <c r="J26" i="1"/>
  <c r="K26" i="1" s="1"/>
  <c r="J27" i="1"/>
  <c r="K27" i="1" s="1"/>
  <c r="J28" i="1"/>
  <c r="K28" i="1" s="1"/>
  <c r="J30" i="1"/>
  <c r="K30" i="1" s="1"/>
  <c r="J31" i="1"/>
  <c r="K31" i="1" s="1"/>
  <c r="J32" i="1"/>
  <c r="K32" i="1" s="1"/>
  <c r="J34" i="1"/>
  <c r="K34" i="1" s="1"/>
  <c r="J35" i="1"/>
  <c r="K35" i="1" s="1"/>
  <c r="J36" i="1"/>
  <c r="K36" i="1" s="1"/>
  <c r="J38" i="1"/>
  <c r="K38" i="1" s="1"/>
  <c r="J39" i="1"/>
  <c r="K39" i="1" s="1"/>
  <c r="J40" i="1"/>
  <c r="K40" i="1" s="1"/>
  <c r="J42" i="1"/>
  <c r="K42" i="1" s="1"/>
  <c r="J43" i="1"/>
  <c r="K43" i="1" s="1"/>
  <c r="J44" i="1"/>
  <c r="K44" i="1" s="1"/>
  <c r="J46" i="1"/>
  <c r="K46" i="1" s="1"/>
  <c r="J47" i="1"/>
  <c r="K47" i="1" s="1"/>
  <c r="J48" i="1"/>
  <c r="K48" i="1" s="1"/>
  <c r="J50" i="1"/>
  <c r="K50" i="1" s="1"/>
  <c r="J51" i="1"/>
  <c r="K51" i="1" s="1"/>
  <c r="J52" i="1"/>
  <c r="K52" i="1" s="1"/>
  <c r="J54" i="1"/>
  <c r="K54" i="1" s="1"/>
  <c r="J55" i="1"/>
  <c r="K55" i="1" s="1"/>
  <c r="G5" i="1"/>
  <c r="H5" i="1" s="1"/>
  <c r="G6" i="1"/>
  <c r="H6" i="1" s="1"/>
  <c r="G7" i="1"/>
  <c r="H7" i="1" s="1"/>
  <c r="G8" i="1"/>
  <c r="H8" i="1" s="1"/>
  <c r="G10" i="1"/>
  <c r="H10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21" i="1"/>
  <c r="H21" i="1" s="1"/>
  <c r="G22" i="1"/>
  <c r="H22" i="1" s="1"/>
  <c r="G23" i="1"/>
  <c r="H23" i="1" s="1"/>
  <c r="G24" i="1"/>
  <c r="H24" i="1" s="1"/>
  <c r="G26" i="1"/>
  <c r="H26" i="1" s="1"/>
  <c r="G29" i="1"/>
  <c r="H29" i="1" s="1"/>
  <c r="G30" i="1"/>
  <c r="H30" i="1" s="1"/>
  <c r="G31" i="1"/>
  <c r="H31" i="1" s="1"/>
  <c r="G32" i="1"/>
  <c r="H32" i="1" s="1"/>
  <c r="G34" i="1"/>
  <c r="H34" i="1" s="1"/>
  <c r="G37" i="1"/>
  <c r="H37" i="1" s="1"/>
  <c r="G38" i="1"/>
  <c r="H38" i="1" s="1"/>
  <c r="G39" i="1"/>
  <c r="H39" i="1" s="1"/>
  <c r="G40" i="1"/>
  <c r="H40" i="1" s="1"/>
  <c r="G42" i="1"/>
  <c r="H42" i="1" s="1"/>
  <c r="G45" i="1"/>
  <c r="H45" i="1" s="1"/>
  <c r="G46" i="1"/>
  <c r="H46" i="1" s="1"/>
  <c r="G47" i="1"/>
  <c r="H47" i="1" s="1"/>
  <c r="G48" i="1"/>
  <c r="H48" i="1" s="1"/>
  <c r="G50" i="1"/>
  <c r="H50" i="1" s="1"/>
  <c r="G53" i="1"/>
  <c r="H53" i="1" s="1"/>
  <c r="G54" i="1"/>
  <c r="H54" i="1" s="1"/>
  <c r="G55" i="1"/>
  <c r="H55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I3" i="1" l="1"/>
  <c r="J4" i="1"/>
  <c r="K4" i="1" s="1"/>
  <c r="F3" i="1"/>
  <c r="G3" i="1"/>
  <c r="C3" i="1"/>
  <c r="B3" i="1"/>
  <c r="L3" i="1" l="1"/>
  <c r="J3" i="1"/>
  <c r="K3" i="1" s="1"/>
  <c r="M7" i="1"/>
  <c r="N7" i="1" s="1"/>
  <c r="M15" i="1"/>
  <c r="N15" i="1" s="1"/>
  <c r="M23" i="1"/>
  <c r="N23" i="1" s="1"/>
  <c r="M31" i="1"/>
  <c r="N31" i="1" s="1"/>
  <c r="M39" i="1"/>
  <c r="N39" i="1" s="1"/>
  <c r="M47" i="1"/>
  <c r="N47" i="1" s="1"/>
  <c r="M55" i="1"/>
  <c r="M18" i="1"/>
  <c r="M42" i="1"/>
  <c r="N42" i="1" s="1"/>
  <c r="M20" i="1"/>
  <c r="M52" i="1"/>
  <c r="N52" i="1" s="1"/>
  <c r="M22" i="1"/>
  <c r="M8" i="1"/>
  <c r="N8" i="1" s="1"/>
  <c r="M16" i="1"/>
  <c r="N16" i="1" s="1"/>
  <c r="M24" i="1"/>
  <c r="M32" i="1"/>
  <c r="M40" i="1"/>
  <c r="M48" i="1"/>
  <c r="N48" i="1" s="1"/>
  <c r="M10" i="1"/>
  <c r="M34" i="1"/>
  <c r="N34" i="1" s="1"/>
  <c r="M50" i="1"/>
  <c r="N50" i="1" s="1"/>
  <c r="M28" i="1"/>
  <c r="M9" i="1"/>
  <c r="M17" i="1"/>
  <c r="M25" i="1"/>
  <c r="M33" i="1"/>
  <c r="M41" i="1"/>
  <c r="M49" i="1"/>
  <c r="N49" i="1" s="1"/>
  <c r="M26" i="1"/>
  <c r="M12" i="1"/>
  <c r="N12" i="1" s="1"/>
  <c r="M36" i="1"/>
  <c r="M14" i="1"/>
  <c r="M46" i="1"/>
  <c r="M11" i="1"/>
  <c r="M19" i="1"/>
  <c r="M27" i="1"/>
  <c r="M35" i="1"/>
  <c r="N35" i="1" s="1"/>
  <c r="M43" i="1"/>
  <c r="N43" i="1" s="1"/>
  <c r="M51" i="1"/>
  <c r="M44" i="1"/>
  <c r="M30" i="1"/>
  <c r="M54" i="1"/>
  <c r="M5" i="1"/>
  <c r="N5" i="1" s="1"/>
  <c r="M13" i="1"/>
  <c r="N13" i="1" s="1"/>
  <c r="M21" i="1"/>
  <c r="N21" i="1" s="1"/>
  <c r="M29" i="1"/>
  <c r="N29" i="1" s="1"/>
  <c r="M37" i="1"/>
  <c r="M45" i="1"/>
  <c r="M53" i="1"/>
  <c r="M6" i="1"/>
  <c r="M38" i="1"/>
  <c r="M4" i="1"/>
  <c r="H3" i="1"/>
  <c r="E9" i="1"/>
  <c r="E7" i="1"/>
  <c r="E15" i="1"/>
  <c r="E23" i="1"/>
  <c r="E55" i="1"/>
  <c r="E41" i="1"/>
  <c r="E10" i="1"/>
  <c r="E18" i="1"/>
  <c r="E26" i="1"/>
  <c r="E34" i="1"/>
  <c r="E42" i="1"/>
  <c r="E50" i="1"/>
  <c r="E5" i="1"/>
  <c r="E45" i="1"/>
  <c r="E6" i="1"/>
  <c r="E30" i="1"/>
  <c r="E54" i="1"/>
  <c r="E39" i="1"/>
  <c r="E16" i="1"/>
  <c r="E32" i="1"/>
  <c r="E4" i="1"/>
  <c r="E33" i="1"/>
  <c r="E11" i="1"/>
  <c r="E19" i="1"/>
  <c r="E27" i="1"/>
  <c r="E35" i="1"/>
  <c r="E43" i="1"/>
  <c r="E51" i="1"/>
  <c r="E13" i="1"/>
  <c r="E37" i="1"/>
  <c r="E14" i="1"/>
  <c r="E38" i="1"/>
  <c r="D3" i="1"/>
  <c r="E47" i="1"/>
  <c r="E24" i="1"/>
  <c r="E48" i="1"/>
  <c r="E25" i="1"/>
  <c r="E49" i="1"/>
  <c r="E12" i="1"/>
  <c r="E20" i="1"/>
  <c r="E28" i="1"/>
  <c r="E36" i="1"/>
  <c r="E44" i="1"/>
  <c r="E52" i="1"/>
  <c r="E21" i="1"/>
  <c r="E29" i="1"/>
  <c r="E53" i="1"/>
  <c r="E22" i="1"/>
  <c r="E46" i="1"/>
  <c r="E31" i="1"/>
  <c r="E8" i="1"/>
  <c r="E40" i="1"/>
  <c r="E17" i="1"/>
  <c r="N22" i="1" l="1"/>
  <c r="N19" i="1"/>
  <c r="N10" i="1"/>
  <c r="N11" i="1"/>
  <c r="N30" i="1"/>
  <c r="N40" i="1"/>
  <c r="N6" i="1"/>
  <c r="N33" i="1"/>
  <c r="N20" i="1"/>
  <c r="N45" i="1"/>
  <c r="N18" i="1"/>
  <c r="N28" i="1"/>
  <c r="N26" i="1"/>
  <c r="N27" i="1"/>
  <c r="N38" i="1"/>
  <c r="N41" i="1"/>
  <c r="N54" i="1"/>
  <c r="N53" i="1"/>
  <c r="N46" i="1"/>
  <c r="N25" i="1"/>
  <c r="N44" i="1"/>
  <c r="N14" i="1"/>
  <c r="N17" i="1"/>
  <c r="N32" i="1"/>
  <c r="N37" i="1"/>
  <c r="N51" i="1"/>
  <c r="N36" i="1"/>
  <c r="N9" i="1"/>
  <c r="N24" i="1"/>
  <c r="N55" i="1"/>
  <c r="M3" i="1"/>
  <c r="N4" i="1"/>
  <c r="E3" i="1"/>
</calcChain>
</file>

<file path=xl/sharedStrings.xml><?xml version="1.0" encoding="utf-8"?>
<sst xmlns="http://schemas.openxmlformats.org/spreadsheetml/2006/main" count="68" uniqueCount="68">
  <si>
    <t>State</t>
  </si>
  <si>
    <t>2020 Poverty Rate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</si>
  <si>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</si>
  <si>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</si>
  <si>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</si>
  <si>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</si>
  <si>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</si>
  <si>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</si>
  <si>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</si>
  <si>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</si>
  <si>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</si>
  <si>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</si>
  <si>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</si>
  <si>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</si>
  <si>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</si>
  <si>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</si>
  <si>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</si>
  <si>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</si>
  <si>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</si>
  <si>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</si>
  <si>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</si>
  <si>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</si>
  <si>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</si>
  <si>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</si>
  <si>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</si>
  <si>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</si>
  <si>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</si>
  <si>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</si>
  <si>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</si>
  <si>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</si>
  <si>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</si>
  <si>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</si>
  <si>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</si>
  <si>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</si>
  <si>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</si>
  <si>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</si>
  <si>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</si>
  <si>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</si>
  <si>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</si>
  <si>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</si>
  <si>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</si>
  <si>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</si>
  <si>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 xml:space="preserve">Puerto Rico 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</si>
  <si>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</si>
  <si>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</si>
  <si>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</si>
  <si>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</si>
  <si>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</si>
  <si>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</si>
  <si>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</si>
  <si>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</si>
  <si>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</si>
  <si>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</si>
  <si>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</si>
  <si>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</si>
  <si>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2020 Ages 5-17 Population (Census estimates)</t>
  </si>
  <si>
    <t>2020 Ages 5-17 Poverty (Census estimates)</t>
  </si>
  <si>
    <t>2021 Ages 5-17 Population (Census estimates)</t>
  </si>
  <si>
    <t>2021 Ages 5-17 Poverty (Census estimates)</t>
  </si>
  <si>
    <t>2021 Poverty Rate</t>
  </si>
  <si>
    <t>Population Change from 2020</t>
  </si>
  <si>
    <t>Population Percentage Change from 2020</t>
  </si>
  <si>
    <t>Poverty Change from 2020</t>
  </si>
  <si>
    <t>Poverty Percentage Change from 2020</t>
  </si>
  <si>
    <t>2021 vs. 2020: Percentage Change in National Poverty Share</t>
  </si>
  <si>
    <t>2021 CENSUS DATA AND 2020 CENSUS DATA BY STATE</t>
  </si>
  <si>
    <t>2021 Percentage of the National Poverty Population</t>
  </si>
  <si>
    <t>2020 Percentage of the National Poverty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</si>
</sst>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10" fontId="2" fillId="0" borderId="1" xfId="0" applyNumberFormat="1" applyFont="1" applyBorder="1" applyAlignment="1">
      <alignment horizontal="right" wrapText="1"/>
    </xf>
    <xf numFmtId="10" fontId="1" fillId="2" borderId="1" xfId="0" applyNumberFormat="1" applyFont="1" applyFill="1" applyBorder="1" applyAlignment="1">
      <alignment wrapText="1"/>
    </xf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20.85546875" style="2" customWidth="1"/>
    <col min="2" max="2" width="14.28515625" style="2" customWidth="1"/>
    <col min="3" max="3" width="14.85546875" style="2" customWidth="1"/>
    <col min="4" max="5" width="13.42578125" style="2" customWidth="1"/>
    <col min="6" max="6" width="15.140625" style="2" customWidth="1"/>
    <col min="7" max="8" width="13.42578125" style="2" customWidth="1"/>
    <col min="9" max="11" width="14.5703125" style="2" customWidth="1"/>
    <col min="12" max="13" width="13.42578125" style="2" customWidth="1"/>
    <col min="14" max="14" width="14.5703125" style="2" customWidth="1"/>
    <col min="15" max="16384" width="8.7109375" style="2"/>
  </cols>
  <sheetData>
    <row r="1" spans="1:18" ht="15.75" x14ac:dyDescent="0.25">
      <c r="A1" s="14" t="s">
        <v>65</v>
      </c>
    </row>
    <row r="2" spans="1:18" s="1" customFormat="1" ht="76.5" x14ac:dyDescent="0.2">
      <c r="A2" s="4" t="s">
        <v>0</v>
      </c>
      <c r="B2" s="5" t="s">
        <v>55</v>
      </c>
      <c r="C2" s="5" t="s">
        <v>56</v>
      </c>
      <c r="D2" s="5" t="s">
        <v>1</v>
      </c>
      <c r="E2" s="5" t="s">
        <v>67</v>
      </c>
      <c r="F2" s="5" t="s">
        <v>57</v>
      </c>
      <c r="G2" s="5" t="s">
        <v>60</v>
      </c>
      <c r="H2" s="5" t="s">
        <v>61</v>
      </c>
      <c r="I2" s="5" t="s">
        <v>58</v>
      </c>
      <c r="J2" s="5" t="s">
        <v>62</v>
      </c>
      <c r="K2" s="5" t="s">
        <v>63</v>
      </c>
      <c r="L2" s="5" t="s">
        <v>59</v>
      </c>
      <c r="M2" s="5" t="s">
        <v>66</v>
      </c>
      <c r="N2" s="5" t="s">
        <v>64</v>
      </c>
    </row>
    <row r="3" spans="1:18" x14ac:dyDescent="0.2">
      <c r="A3" s="4" t="s">
        <v>2</v>
      </c>
      <c r="B3" s="6">
        <f>SUM(B4:B55)</f>
        <v>53976449</v>
      </c>
      <c r="C3" s="6">
        <f>SUM(C4:C55)</f>
        <v>8047175</v>
      </c>
      <c r="D3" s="7">
        <f>C3/B3</f>
        <v>0.14908678042158721</v>
      </c>
      <c r="E3" s="7">
        <f>SUM(E4:E55)</f>
        <v>0.99999999999999989</v>
      </c>
      <c r="F3" s="6">
        <f>SUM(F4:F55)</f>
        <v>55180391</v>
      </c>
      <c r="G3" s="6">
        <f>SUM(G4:G55)</f>
        <v>1203942</v>
      </c>
      <c r="H3" s="7">
        <f>G3/B3</f>
        <v>2.2304950071835958E-2</v>
      </c>
      <c r="I3" s="6">
        <f>SUM(I4:I55)</f>
        <v>8872959</v>
      </c>
      <c r="J3" s="6">
        <f>SUM(J4:J55)</f>
        <v>825784</v>
      </c>
      <c r="K3" s="8">
        <f>J3/C3</f>
        <v>0.10261787521707928</v>
      </c>
      <c r="L3" s="8">
        <f>I3/F3</f>
        <v>0.1607991324309391</v>
      </c>
      <c r="M3" s="8">
        <f>SUM(M4:M55)</f>
        <v>1.0000000000000002</v>
      </c>
      <c r="N3" s="13"/>
    </row>
    <row r="4" spans="1:18" x14ac:dyDescent="0.2">
      <c r="A4" s="9" t="s">
        <v>3</v>
      </c>
      <c r="B4" s="10">
        <v>795363</v>
      </c>
      <c r="C4" s="10">
        <v>152810</v>
      </c>
      <c r="D4" s="11">
        <f t="shared" ref="D4:D55" si="0">C4/B4</f>
        <v>0.192126110970714</v>
      </c>
      <c r="E4" s="11">
        <f>C4/$C$3</f>
        <v>1.8989272632942616E-2</v>
      </c>
      <c r="F4" s="10">
        <v>830450</v>
      </c>
      <c r="G4" s="10">
        <f>F4-B4</f>
        <v>35087</v>
      </c>
      <c r="H4" s="11">
        <f t="shared" ref="H4:H55" si="1">G4/B4</f>
        <v>4.4114448371372565E-2</v>
      </c>
      <c r="I4" s="10">
        <v>176596</v>
      </c>
      <c r="J4" s="10">
        <f>I4-C4</f>
        <v>23786</v>
      </c>
      <c r="K4" s="12">
        <f t="shared" ref="K4:K55" si="2">J4/C4</f>
        <v>0.15565735226752175</v>
      </c>
      <c r="L4" s="12">
        <f t="shared" ref="L4:L55" si="3">I4/F4</f>
        <v>0.21265097236438077</v>
      </c>
      <c r="M4" s="12">
        <f>I4/$I$3</f>
        <v>1.9902717909549679E-2</v>
      </c>
      <c r="N4" s="11">
        <f>(M4-E4)/E4</f>
        <v>4.8103226187948683E-2</v>
      </c>
      <c r="R4" s="3"/>
    </row>
    <row r="5" spans="1:18" x14ac:dyDescent="0.2">
      <c r="A5" s="9" t="s">
        <v>4</v>
      </c>
      <c r="B5" s="10">
        <v>128982</v>
      </c>
      <c r="C5" s="10">
        <v>13944</v>
      </c>
      <c r="D5" s="11">
        <f t="shared" si="0"/>
        <v>0.10810810810810811</v>
      </c>
      <c r="E5" s="11">
        <f t="shared" ref="E5:E55" si="4">C5/$C$3</f>
        <v>1.7327820011370451E-3</v>
      </c>
      <c r="F5" s="10">
        <v>131245</v>
      </c>
      <c r="G5" s="10">
        <f t="shared" ref="G5:G55" si="5">F5-B5</f>
        <v>2263</v>
      </c>
      <c r="H5" s="11">
        <f t="shared" si="1"/>
        <v>1.7545083810144052E-2</v>
      </c>
      <c r="I5" s="10">
        <v>16316</v>
      </c>
      <c r="J5" s="10">
        <f t="shared" ref="J5:J55" si="6">I5-C5</f>
        <v>2372</v>
      </c>
      <c r="K5" s="12">
        <f t="shared" si="2"/>
        <v>0.17010900745840504</v>
      </c>
      <c r="L5" s="12">
        <f t="shared" si="3"/>
        <v>0.12431711684254639</v>
      </c>
      <c r="M5" s="12">
        <f t="shared" ref="M5:M55" si="7">I5/$I$3</f>
        <v>1.8388454178589126E-3</v>
      </c>
      <c r="N5" s="11">
        <f t="shared" ref="N5:N55" si="8">(M5-E5)/E5</f>
        <v>6.1209902141336356E-2</v>
      </c>
      <c r="R5" s="3"/>
    </row>
    <row r="6" spans="1:18" x14ac:dyDescent="0.2">
      <c r="A6" s="9" t="s">
        <v>5</v>
      </c>
      <c r="B6" s="10">
        <v>1221668</v>
      </c>
      <c r="C6" s="10">
        <v>197320</v>
      </c>
      <c r="D6" s="11">
        <f t="shared" si="0"/>
        <v>0.16151687692564592</v>
      </c>
      <c r="E6" s="11">
        <f t="shared" si="4"/>
        <v>2.4520406229515328E-2</v>
      </c>
      <c r="F6" s="10">
        <v>1212132</v>
      </c>
      <c r="G6" s="10">
        <f t="shared" si="5"/>
        <v>-9536</v>
      </c>
      <c r="H6" s="11">
        <f t="shared" si="1"/>
        <v>-7.8057213580121606E-3</v>
      </c>
      <c r="I6" s="10">
        <v>197841</v>
      </c>
      <c r="J6" s="10">
        <f t="shared" si="6"/>
        <v>521</v>
      </c>
      <c r="K6" s="12">
        <f t="shared" si="2"/>
        <v>2.6403811068315425E-3</v>
      </c>
      <c r="L6" s="12">
        <f t="shared" si="3"/>
        <v>0.16321737236538594</v>
      </c>
      <c r="M6" s="12">
        <f t="shared" si="7"/>
        <v>2.2297071360298182E-2</v>
      </c>
      <c r="N6" s="11">
        <f t="shared" si="8"/>
        <v>-9.0672839936106281E-2</v>
      </c>
      <c r="R6" s="3"/>
    </row>
    <row r="7" spans="1:18" x14ac:dyDescent="0.2">
      <c r="A7" s="9" t="s">
        <v>6</v>
      </c>
      <c r="B7" s="10">
        <v>513422</v>
      </c>
      <c r="C7" s="10">
        <v>96688</v>
      </c>
      <c r="D7" s="11">
        <f t="shared" si="0"/>
        <v>0.18832071862911989</v>
      </c>
      <c r="E7" s="11">
        <f t="shared" si="4"/>
        <v>1.2015148173116653E-2</v>
      </c>
      <c r="F7" s="10">
        <v>521829</v>
      </c>
      <c r="G7" s="10">
        <f t="shared" si="5"/>
        <v>8407</v>
      </c>
      <c r="H7" s="11">
        <f t="shared" si="1"/>
        <v>1.6374444414146646E-2</v>
      </c>
      <c r="I7" s="10">
        <v>102719</v>
      </c>
      <c r="J7" s="10">
        <f t="shared" si="6"/>
        <v>6031</v>
      </c>
      <c r="K7" s="12">
        <f t="shared" si="2"/>
        <v>6.2375889458878044E-2</v>
      </c>
      <c r="L7" s="12">
        <f t="shared" si="3"/>
        <v>0.19684417692385819</v>
      </c>
      <c r="M7" s="12">
        <f t="shared" si="7"/>
        <v>1.1576634130733614E-2</v>
      </c>
      <c r="N7" s="11">
        <f t="shared" si="8"/>
        <v>-3.6496765255396038E-2</v>
      </c>
      <c r="R7" s="3"/>
    </row>
    <row r="8" spans="1:18" x14ac:dyDescent="0.2">
      <c r="A8" s="9" t="s">
        <v>7</v>
      </c>
      <c r="B8" s="10">
        <v>6480854</v>
      </c>
      <c r="C8" s="10">
        <v>898424</v>
      </c>
      <c r="D8" s="11">
        <f t="shared" si="0"/>
        <v>0.138627409288961</v>
      </c>
      <c r="E8" s="11">
        <f t="shared" si="4"/>
        <v>0.11164464548117818</v>
      </c>
      <c r="F8" s="10">
        <v>6555486</v>
      </c>
      <c r="G8" s="10">
        <f t="shared" si="5"/>
        <v>74632</v>
      </c>
      <c r="H8" s="11">
        <f t="shared" si="1"/>
        <v>1.1515766286356706E-2</v>
      </c>
      <c r="I8" s="10">
        <v>993484</v>
      </c>
      <c r="J8" s="10">
        <f t="shared" si="6"/>
        <v>95060</v>
      </c>
      <c r="K8" s="12">
        <f t="shared" si="2"/>
        <v>0.10580750291621774</v>
      </c>
      <c r="L8" s="12">
        <f t="shared" si="3"/>
        <v>0.15155001475100396</v>
      </c>
      <c r="M8" s="12">
        <f t="shared" si="7"/>
        <v>0.11196760855087914</v>
      </c>
      <c r="N8" s="11">
        <f t="shared" si="8"/>
        <v>2.8927770634142066E-3</v>
      </c>
      <c r="R8" s="3"/>
    </row>
    <row r="9" spans="1:18" x14ac:dyDescent="0.2">
      <c r="A9" s="9" t="s">
        <v>8</v>
      </c>
      <c r="B9" s="10">
        <v>925452</v>
      </c>
      <c r="C9" s="10">
        <v>89390</v>
      </c>
      <c r="D9" s="11">
        <f t="shared" si="0"/>
        <v>9.6590638952641514E-2</v>
      </c>
      <c r="E9" s="11">
        <f t="shared" si="4"/>
        <v>1.1108246061506056E-2</v>
      </c>
      <c r="F9" s="10">
        <v>930296</v>
      </c>
      <c r="G9" s="10">
        <f t="shared" si="5"/>
        <v>4844</v>
      </c>
      <c r="H9" s="11">
        <f t="shared" si="1"/>
        <v>5.2341990724532441E-3</v>
      </c>
      <c r="I9" s="10">
        <v>99663</v>
      </c>
      <c r="J9" s="10">
        <f t="shared" si="6"/>
        <v>10273</v>
      </c>
      <c r="K9" s="12">
        <f t="shared" si="2"/>
        <v>0.11492336950441884</v>
      </c>
      <c r="L9" s="12">
        <f t="shared" si="3"/>
        <v>0.10713041870544429</v>
      </c>
      <c r="M9" s="12">
        <f t="shared" si="7"/>
        <v>1.1232216896302575E-2</v>
      </c>
      <c r="N9" s="11">
        <f t="shared" si="8"/>
        <v>1.1160252852709263E-2</v>
      </c>
      <c r="R9" s="3"/>
    </row>
    <row r="10" spans="1:18" x14ac:dyDescent="0.2">
      <c r="A10" s="9" t="s">
        <v>9</v>
      </c>
      <c r="B10" s="10">
        <v>539361</v>
      </c>
      <c r="C10" s="10">
        <v>60753</v>
      </c>
      <c r="D10" s="11">
        <f t="shared" si="0"/>
        <v>0.112638844855301</v>
      </c>
      <c r="E10" s="11">
        <f t="shared" si="4"/>
        <v>7.5496059176046251E-3</v>
      </c>
      <c r="F10" s="10">
        <v>551499</v>
      </c>
      <c r="G10" s="10">
        <f t="shared" si="5"/>
        <v>12138</v>
      </c>
      <c r="H10" s="11">
        <f t="shared" si="1"/>
        <v>2.2504407993903897E-2</v>
      </c>
      <c r="I10" s="10">
        <v>66642</v>
      </c>
      <c r="J10" s="10">
        <f t="shared" si="6"/>
        <v>5889</v>
      </c>
      <c r="K10" s="12">
        <f t="shared" si="2"/>
        <v>9.693348476618438E-2</v>
      </c>
      <c r="L10" s="12">
        <f t="shared" si="3"/>
        <v>0.12083793442961818</v>
      </c>
      <c r="M10" s="12">
        <f t="shared" si="7"/>
        <v>7.5106849924585477E-3</v>
      </c>
      <c r="N10" s="11">
        <f t="shared" si="8"/>
        <v>-5.1553585141867111E-3</v>
      </c>
      <c r="R10" s="3"/>
    </row>
    <row r="11" spans="1:18" x14ac:dyDescent="0.2">
      <c r="A11" s="9" t="s">
        <v>10</v>
      </c>
      <c r="B11" s="10">
        <v>150195</v>
      </c>
      <c r="C11" s="10">
        <v>20536</v>
      </c>
      <c r="D11" s="11">
        <f t="shared" si="0"/>
        <v>0.13672891907187323</v>
      </c>
      <c r="E11" s="11">
        <f t="shared" si="4"/>
        <v>2.5519514612270767E-3</v>
      </c>
      <c r="F11" s="10">
        <v>154793</v>
      </c>
      <c r="G11" s="10">
        <f t="shared" si="5"/>
        <v>4598</v>
      </c>
      <c r="H11" s="11">
        <f t="shared" si="1"/>
        <v>3.0613535736875395E-2</v>
      </c>
      <c r="I11" s="10">
        <v>23013</v>
      </c>
      <c r="J11" s="10">
        <f t="shared" si="6"/>
        <v>2477</v>
      </c>
      <c r="K11" s="12">
        <f t="shared" si="2"/>
        <v>0.12061745227892481</v>
      </c>
      <c r="L11" s="12">
        <f t="shared" si="3"/>
        <v>0.14866951347929169</v>
      </c>
      <c r="M11" s="12">
        <f t="shared" si="7"/>
        <v>2.5936105418722208E-3</v>
      </c>
      <c r="N11" s="11">
        <f t="shared" si="8"/>
        <v>1.6324401650301294E-2</v>
      </c>
      <c r="R11" s="3"/>
    </row>
    <row r="12" spans="1:18" x14ac:dyDescent="0.2">
      <c r="A12" s="9" t="s">
        <v>11</v>
      </c>
      <c r="B12" s="10">
        <v>85288</v>
      </c>
      <c r="C12" s="10">
        <v>19568</v>
      </c>
      <c r="D12" s="11">
        <f t="shared" si="0"/>
        <v>0.22943438701810337</v>
      </c>
      <c r="E12" s="11">
        <f t="shared" si="4"/>
        <v>2.4316608002187103E-3</v>
      </c>
      <c r="F12" s="10">
        <v>85076</v>
      </c>
      <c r="G12" s="10">
        <f t="shared" si="5"/>
        <v>-212</v>
      </c>
      <c r="H12" s="11">
        <f t="shared" si="1"/>
        <v>-2.4856955257480536E-3</v>
      </c>
      <c r="I12" s="10">
        <v>21233</v>
      </c>
      <c r="J12" s="10">
        <f t="shared" si="6"/>
        <v>1665</v>
      </c>
      <c r="K12" s="12">
        <f t="shared" si="2"/>
        <v>8.5087898609975468E-2</v>
      </c>
      <c r="L12" s="12">
        <f t="shared" si="3"/>
        <v>0.24957684893506982</v>
      </c>
      <c r="M12" s="12">
        <f t="shared" si="7"/>
        <v>2.3930010270530946E-3</v>
      </c>
      <c r="N12" s="11">
        <f t="shared" si="8"/>
        <v>-1.5898505729967961E-2</v>
      </c>
      <c r="R12" s="3"/>
    </row>
    <row r="13" spans="1:18" x14ac:dyDescent="0.2">
      <c r="A13" s="9" t="s">
        <v>12</v>
      </c>
      <c r="B13" s="10">
        <v>3115727</v>
      </c>
      <c r="C13" s="10">
        <v>504335</v>
      </c>
      <c r="D13" s="11">
        <f t="shared" si="0"/>
        <v>0.16186751920177858</v>
      </c>
      <c r="E13" s="11">
        <f t="shared" si="4"/>
        <v>6.2672304255841332E-2</v>
      </c>
      <c r="F13" s="10">
        <v>3185486</v>
      </c>
      <c r="G13" s="10">
        <f t="shared" si="5"/>
        <v>69759</v>
      </c>
      <c r="H13" s="11">
        <f t="shared" si="1"/>
        <v>2.2389317164180304E-2</v>
      </c>
      <c r="I13" s="10">
        <v>545090</v>
      </c>
      <c r="J13" s="10">
        <f t="shared" si="6"/>
        <v>40755</v>
      </c>
      <c r="K13" s="12">
        <f t="shared" si="2"/>
        <v>8.0809382652403658E-2</v>
      </c>
      <c r="L13" s="12">
        <f t="shared" si="3"/>
        <v>0.17111674639285809</v>
      </c>
      <c r="M13" s="12">
        <f t="shared" si="7"/>
        <v>6.1432719344245816E-2</v>
      </c>
      <c r="N13" s="11">
        <f t="shared" si="8"/>
        <v>-1.9778830957535465E-2</v>
      </c>
      <c r="R13" s="3"/>
    </row>
    <row r="14" spans="1:18" x14ac:dyDescent="0.2">
      <c r="A14" s="9" t="s">
        <v>13</v>
      </c>
      <c r="B14" s="10">
        <v>1852406</v>
      </c>
      <c r="C14" s="10">
        <v>341361</v>
      </c>
      <c r="D14" s="11">
        <f t="shared" si="0"/>
        <v>0.1842797961138109</v>
      </c>
      <c r="E14" s="11">
        <f t="shared" si="4"/>
        <v>4.2419979682310871E-2</v>
      </c>
      <c r="F14" s="10">
        <v>1890987</v>
      </c>
      <c r="G14" s="10">
        <f t="shared" si="5"/>
        <v>38581</v>
      </c>
      <c r="H14" s="11">
        <f t="shared" si="1"/>
        <v>2.0827507576632768E-2</v>
      </c>
      <c r="I14" s="10">
        <v>364720</v>
      </c>
      <c r="J14" s="10">
        <f t="shared" si="6"/>
        <v>23359</v>
      </c>
      <c r="K14" s="12">
        <f t="shared" si="2"/>
        <v>6.8429023819358392E-2</v>
      </c>
      <c r="L14" s="12">
        <f t="shared" si="3"/>
        <v>0.19287282249957297</v>
      </c>
      <c r="M14" s="12">
        <f t="shared" si="7"/>
        <v>4.1104664182489745E-2</v>
      </c>
      <c r="N14" s="11">
        <f t="shared" si="8"/>
        <v>-3.1006980900785599E-2</v>
      </c>
      <c r="R14" s="3"/>
    </row>
    <row r="15" spans="1:18" x14ac:dyDescent="0.2">
      <c r="A15" s="9" t="s">
        <v>14</v>
      </c>
      <c r="B15" s="10">
        <v>211778</v>
      </c>
      <c r="C15" s="10">
        <v>20056</v>
      </c>
      <c r="D15" s="11">
        <f t="shared" si="0"/>
        <v>9.4702943648537624E-2</v>
      </c>
      <c r="E15" s="11">
        <f t="shared" si="4"/>
        <v>2.4923031995700354E-3</v>
      </c>
      <c r="F15" s="10">
        <v>221614</v>
      </c>
      <c r="G15" s="10">
        <f t="shared" si="5"/>
        <v>9836</v>
      </c>
      <c r="H15" s="11">
        <f t="shared" si="1"/>
        <v>4.6444862072547666E-2</v>
      </c>
      <c r="I15" s="10">
        <v>26809</v>
      </c>
      <c r="J15" s="10">
        <f t="shared" si="6"/>
        <v>6753</v>
      </c>
      <c r="K15" s="12">
        <f t="shared" si="2"/>
        <v>0.33670721978460311</v>
      </c>
      <c r="L15" s="12">
        <f t="shared" si="3"/>
        <v>0.12097159926719431</v>
      </c>
      <c r="M15" s="12">
        <f t="shared" si="7"/>
        <v>3.0214272375202003E-3</v>
      </c>
      <c r="N15" s="11">
        <f t="shared" si="8"/>
        <v>0.2123032374397496</v>
      </c>
      <c r="R15" s="3"/>
    </row>
    <row r="16" spans="1:18" x14ac:dyDescent="0.2">
      <c r="A16" s="9" t="s">
        <v>15</v>
      </c>
      <c r="B16" s="10">
        <v>337195</v>
      </c>
      <c r="C16" s="10">
        <v>34060</v>
      </c>
      <c r="D16" s="11">
        <f t="shared" si="0"/>
        <v>0.10100980145019944</v>
      </c>
      <c r="E16" s="11">
        <f t="shared" si="4"/>
        <v>4.232541233414211E-3</v>
      </c>
      <c r="F16" s="10">
        <v>354702</v>
      </c>
      <c r="G16" s="10">
        <f t="shared" si="5"/>
        <v>17507</v>
      </c>
      <c r="H16" s="11">
        <f t="shared" si="1"/>
        <v>5.1919512448286596E-2</v>
      </c>
      <c r="I16" s="10">
        <v>38421</v>
      </c>
      <c r="J16" s="10">
        <f t="shared" si="6"/>
        <v>4361</v>
      </c>
      <c r="K16" s="12">
        <f t="shared" si="2"/>
        <v>0.12803875513799179</v>
      </c>
      <c r="L16" s="12">
        <f t="shared" si="3"/>
        <v>0.10831909602990679</v>
      </c>
      <c r="M16" s="12">
        <f t="shared" si="7"/>
        <v>4.3301225667784554E-3</v>
      </c>
      <c r="N16" s="11">
        <f t="shared" si="8"/>
        <v>2.3055022498984543E-2</v>
      </c>
      <c r="R16" s="3"/>
    </row>
    <row r="17" spans="1:18" x14ac:dyDescent="0.2">
      <c r="A17" s="9" t="s">
        <v>16</v>
      </c>
      <c r="B17" s="10">
        <v>2050449</v>
      </c>
      <c r="C17" s="10">
        <v>268581</v>
      </c>
      <c r="D17" s="11">
        <f t="shared" si="0"/>
        <v>0.13098643272766111</v>
      </c>
      <c r="E17" s="11">
        <f t="shared" si="4"/>
        <v>3.337581200856201E-2</v>
      </c>
      <c r="F17" s="10">
        <v>2096603</v>
      </c>
      <c r="G17" s="10">
        <f t="shared" si="5"/>
        <v>46154</v>
      </c>
      <c r="H17" s="11">
        <f t="shared" si="1"/>
        <v>2.2509216274094114E-2</v>
      </c>
      <c r="I17" s="10">
        <v>310010</v>
      </c>
      <c r="J17" s="10">
        <f t="shared" si="6"/>
        <v>41429</v>
      </c>
      <c r="K17" s="12">
        <f t="shared" si="2"/>
        <v>0.15425141763564809</v>
      </c>
      <c r="L17" s="12">
        <f t="shared" si="3"/>
        <v>0.1478629955218036</v>
      </c>
      <c r="M17" s="12">
        <f t="shared" si="7"/>
        <v>3.4938739151167048E-2</v>
      </c>
      <c r="N17" s="11">
        <f t="shared" si="8"/>
        <v>4.6828138359722743E-2</v>
      </c>
      <c r="R17" s="3"/>
    </row>
    <row r="18" spans="1:18" x14ac:dyDescent="0.2">
      <c r="A18" s="9" t="s">
        <v>17</v>
      </c>
      <c r="B18" s="10">
        <v>1151021</v>
      </c>
      <c r="C18" s="10">
        <v>154493</v>
      </c>
      <c r="D18" s="11">
        <f t="shared" si="0"/>
        <v>0.13422257282881894</v>
      </c>
      <c r="E18" s="11">
        <f t="shared" si="4"/>
        <v>1.9198414350377616E-2</v>
      </c>
      <c r="F18" s="10">
        <v>1178697</v>
      </c>
      <c r="G18" s="10">
        <f t="shared" si="5"/>
        <v>27676</v>
      </c>
      <c r="H18" s="11">
        <f t="shared" si="1"/>
        <v>2.4044739409619806E-2</v>
      </c>
      <c r="I18" s="10">
        <v>168041</v>
      </c>
      <c r="J18" s="10">
        <f t="shared" si="6"/>
        <v>13548</v>
      </c>
      <c r="K18" s="12">
        <f t="shared" si="2"/>
        <v>8.7693293547280463E-2</v>
      </c>
      <c r="L18" s="12">
        <f t="shared" si="3"/>
        <v>0.14256505276589318</v>
      </c>
      <c r="M18" s="12">
        <f t="shared" si="7"/>
        <v>1.8938552516697078E-2</v>
      </c>
      <c r="N18" s="11">
        <f t="shared" si="8"/>
        <v>-1.3535588353182233E-2</v>
      </c>
      <c r="R18" s="3"/>
    </row>
    <row r="19" spans="1:18" x14ac:dyDescent="0.2">
      <c r="A19" s="9" t="s">
        <v>18</v>
      </c>
      <c r="B19" s="10">
        <v>532977</v>
      </c>
      <c r="C19" s="10">
        <v>57465</v>
      </c>
      <c r="D19" s="11">
        <f t="shared" si="0"/>
        <v>0.10781891151025279</v>
      </c>
      <c r="E19" s="11">
        <f t="shared" si="4"/>
        <v>7.1410153252538938E-3</v>
      </c>
      <c r="F19" s="10">
        <v>547320</v>
      </c>
      <c r="G19" s="10">
        <f t="shared" si="5"/>
        <v>14343</v>
      </c>
      <c r="H19" s="11">
        <f t="shared" si="1"/>
        <v>2.6911104982016109E-2</v>
      </c>
      <c r="I19" s="10">
        <v>61916</v>
      </c>
      <c r="J19" s="10">
        <f t="shared" si="6"/>
        <v>4451</v>
      </c>
      <c r="K19" s="12">
        <f t="shared" si="2"/>
        <v>7.7455842686852863E-2</v>
      </c>
      <c r="L19" s="12">
        <f t="shared" si="3"/>
        <v>0.11312577651099905</v>
      </c>
      <c r="M19" s="12">
        <f t="shared" si="7"/>
        <v>6.9780554604163053E-3</v>
      </c>
      <c r="N19" s="11">
        <f t="shared" si="8"/>
        <v>-2.2820265384571853E-2</v>
      </c>
      <c r="R19" s="3"/>
    </row>
    <row r="20" spans="1:18" x14ac:dyDescent="0.2">
      <c r="A20" s="9" t="s">
        <v>19</v>
      </c>
      <c r="B20" s="10">
        <v>513642</v>
      </c>
      <c r="C20" s="10">
        <v>59792</v>
      </c>
      <c r="D20" s="11">
        <f t="shared" si="0"/>
        <v>0.11640792614311135</v>
      </c>
      <c r="E20" s="11">
        <f t="shared" si="4"/>
        <v>7.4301851270787578E-3</v>
      </c>
      <c r="F20" s="10">
        <v>524917</v>
      </c>
      <c r="G20" s="10">
        <f t="shared" si="5"/>
        <v>11275</v>
      </c>
      <c r="H20" s="11">
        <f t="shared" si="1"/>
        <v>2.195108655444843E-2</v>
      </c>
      <c r="I20" s="10">
        <v>62373</v>
      </c>
      <c r="J20" s="10">
        <f t="shared" si="6"/>
        <v>2581</v>
      </c>
      <c r="K20" s="12">
        <f t="shared" si="2"/>
        <v>4.3166309874230667E-2</v>
      </c>
      <c r="L20" s="12">
        <f t="shared" si="3"/>
        <v>0.11882449987331331</v>
      </c>
      <c r="M20" s="12">
        <f t="shared" si="7"/>
        <v>7.0295602628164967E-3</v>
      </c>
      <c r="N20" s="11">
        <f t="shared" si="8"/>
        <v>-5.3918557533945366E-2</v>
      </c>
      <c r="R20" s="3"/>
    </row>
    <row r="21" spans="1:18" x14ac:dyDescent="0.2">
      <c r="A21" s="9" t="s">
        <v>20</v>
      </c>
      <c r="B21" s="10">
        <v>731829</v>
      </c>
      <c r="C21" s="10">
        <v>128755</v>
      </c>
      <c r="D21" s="11">
        <f t="shared" si="0"/>
        <v>0.17593590852507895</v>
      </c>
      <c r="E21" s="11">
        <f t="shared" si="4"/>
        <v>1.6000024853442357E-2</v>
      </c>
      <c r="F21" s="10">
        <v>750791</v>
      </c>
      <c r="G21" s="10">
        <f t="shared" si="5"/>
        <v>18962</v>
      </c>
      <c r="H21" s="11">
        <f t="shared" si="1"/>
        <v>2.5910424429750667E-2</v>
      </c>
      <c r="I21" s="10">
        <v>145518</v>
      </c>
      <c r="J21" s="10">
        <f t="shared" si="6"/>
        <v>16763</v>
      </c>
      <c r="K21" s="12">
        <f t="shared" si="2"/>
        <v>0.13019300221350627</v>
      </c>
      <c r="L21" s="12">
        <f t="shared" si="3"/>
        <v>0.19381958494441195</v>
      </c>
      <c r="M21" s="12">
        <f t="shared" si="7"/>
        <v>1.6400165942387426E-2</v>
      </c>
      <c r="N21" s="11">
        <f t="shared" si="8"/>
        <v>2.5008779211926076E-2</v>
      </c>
      <c r="R21" s="3"/>
    </row>
    <row r="22" spans="1:18" x14ac:dyDescent="0.2">
      <c r="A22" s="9" t="s">
        <v>21</v>
      </c>
      <c r="B22" s="10">
        <v>785375</v>
      </c>
      <c r="C22" s="10">
        <v>176958</v>
      </c>
      <c r="D22" s="11">
        <f t="shared" si="0"/>
        <v>0.22531656851822379</v>
      </c>
      <c r="E22" s="11">
        <f t="shared" si="4"/>
        <v>2.1990077263138928E-2</v>
      </c>
      <c r="F22" s="10">
        <v>797794</v>
      </c>
      <c r="G22" s="10">
        <f t="shared" si="5"/>
        <v>12419</v>
      </c>
      <c r="H22" s="11">
        <f t="shared" si="1"/>
        <v>1.5812828266751552E-2</v>
      </c>
      <c r="I22" s="10">
        <v>203782</v>
      </c>
      <c r="J22" s="10">
        <f t="shared" si="6"/>
        <v>26824</v>
      </c>
      <c r="K22" s="12">
        <f t="shared" si="2"/>
        <v>0.15158399168164197</v>
      </c>
      <c r="L22" s="12">
        <f t="shared" si="3"/>
        <v>0.25543185333557283</v>
      </c>
      <c r="M22" s="12">
        <f t="shared" si="7"/>
        <v>2.2966633791500671E-2</v>
      </c>
      <c r="N22" s="11">
        <f t="shared" si="8"/>
        <v>4.4408963037101519E-2</v>
      </c>
      <c r="R22" s="3"/>
    </row>
    <row r="23" spans="1:18" x14ac:dyDescent="0.2">
      <c r="A23" s="9" t="s">
        <v>22</v>
      </c>
      <c r="B23" s="10">
        <v>184788</v>
      </c>
      <c r="C23" s="10">
        <v>21680</v>
      </c>
      <c r="D23" s="11">
        <f t="shared" si="0"/>
        <v>0.11732363573392211</v>
      </c>
      <c r="E23" s="11">
        <f t="shared" si="4"/>
        <v>2.6941131515096912E-3</v>
      </c>
      <c r="F23" s="10">
        <v>189569</v>
      </c>
      <c r="G23" s="10">
        <f t="shared" si="5"/>
        <v>4781</v>
      </c>
      <c r="H23" s="11">
        <f t="shared" si="1"/>
        <v>2.5872892179145832E-2</v>
      </c>
      <c r="I23" s="10">
        <v>23766</v>
      </c>
      <c r="J23" s="10">
        <f t="shared" si="6"/>
        <v>2086</v>
      </c>
      <c r="K23" s="12">
        <f t="shared" si="2"/>
        <v>9.6217712177121772E-2</v>
      </c>
      <c r="L23" s="12">
        <f t="shared" si="3"/>
        <v>0.12536859929629846</v>
      </c>
      <c r="M23" s="12">
        <f t="shared" si="7"/>
        <v>2.6784751287591882E-3</v>
      </c>
      <c r="N23" s="11">
        <f t="shared" si="8"/>
        <v>-5.8045159468302042E-3</v>
      </c>
      <c r="R23" s="3"/>
    </row>
    <row r="24" spans="1:18" x14ac:dyDescent="0.2">
      <c r="A24" s="9" t="s">
        <v>23</v>
      </c>
      <c r="B24" s="10">
        <v>975040</v>
      </c>
      <c r="C24" s="10">
        <v>102597</v>
      </c>
      <c r="D24" s="11">
        <f t="shared" si="0"/>
        <v>0.10522337545126353</v>
      </c>
      <c r="E24" s="11">
        <f t="shared" si="4"/>
        <v>1.2749443127557186E-2</v>
      </c>
      <c r="F24" s="10">
        <v>1008716</v>
      </c>
      <c r="G24" s="10">
        <f t="shared" si="5"/>
        <v>33676</v>
      </c>
      <c r="H24" s="11">
        <f t="shared" si="1"/>
        <v>3.4538070233016083E-2</v>
      </c>
      <c r="I24" s="10">
        <v>131287</v>
      </c>
      <c r="J24" s="10">
        <f t="shared" si="6"/>
        <v>28690</v>
      </c>
      <c r="K24" s="12">
        <f t="shared" si="2"/>
        <v>0.27963780617366979</v>
      </c>
      <c r="L24" s="12">
        <f t="shared" si="3"/>
        <v>0.13015259002533913</v>
      </c>
      <c r="M24" s="12">
        <f t="shared" si="7"/>
        <v>1.4796304141605973E-2</v>
      </c>
      <c r="N24" s="11">
        <f t="shared" si="8"/>
        <v>0.16054513076140675</v>
      </c>
      <c r="R24" s="3"/>
    </row>
    <row r="25" spans="1:18" x14ac:dyDescent="0.2">
      <c r="A25" s="9" t="s">
        <v>24</v>
      </c>
      <c r="B25" s="10">
        <v>989708</v>
      </c>
      <c r="C25" s="10">
        <v>102511</v>
      </c>
      <c r="D25" s="11">
        <f t="shared" si="0"/>
        <v>0.1035770146346195</v>
      </c>
      <c r="E25" s="11">
        <f t="shared" si="4"/>
        <v>1.2738756147343632E-2</v>
      </c>
      <c r="F25" s="10">
        <v>1015211</v>
      </c>
      <c r="G25" s="10">
        <f t="shared" si="5"/>
        <v>25503</v>
      </c>
      <c r="H25" s="11">
        <f t="shared" si="1"/>
        <v>2.5768206380063614E-2</v>
      </c>
      <c r="I25" s="10">
        <v>122258</v>
      </c>
      <c r="J25" s="10">
        <f t="shared" si="6"/>
        <v>19747</v>
      </c>
      <c r="K25" s="12">
        <f t="shared" si="2"/>
        <v>0.19263298572836085</v>
      </c>
      <c r="L25" s="12">
        <f t="shared" si="3"/>
        <v>0.1204261971156735</v>
      </c>
      <c r="M25" s="12">
        <f t="shared" si="7"/>
        <v>1.3778718012784687E-2</v>
      </c>
      <c r="N25" s="11">
        <f t="shared" si="8"/>
        <v>8.1637630347285842E-2</v>
      </c>
      <c r="R25" s="3"/>
    </row>
    <row r="26" spans="1:18" x14ac:dyDescent="0.2">
      <c r="A26" s="9" t="s">
        <v>25</v>
      </c>
      <c r="B26" s="10">
        <v>1567674</v>
      </c>
      <c r="C26" s="10">
        <v>241933</v>
      </c>
      <c r="D26" s="11">
        <f t="shared" si="0"/>
        <v>0.15432609075611384</v>
      </c>
      <c r="E26" s="11">
        <f t="shared" si="4"/>
        <v>3.0064339348901944E-2</v>
      </c>
      <c r="F26" s="10">
        <v>1605024</v>
      </c>
      <c r="G26" s="10">
        <f t="shared" si="5"/>
        <v>37350</v>
      </c>
      <c r="H26" s="11">
        <f t="shared" si="1"/>
        <v>2.382510649535554E-2</v>
      </c>
      <c r="I26" s="10">
        <v>260084</v>
      </c>
      <c r="J26" s="10">
        <f t="shared" si="6"/>
        <v>18151</v>
      </c>
      <c r="K26" s="12">
        <f t="shared" si="2"/>
        <v>7.5024903589010178E-2</v>
      </c>
      <c r="L26" s="12">
        <f t="shared" si="3"/>
        <v>0.16204368283589529</v>
      </c>
      <c r="M26" s="12">
        <f t="shared" si="7"/>
        <v>2.9311980366414407E-2</v>
      </c>
      <c r="N26" s="11">
        <f t="shared" si="8"/>
        <v>-2.5024963088537522E-2</v>
      </c>
      <c r="R26" s="3"/>
    </row>
    <row r="27" spans="1:18" x14ac:dyDescent="0.2">
      <c r="A27" s="9" t="s">
        <v>26</v>
      </c>
      <c r="B27" s="10">
        <v>955228</v>
      </c>
      <c r="C27" s="10">
        <v>84640</v>
      </c>
      <c r="D27" s="11">
        <f t="shared" si="0"/>
        <v>8.8607117881804129E-2</v>
      </c>
      <c r="E27" s="11">
        <f t="shared" si="4"/>
        <v>1.0517976805524919E-2</v>
      </c>
      <c r="F27" s="10">
        <v>980063</v>
      </c>
      <c r="G27" s="10">
        <f t="shared" si="5"/>
        <v>24835</v>
      </c>
      <c r="H27" s="11">
        <f t="shared" si="1"/>
        <v>2.5999028504189576E-2</v>
      </c>
      <c r="I27" s="10">
        <v>96265</v>
      </c>
      <c r="J27" s="10">
        <f t="shared" si="6"/>
        <v>11625</v>
      </c>
      <c r="K27" s="12">
        <f t="shared" si="2"/>
        <v>0.13734640831758035</v>
      </c>
      <c r="L27" s="12">
        <f t="shared" si="3"/>
        <v>9.82232774831822E-2</v>
      </c>
      <c r="M27" s="12">
        <f t="shared" si="7"/>
        <v>1.0849255586552356E-2</v>
      </c>
      <c r="N27" s="11">
        <f t="shared" si="8"/>
        <v>3.1496435783488416E-2</v>
      </c>
      <c r="R27" s="3"/>
    </row>
    <row r="28" spans="1:18" x14ac:dyDescent="0.2">
      <c r="A28" s="9" t="s">
        <v>27</v>
      </c>
      <c r="B28" s="10">
        <v>511470</v>
      </c>
      <c r="C28" s="10">
        <v>122573</v>
      </c>
      <c r="D28" s="11">
        <f t="shared" si="0"/>
        <v>0.23964846423055117</v>
      </c>
      <c r="E28" s="11">
        <f t="shared" si="4"/>
        <v>1.5231804950184381E-2</v>
      </c>
      <c r="F28" s="10">
        <v>515944</v>
      </c>
      <c r="G28" s="10">
        <f t="shared" si="5"/>
        <v>4474</v>
      </c>
      <c r="H28" s="11">
        <f t="shared" si="1"/>
        <v>8.7473361096447495E-3</v>
      </c>
      <c r="I28" s="10">
        <v>130611</v>
      </c>
      <c r="J28" s="10">
        <f t="shared" si="6"/>
        <v>8038</v>
      </c>
      <c r="K28" s="12">
        <f t="shared" si="2"/>
        <v>6.5577247844141859E-2</v>
      </c>
      <c r="L28" s="12">
        <f t="shared" si="3"/>
        <v>0.25314956661963312</v>
      </c>
      <c r="M28" s="12">
        <f t="shared" si="7"/>
        <v>1.4720117606764553E-2</v>
      </c>
      <c r="N28" s="11">
        <f t="shared" si="8"/>
        <v>-3.3593349251339617E-2</v>
      </c>
      <c r="R28" s="3"/>
    </row>
    <row r="29" spans="1:18" x14ac:dyDescent="0.2">
      <c r="A29" s="9" t="s">
        <v>28</v>
      </c>
      <c r="B29" s="10">
        <v>1003851</v>
      </c>
      <c r="C29" s="10">
        <v>144708</v>
      </c>
      <c r="D29" s="11">
        <f t="shared" si="0"/>
        <v>0.1441528673079969</v>
      </c>
      <c r="E29" s="11">
        <f t="shared" si="4"/>
        <v>1.7982459683056475E-2</v>
      </c>
      <c r="F29" s="10">
        <v>1024512</v>
      </c>
      <c r="G29" s="10">
        <f t="shared" si="5"/>
        <v>20661</v>
      </c>
      <c r="H29" s="11">
        <f t="shared" si="1"/>
        <v>2.0581739720336983E-2</v>
      </c>
      <c r="I29" s="10">
        <v>154066</v>
      </c>
      <c r="J29" s="10">
        <f t="shared" si="6"/>
        <v>9358</v>
      </c>
      <c r="K29" s="12">
        <f t="shared" si="2"/>
        <v>6.4668159327749677E-2</v>
      </c>
      <c r="L29" s="12">
        <f t="shared" si="3"/>
        <v>0.15037988818090955</v>
      </c>
      <c r="M29" s="12">
        <f t="shared" si="7"/>
        <v>1.7363542421417702E-2</v>
      </c>
      <c r="N29" s="11">
        <f t="shared" si="8"/>
        <v>-3.4417831183680206E-2</v>
      </c>
      <c r="R29" s="3"/>
    </row>
    <row r="30" spans="1:18" x14ac:dyDescent="0.2">
      <c r="A30" s="9" t="s">
        <v>29</v>
      </c>
      <c r="B30" s="10">
        <v>169769</v>
      </c>
      <c r="C30" s="10">
        <v>22237</v>
      </c>
      <c r="D30" s="11">
        <f t="shared" si="0"/>
        <v>0.13098386631245987</v>
      </c>
      <c r="E30" s="11">
        <f t="shared" si="4"/>
        <v>2.7633299884742162E-3</v>
      </c>
      <c r="F30" s="10">
        <v>176819</v>
      </c>
      <c r="G30" s="10">
        <f t="shared" si="5"/>
        <v>7050</v>
      </c>
      <c r="H30" s="11">
        <f t="shared" si="1"/>
        <v>4.1527016121906825E-2</v>
      </c>
      <c r="I30" s="10">
        <v>23405</v>
      </c>
      <c r="J30" s="10">
        <f t="shared" si="6"/>
        <v>1168</v>
      </c>
      <c r="K30" s="12">
        <f t="shared" si="2"/>
        <v>5.2525070827899444E-2</v>
      </c>
      <c r="L30" s="12">
        <f t="shared" si="3"/>
        <v>0.13236699675939803</v>
      </c>
      <c r="M30" s="12">
        <f t="shared" si="7"/>
        <v>2.6377897159222756E-3</v>
      </c>
      <c r="N30" s="11">
        <f t="shared" si="8"/>
        <v>-4.5430792947482236E-2</v>
      </c>
      <c r="R30" s="3"/>
    </row>
    <row r="31" spans="1:18" x14ac:dyDescent="0.2">
      <c r="A31" s="9" t="s">
        <v>30</v>
      </c>
      <c r="B31" s="10">
        <v>346298</v>
      </c>
      <c r="C31" s="10">
        <v>32233</v>
      </c>
      <c r="D31" s="11">
        <f t="shared" si="0"/>
        <v>9.3078793409144725E-2</v>
      </c>
      <c r="E31" s="11">
        <f t="shared" si="4"/>
        <v>4.0055050374820976E-3</v>
      </c>
      <c r="F31" s="10">
        <v>357094</v>
      </c>
      <c r="G31" s="10">
        <f t="shared" si="5"/>
        <v>10796</v>
      </c>
      <c r="H31" s="11">
        <f t="shared" si="1"/>
        <v>3.1175461596659525E-2</v>
      </c>
      <c r="I31" s="10">
        <v>38634</v>
      </c>
      <c r="J31" s="10">
        <f t="shared" si="6"/>
        <v>6401</v>
      </c>
      <c r="K31" s="12">
        <f t="shared" si="2"/>
        <v>0.19858530077870507</v>
      </c>
      <c r="L31" s="12">
        <f t="shared" si="3"/>
        <v>0.10819000039205363</v>
      </c>
      <c r="M31" s="12">
        <f t="shared" si="7"/>
        <v>4.3541280873719808E-3</v>
      </c>
      <c r="N31" s="11">
        <f t="shared" si="8"/>
        <v>8.7035978391636543E-2</v>
      </c>
      <c r="R31" s="3"/>
    </row>
    <row r="32" spans="1:18" x14ac:dyDescent="0.2">
      <c r="A32" s="9" t="s">
        <v>31</v>
      </c>
      <c r="B32" s="10">
        <v>512924</v>
      </c>
      <c r="C32" s="10">
        <v>76354</v>
      </c>
      <c r="D32" s="11">
        <f t="shared" si="0"/>
        <v>0.14886025999953209</v>
      </c>
      <c r="E32" s="11">
        <f t="shared" si="4"/>
        <v>9.4882986886702485E-3</v>
      </c>
      <c r="F32" s="10">
        <v>520671</v>
      </c>
      <c r="G32" s="10">
        <f t="shared" si="5"/>
        <v>7747</v>
      </c>
      <c r="H32" s="11">
        <f t="shared" si="1"/>
        <v>1.5103602093097614E-2</v>
      </c>
      <c r="I32" s="10">
        <v>89119</v>
      </c>
      <c r="J32" s="10">
        <f t="shared" si="6"/>
        <v>12765</v>
      </c>
      <c r="K32" s="12">
        <f t="shared" si="2"/>
        <v>0.16718181103805957</v>
      </c>
      <c r="L32" s="12">
        <f t="shared" si="3"/>
        <v>0.17116182771846328</v>
      </c>
      <c r="M32" s="12">
        <f t="shared" si="7"/>
        <v>1.0043887275935795E-2</v>
      </c>
      <c r="N32" s="11">
        <f t="shared" si="8"/>
        <v>5.8555132536980657E-2</v>
      </c>
      <c r="R32" s="3"/>
    </row>
    <row r="33" spans="1:18" x14ac:dyDescent="0.2">
      <c r="A33" s="9" t="s">
        <v>32</v>
      </c>
      <c r="B33" s="10">
        <v>190045</v>
      </c>
      <c r="C33" s="10">
        <v>14147</v>
      </c>
      <c r="D33" s="11">
        <f t="shared" si="0"/>
        <v>7.4440264147964952E-2</v>
      </c>
      <c r="E33" s="11">
        <f t="shared" si="4"/>
        <v>1.7580082451295019E-3</v>
      </c>
      <c r="F33" s="10">
        <v>194084</v>
      </c>
      <c r="G33" s="10">
        <f t="shared" si="5"/>
        <v>4039</v>
      </c>
      <c r="H33" s="11">
        <f t="shared" si="1"/>
        <v>2.125286116446105E-2</v>
      </c>
      <c r="I33" s="10">
        <v>16720</v>
      </c>
      <c r="J33" s="10">
        <f t="shared" si="6"/>
        <v>2573</v>
      </c>
      <c r="K33" s="12">
        <f t="shared" si="2"/>
        <v>0.18187601611649112</v>
      </c>
      <c r="L33" s="12">
        <f t="shared" si="3"/>
        <v>8.6148265699387896E-2</v>
      </c>
      <c r="M33" s="12">
        <f t="shared" si="7"/>
        <v>1.8843770156043774E-3</v>
      </c>
      <c r="N33" s="11">
        <f t="shared" si="8"/>
        <v>7.188178486931196E-2</v>
      </c>
      <c r="R33" s="3"/>
    </row>
    <row r="34" spans="1:18" x14ac:dyDescent="0.2">
      <c r="A34" s="9" t="s">
        <v>33</v>
      </c>
      <c r="B34" s="10">
        <v>1420584</v>
      </c>
      <c r="C34" s="10">
        <v>168155</v>
      </c>
      <c r="D34" s="11">
        <f t="shared" si="0"/>
        <v>0.1183703322014045</v>
      </c>
      <c r="E34" s="11">
        <f t="shared" si="4"/>
        <v>2.0896152997791149E-2</v>
      </c>
      <c r="F34" s="10">
        <v>1503933</v>
      </c>
      <c r="G34" s="10">
        <f t="shared" si="5"/>
        <v>83349</v>
      </c>
      <c r="H34" s="11">
        <f t="shared" si="1"/>
        <v>5.8672348836816407E-2</v>
      </c>
      <c r="I34" s="10">
        <v>195085</v>
      </c>
      <c r="J34" s="10">
        <f t="shared" si="6"/>
        <v>26930</v>
      </c>
      <c r="K34" s="12">
        <f t="shared" si="2"/>
        <v>0.16014986173470905</v>
      </c>
      <c r="L34" s="12">
        <f t="shared" si="3"/>
        <v>0.12971654987289993</v>
      </c>
      <c r="M34" s="12">
        <f t="shared" si="7"/>
        <v>2.1986464718252389E-2</v>
      </c>
      <c r="N34" s="11">
        <f t="shared" si="8"/>
        <v>5.2177629086870292E-2</v>
      </c>
      <c r="R34" s="3"/>
    </row>
    <row r="35" spans="1:18" x14ac:dyDescent="0.2">
      <c r="A35" s="9" t="s">
        <v>34</v>
      </c>
      <c r="B35" s="10">
        <v>353766</v>
      </c>
      <c r="C35" s="10">
        <v>70994</v>
      </c>
      <c r="D35" s="11">
        <f t="shared" si="0"/>
        <v>0.20068067592702521</v>
      </c>
      <c r="E35" s="11">
        <f t="shared" si="4"/>
        <v>8.8222264334999554E-3</v>
      </c>
      <c r="F35" s="10">
        <v>358213</v>
      </c>
      <c r="G35" s="10">
        <f t="shared" si="5"/>
        <v>4447</v>
      </c>
      <c r="H35" s="11">
        <f t="shared" si="1"/>
        <v>1.2570456177247107E-2</v>
      </c>
      <c r="I35" s="10">
        <v>78030</v>
      </c>
      <c r="J35" s="10">
        <f t="shared" si="6"/>
        <v>7036</v>
      </c>
      <c r="K35" s="12">
        <f t="shared" si="2"/>
        <v>9.9106966785925565E-2</v>
      </c>
      <c r="L35" s="12">
        <f t="shared" si="3"/>
        <v>0.21783129032168011</v>
      </c>
      <c r="M35" s="12">
        <f t="shared" si="7"/>
        <v>8.7941350794024861E-3</v>
      </c>
      <c r="N35" s="11">
        <f t="shared" si="8"/>
        <v>-3.1841570049483386E-3</v>
      </c>
      <c r="R35" s="3"/>
    </row>
    <row r="36" spans="1:18" x14ac:dyDescent="0.2">
      <c r="A36" s="9" t="s">
        <v>35</v>
      </c>
      <c r="B36" s="10">
        <v>2880029</v>
      </c>
      <c r="C36" s="10">
        <v>460210</v>
      </c>
      <c r="D36" s="11">
        <f t="shared" si="0"/>
        <v>0.15979352985681741</v>
      </c>
      <c r="E36" s="11">
        <f t="shared" si="4"/>
        <v>5.7189013535806042E-2</v>
      </c>
      <c r="F36" s="10">
        <v>3014261</v>
      </c>
      <c r="G36" s="10">
        <f t="shared" si="5"/>
        <v>134232</v>
      </c>
      <c r="H36" s="11">
        <f t="shared" si="1"/>
        <v>4.6607864018035933E-2</v>
      </c>
      <c r="I36" s="10">
        <v>538385</v>
      </c>
      <c r="J36" s="10">
        <f t="shared" si="6"/>
        <v>78175</v>
      </c>
      <c r="K36" s="12">
        <f t="shared" si="2"/>
        <v>0.16986810369179287</v>
      </c>
      <c r="L36" s="12">
        <f t="shared" si="3"/>
        <v>0.17861260189479278</v>
      </c>
      <c r="M36" s="12">
        <f t="shared" si="7"/>
        <v>6.0677052604435566E-2</v>
      </c>
      <c r="N36" s="11">
        <f t="shared" si="8"/>
        <v>6.099141868298992E-2</v>
      </c>
      <c r="R36" s="3"/>
    </row>
    <row r="37" spans="1:18" x14ac:dyDescent="0.2">
      <c r="A37" s="9" t="s">
        <v>36</v>
      </c>
      <c r="B37" s="10">
        <v>1699579</v>
      </c>
      <c r="C37" s="10">
        <v>282345</v>
      </c>
      <c r="D37" s="11">
        <f t="shared" si="0"/>
        <v>0.16612643484062817</v>
      </c>
      <c r="E37" s="11">
        <f t="shared" si="4"/>
        <v>3.5086225911577666E-2</v>
      </c>
      <c r="F37" s="10">
        <v>1712040</v>
      </c>
      <c r="G37" s="10">
        <f t="shared" si="5"/>
        <v>12461</v>
      </c>
      <c r="H37" s="11">
        <f t="shared" si="1"/>
        <v>7.3318157025945834E-3</v>
      </c>
      <c r="I37" s="10">
        <v>288493</v>
      </c>
      <c r="J37" s="10">
        <f t="shared" si="6"/>
        <v>6148</v>
      </c>
      <c r="K37" s="12">
        <f t="shared" si="2"/>
        <v>2.1774779082328357E-2</v>
      </c>
      <c r="L37" s="12">
        <f t="shared" si="3"/>
        <v>0.16850832924464382</v>
      </c>
      <c r="M37" s="12">
        <f t="shared" si="7"/>
        <v>3.2513730763322583E-2</v>
      </c>
      <c r="N37" s="11">
        <f t="shared" si="8"/>
        <v>-7.3319232303244594E-2</v>
      </c>
      <c r="R37" s="3"/>
    </row>
    <row r="38" spans="1:18" x14ac:dyDescent="0.2">
      <c r="A38" s="9" t="s">
        <v>37</v>
      </c>
      <c r="B38" s="10">
        <v>128550</v>
      </c>
      <c r="C38" s="10">
        <v>11811</v>
      </c>
      <c r="D38" s="11">
        <f t="shared" si="0"/>
        <v>9.1878646441073505E-2</v>
      </c>
      <c r="E38" s="11">
        <f t="shared" si="4"/>
        <v>1.4677200383985684E-3</v>
      </c>
      <c r="F38" s="10">
        <v>134311</v>
      </c>
      <c r="G38" s="10">
        <f t="shared" si="5"/>
        <v>5761</v>
      </c>
      <c r="H38" s="11">
        <f t="shared" si="1"/>
        <v>4.4815246985608716E-2</v>
      </c>
      <c r="I38" s="10">
        <v>13843</v>
      </c>
      <c r="J38" s="10">
        <f t="shared" si="6"/>
        <v>2032</v>
      </c>
      <c r="K38" s="12">
        <f t="shared" si="2"/>
        <v>0.17204301075268819</v>
      </c>
      <c r="L38" s="12">
        <f t="shared" si="3"/>
        <v>0.10306676296059146</v>
      </c>
      <c r="M38" s="12">
        <f t="shared" si="7"/>
        <v>1.5601334346298681E-3</v>
      </c>
      <c r="N38" s="11">
        <f t="shared" si="8"/>
        <v>6.2963912608382785E-2</v>
      </c>
      <c r="R38" s="3"/>
    </row>
    <row r="39" spans="1:18" x14ac:dyDescent="0.2">
      <c r="A39" s="9" t="s">
        <v>38</v>
      </c>
      <c r="B39" s="10">
        <v>1884283</v>
      </c>
      <c r="C39" s="10">
        <v>281878</v>
      </c>
      <c r="D39" s="11">
        <f t="shared" si="0"/>
        <v>0.14959430191749329</v>
      </c>
      <c r="E39" s="11">
        <f t="shared" si="4"/>
        <v>3.5028193123673834E-2</v>
      </c>
      <c r="F39" s="10">
        <v>1931922</v>
      </c>
      <c r="G39" s="10">
        <f t="shared" si="5"/>
        <v>47639</v>
      </c>
      <c r="H39" s="11">
        <f t="shared" si="1"/>
        <v>2.5282295706112085E-2</v>
      </c>
      <c r="I39" s="10">
        <v>319011</v>
      </c>
      <c r="J39" s="10">
        <f t="shared" si="6"/>
        <v>37133</v>
      </c>
      <c r="K39" s="12">
        <f t="shared" si="2"/>
        <v>0.13173429639773235</v>
      </c>
      <c r="L39" s="12">
        <f t="shared" si="3"/>
        <v>0.16512623180438962</v>
      </c>
      <c r="M39" s="12">
        <f t="shared" si="7"/>
        <v>3.5953169624699043E-2</v>
      </c>
      <c r="N39" s="11">
        <f t="shared" si="8"/>
        <v>2.640662901907042E-2</v>
      </c>
      <c r="R39" s="3"/>
    </row>
    <row r="40" spans="1:18" x14ac:dyDescent="0.2">
      <c r="A40" s="9" t="s">
        <v>39</v>
      </c>
      <c r="B40" s="10">
        <v>700004</v>
      </c>
      <c r="C40" s="10">
        <v>118440</v>
      </c>
      <c r="D40" s="11">
        <f t="shared" si="0"/>
        <v>0.169199033148382</v>
      </c>
      <c r="E40" s="11">
        <f t="shared" si="4"/>
        <v>1.47182085638749E-2</v>
      </c>
      <c r="F40" s="10">
        <v>715161</v>
      </c>
      <c r="G40" s="10">
        <f t="shared" si="5"/>
        <v>15157</v>
      </c>
      <c r="H40" s="11">
        <f t="shared" si="1"/>
        <v>2.1652733412951927E-2</v>
      </c>
      <c r="I40" s="10">
        <v>133145</v>
      </c>
      <c r="J40" s="10">
        <f t="shared" si="6"/>
        <v>14705</v>
      </c>
      <c r="K40" s="12">
        <f t="shared" si="2"/>
        <v>0.12415569064505234</v>
      </c>
      <c r="L40" s="12">
        <f t="shared" si="3"/>
        <v>0.18617486132493244</v>
      </c>
      <c r="M40" s="12">
        <f t="shared" si="7"/>
        <v>1.5005704410445264E-2</v>
      </c>
      <c r="N40" s="11">
        <f t="shared" si="8"/>
        <v>1.9533345061844596E-2</v>
      </c>
      <c r="R40" s="3"/>
    </row>
    <row r="41" spans="1:18" x14ac:dyDescent="0.2">
      <c r="A41" s="9" t="s">
        <v>40</v>
      </c>
      <c r="B41" s="10">
        <v>639732</v>
      </c>
      <c r="C41" s="10">
        <v>70179</v>
      </c>
      <c r="D41" s="11">
        <f t="shared" si="0"/>
        <v>0.10970062463656656</v>
      </c>
      <c r="E41" s="11">
        <f t="shared" si="4"/>
        <v>8.72094865589477E-3</v>
      </c>
      <c r="F41" s="10">
        <v>648567</v>
      </c>
      <c r="G41" s="10">
        <f t="shared" si="5"/>
        <v>8835</v>
      </c>
      <c r="H41" s="11">
        <f t="shared" si="1"/>
        <v>1.381047063457823E-2</v>
      </c>
      <c r="I41" s="10">
        <v>81501</v>
      </c>
      <c r="J41" s="10">
        <f t="shared" si="6"/>
        <v>11322</v>
      </c>
      <c r="K41" s="12">
        <f t="shared" si="2"/>
        <v>0.16133031248664131</v>
      </c>
      <c r="L41" s="12">
        <f t="shared" si="3"/>
        <v>0.12566319285440056</v>
      </c>
      <c r="M41" s="12">
        <f t="shared" si="7"/>
        <v>9.1853236332997811E-3</v>
      </c>
      <c r="N41" s="11">
        <f t="shared" si="8"/>
        <v>5.324821825331183E-2</v>
      </c>
      <c r="R41" s="3"/>
    </row>
    <row r="42" spans="1:18" x14ac:dyDescent="0.2">
      <c r="A42" s="9" t="s">
        <v>41</v>
      </c>
      <c r="B42" s="10">
        <v>1932032</v>
      </c>
      <c r="C42" s="10">
        <v>258736</v>
      </c>
      <c r="D42" s="11">
        <f t="shared" si="0"/>
        <v>0.13391910692990591</v>
      </c>
      <c r="E42" s="11">
        <f t="shared" si="4"/>
        <v>3.2152401308533737E-2</v>
      </c>
      <c r="F42" s="10">
        <v>1993043</v>
      </c>
      <c r="G42" s="10">
        <f t="shared" si="5"/>
        <v>61011</v>
      </c>
      <c r="H42" s="11">
        <f t="shared" si="1"/>
        <v>3.1578669504438849E-2</v>
      </c>
      <c r="I42" s="10">
        <v>303178</v>
      </c>
      <c r="J42" s="10">
        <f t="shared" si="6"/>
        <v>44442</v>
      </c>
      <c r="K42" s="12">
        <f t="shared" si="2"/>
        <v>0.1717658153484633</v>
      </c>
      <c r="L42" s="12">
        <f t="shared" si="3"/>
        <v>0.15211814296028736</v>
      </c>
      <c r="M42" s="12">
        <f t="shared" si="7"/>
        <v>3.4168759260580377E-2</v>
      </c>
      <c r="N42" s="11">
        <f t="shared" si="8"/>
        <v>6.2712515083950107E-2</v>
      </c>
      <c r="R42" s="3"/>
    </row>
    <row r="43" spans="1:18" x14ac:dyDescent="0.2">
      <c r="A43" s="9" t="s">
        <v>42</v>
      </c>
      <c r="B43" s="10">
        <v>455249</v>
      </c>
      <c r="C43" s="10">
        <v>248608</v>
      </c>
      <c r="D43" s="11">
        <f t="shared" si="0"/>
        <v>0.54609235824790392</v>
      </c>
      <c r="E43" s="11">
        <f t="shared" si="4"/>
        <v>3.0893822987570173E-2</v>
      </c>
      <c r="F43" s="10">
        <v>440908</v>
      </c>
      <c r="G43" s="10">
        <f t="shared" si="5"/>
        <v>-14341</v>
      </c>
      <c r="H43" s="11">
        <f t="shared" si="1"/>
        <v>-3.1501442067967199E-2</v>
      </c>
      <c r="I43" s="10">
        <v>236683</v>
      </c>
      <c r="J43" s="10">
        <f t="shared" si="6"/>
        <v>-11925</v>
      </c>
      <c r="K43" s="12">
        <f t="shared" si="2"/>
        <v>-4.7967080705367489E-2</v>
      </c>
      <c r="L43" s="12">
        <f t="shared" si="3"/>
        <v>0.53680813230878099</v>
      </c>
      <c r="M43" s="12">
        <f t="shared" si="7"/>
        <v>2.6674641458390599E-2</v>
      </c>
      <c r="N43" s="11">
        <f t="shared" si="8"/>
        <v>-0.13657039243337157</v>
      </c>
      <c r="R43" s="3"/>
    </row>
    <row r="44" spans="1:18" x14ac:dyDescent="0.2">
      <c r="A44" s="9" t="s">
        <v>43</v>
      </c>
      <c r="B44" s="10">
        <v>148087</v>
      </c>
      <c r="C44" s="10">
        <v>20054</v>
      </c>
      <c r="D44" s="11">
        <f t="shared" si="0"/>
        <v>0.13542039476794046</v>
      </c>
      <c r="E44" s="11">
        <f t="shared" si="4"/>
        <v>2.4920546651464644E-3</v>
      </c>
      <c r="F44" s="10">
        <v>155277</v>
      </c>
      <c r="G44" s="10">
        <f t="shared" si="5"/>
        <v>7190</v>
      </c>
      <c r="H44" s="11">
        <f t="shared" si="1"/>
        <v>4.8552540060910143E-2</v>
      </c>
      <c r="I44" s="10">
        <v>24199</v>
      </c>
      <c r="J44" s="10">
        <f t="shared" si="6"/>
        <v>4145</v>
      </c>
      <c r="K44" s="12">
        <f t="shared" si="2"/>
        <v>0.20669193178418271</v>
      </c>
      <c r="L44" s="12">
        <f t="shared" si="3"/>
        <v>0.15584407220644397</v>
      </c>
      <c r="M44" s="12">
        <f t="shared" si="7"/>
        <v>2.7272750837685602E-3</v>
      </c>
      <c r="N44" s="11">
        <f t="shared" si="8"/>
        <v>9.4388145618094305E-2</v>
      </c>
      <c r="R44" s="3"/>
    </row>
    <row r="45" spans="1:18" x14ac:dyDescent="0.2">
      <c r="A45" s="9" t="s">
        <v>44</v>
      </c>
      <c r="B45" s="10">
        <v>826629</v>
      </c>
      <c r="C45" s="10">
        <v>144351</v>
      </c>
      <c r="D45" s="11">
        <f t="shared" si="0"/>
        <v>0.17462610191512759</v>
      </c>
      <c r="E45" s="11">
        <f t="shared" si="4"/>
        <v>1.7938096288449053E-2</v>
      </c>
      <c r="F45" s="10">
        <v>834128</v>
      </c>
      <c r="G45" s="10">
        <f t="shared" si="5"/>
        <v>7499</v>
      </c>
      <c r="H45" s="11">
        <f t="shared" si="1"/>
        <v>9.0717843192048668E-3</v>
      </c>
      <c r="I45" s="10">
        <v>154506</v>
      </c>
      <c r="J45" s="10">
        <f t="shared" si="6"/>
        <v>10155</v>
      </c>
      <c r="K45" s="12">
        <f t="shared" si="2"/>
        <v>7.0349356776191363E-2</v>
      </c>
      <c r="L45" s="12">
        <f t="shared" si="3"/>
        <v>0.18523056413404176</v>
      </c>
      <c r="M45" s="12">
        <f t="shared" si="7"/>
        <v>1.7413131290249396E-2</v>
      </c>
      <c r="N45" s="11">
        <f t="shared" si="8"/>
        <v>-2.9265368507231191E-2</v>
      </c>
      <c r="R45" s="3"/>
    </row>
    <row r="46" spans="1:18" x14ac:dyDescent="0.2">
      <c r="A46" s="9" t="s">
        <v>45</v>
      </c>
      <c r="B46" s="10">
        <v>158015</v>
      </c>
      <c r="C46" s="10">
        <v>19629</v>
      </c>
      <c r="D46" s="11">
        <f t="shared" si="0"/>
        <v>0.12422238395089073</v>
      </c>
      <c r="E46" s="11">
        <f t="shared" si="4"/>
        <v>2.439241100137626E-3</v>
      </c>
      <c r="F46" s="10">
        <v>161761</v>
      </c>
      <c r="G46" s="10">
        <f t="shared" si="5"/>
        <v>3746</v>
      </c>
      <c r="H46" s="11">
        <f t="shared" si="1"/>
        <v>2.3706610131949499E-2</v>
      </c>
      <c r="I46" s="10">
        <v>20663</v>
      </c>
      <c r="J46" s="10">
        <f t="shared" si="6"/>
        <v>1034</v>
      </c>
      <c r="K46" s="12">
        <f t="shared" si="2"/>
        <v>5.2677161342910998E-2</v>
      </c>
      <c r="L46" s="12">
        <f t="shared" si="3"/>
        <v>0.12773783544859391</v>
      </c>
      <c r="M46" s="12">
        <f t="shared" si="7"/>
        <v>2.3287609015211273E-3</v>
      </c>
      <c r="N46" s="11">
        <f t="shared" si="8"/>
        <v>-4.5292857114561262E-2</v>
      </c>
      <c r="R46" s="3"/>
    </row>
    <row r="47" spans="1:18" x14ac:dyDescent="0.2">
      <c r="A47" s="9" t="s">
        <v>46</v>
      </c>
      <c r="B47" s="10">
        <v>1106003</v>
      </c>
      <c r="C47" s="10">
        <v>187030</v>
      </c>
      <c r="D47" s="11">
        <f t="shared" si="0"/>
        <v>0.1691044237673858</v>
      </c>
      <c r="E47" s="11">
        <f t="shared" si="4"/>
        <v>2.3241696620242506E-2</v>
      </c>
      <c r="F47" s="10">
        <v>1138324</v>
      </c>
      <c r="G47" s="10">
        <f t="shared" si="5"/>
        <v>32321</v>
      </c>
      <c r="H47" s="11">
        <f t="shared" si="1"/>
        <v>2.9223248038206046E-2</v>
      </c>
      <c r="I47" s="10">
        <v>196884</v>
      </c>
      <c r="J47" s="10">
        <f t="shared" si="6"/>
        <v>9854</v>
      </c>
      <c r="K47" s="12">
        <f t="shared" si="2"/>
        <v>5.2686734748436083E-2</v>
      </c>
      <c r="L47" s="12">
        <f t="shared" si="3"/>
        <v>0.17295954403140054</v>
      </c>
      <c r="M47" s="12">
        <f t="shared" si="7"/>
        <v>2.2189215570589248E-2</v>
      </c>
      <c r="N47" s="11">
        <f t="shared" si="8"/>
        <v>-4.5284174681834238E-2</v>
      </c>
      <c r="R47" s="3"/>
    </row>
    <row r="48" spans="1:18" x14ac:dyDescent="0.2">
      <c r="A48" s="9" t="s">
        <v>47</v>
      </c>
      <c r="B48" s="10">
        <v>5466225</v>
      </c>
      <c r="C48" s="10">
        <v>959889</v>
      </c>
      <c r="D48" s="11">
        <f t="shared" si="0"/>
        <v>0.17560363870861517</v>
      </c>
      <c r="E48" s="11">
        <f t="shared" si="4"/>
        <v>0.11928272965357407</v>
      </c>
      <c r="F48" s="10">
        <v>5569991</v>
      </c>
      <c r="G48" s="10">
        <f t="shared" si="5"/>
        <v>103766</v>
      </c>
      <c r="H48" s="11">
        <f t="shared" si="1"/>
        <v>1.8983119062973074E-2</v>
      </c>
      <c r="I48" s="10">
        <v>1023611</v>
      </c>
      <c r="J48" s="10">
        <f t="shared" si="6"/>
        <v>63722</v>
      </c>
      <c r="K48" s="12">
        <f t="shared" si="2"/>
        <v>6.6384759071100932E-2</v>
      </c>
      <c r="L48" s="12">
        <f t="shared" si="3"/>
        <v>0.18377246929124302</v>
      </c>
      <c r="M48" s="12">
        <f t="shared" si="7"/>
        <v>0.11536298094018016</v>
      </c>
      <c r="N48" s="11">
        <f t="shared" si="8"/>
        <v>-3.2860991065327007E-2</v>
      </c>
      <c r="R48" s="3"/>
    </row>
    <row r="49" spans="1:18" x14ac:dyDescent="0.2">
      <c r="A49" s="9" t="s">
        <v>48</v>
      </c>
      <c r="B49" s="10">
        <v>687543</v>
      </c>
      <c r="C49" s="10">
        <v>45054</v>
      </c>
      <c r="D49" s="11">
        <f t="shared" si="0"/>
        <v>6.5528992368477312E-2</v>
      </c>
      <c r="E49" s="11">
        <f t="shared" si="4"/>
        <v>5.5987349597840233E-3</v>
      </c>
      <c r="F49" s="10">
        <v>710009</v>
      </c>
      <c r="G49" s="10">
        <f t="shared" si="5"/>
        <v>22466</v>
      </c>
      <c r="H49" s="11">
        <f t="shared" si="1"/>
        <v>3.2675774460651917E-2</v>
      </c>
      <c r="I49" s="10">
        <v>52922</v>
      </c>
      <c r="J49" s="10">
        <f t="shared" si="6"/>
        <v>7868</v>
      </c>
      <c r="K49" s="12">
        <f t="shared" si="2"/>
        <v>0.17463488258534204</v>
      </c>
      <c r="L49" s="12">
        <f t="shared" si="3"/>
        <v>7.4537083332746487E-2</v>
      </c>
      <c r="M49" s="12">
        <f t="shared" si="7"/>
        <v>5.9644139007066299E-3</v>
      </c>
      <c r="N49" s="11">
        <f t="shared" si="8"/>
        <v>6.5314565441889239E-2</v>
      </c>
      <c r="R49" s="3"/>
    </row>
    <row r="50" spans="1:18" x14ac:dyDescent="0.2">
      <c r="A50" s="9" t="s">
        <v>49</v>
      </c>
      <c r="B50" s="10">
        <v>84908</v>
      </c>
      <c r="C50" s="10">
        <v>8025</v>
      </c>
      <c r="D50" s="11">
        <f t="shared" si="0"/>
        <v>9.451406227917275E-2</v>
      </c>
      <c r="E50" s="11">
        <f t="shared" si="4"/>
        <v>9.972443745786565E-4</v>
      </c>
      <c r="F50" s="10">
        <v>88727</v>
      </c>
      <c r="G50" s="10">
        <f t="shared" si="5"/>
        <v>3819</v>
      </c>
      <c r="H50" s="11">
        <f t="shared" si="1"/>
        <v>4.497809393696707E-2</v>
      </c>
      <c r="I50" s="10">
        <v>9163</v>
      </c>
      <c r="J50" s="10">
        <f t="shared" si="6"/>
        <v>1138</v>
      </c>
      <c r="K50" s="12">
        <f t="shared" si="2"/>
        <v>0.14180685358255452</v>
      </c>
      <c r="L50" s="12">
        <f t="shared" si="3"/>
        <v>0.10327183382735808</v>
      </c>
      <c r="M50" s="12">
        <f t="shared" si="7"/>
        <v>1.0326881934200303E-3</v>
      </c>
      <c r="N50" s="11">
        <f t="shared" si="8"/>
        <v>3.554175861493241E-2</v>
      </c>
      <c r="R50" s="3"/>
    </row>
    <row r="51" spans="1:18" x14ac:dyDescent="0.2">
      <c r="A51" s="9" t="s">
        <v>50</v>
      </c>
      <c r="B51" s="10">
        <v>1362955</v>
      </c>
      <c r="C51" s="10">
        <v>150923</v>
      </c>
      <c r="D51" s="11">
        <f t="shared" si="0"/>
        <v>0.11073219585386164</v>
      </c>
      <c r="E51" s="11">
        <f t="shared" si="4"/>
        <v>1.8754780404303374E-2</v>
      </c>
      <c r="F51" s="10">
        <v>1394018</v>
      </c>
      <c r="G51" s="10">
        <f t="shared" si="5"/>
        <v>31063</v>
      </c>
      <c r="H51" s="11">
        <f t="shared" si="1"/>
        <v>2.279092119695808E-2</v>
      </c>
      <c r="I51" s="10">
        <v>172697</v>
      </c>
      <c r="J51" s="10">
        <f t="shared" si="6"/>
        <v>21774</v>
      </c>
      <c r="K51" s="12">
        <f t="shared" si="2"/>
        <v>0.14427224478707684</v>
      </c>
      <c r="L51" s="12">
        <f t="shared" si="3"/>
        <v>0.12388434008743072</v>
      </c>
      <c r="M51" s="12">
        <f t="shared" si="7"/>
        <v>1.9463292910516097E-2</v>
      </c>
      <c r="N51" s="11">
        <f t="shared" si="8"/>
        <v>3.7777702054573294E-2</v>
      </c>
      <c r="R51" s="3"/>
    </row>
    <row r="52" spans="1:18" x14ac:dyDescent="0.2">
      <c r="A52" s="9" t="s">
        <v>51</v>
      </c>
      <c r="B52" s="10">
        <v>1215831</v>
      </c>
      <c r="C52" s="10">
        <v>119396</v>
      </c>
      <c r="D52" s="11">
        <f t="shared" si="0"/>
        <v>9.8201148021394416E-2</v>
      </c>
      <c r="E52" s="11">
        <f t="shared" si="4"/>
        <v>1.4837008018341841E-2</v>
      </c>
      <c r="F52" s="10">
        <v>1242105</v>
      </c>
      <c r="G52" s="10">
        <f t="shared" si="5"/>
        <v>26274</v>
      </c>
      <c r="H52" s="11">
        <f t="shared" si="1"/>
        <v>2.1609911245888614E-2</v>
      </c>
      <c r="I52" s="10">
        <v>136772</v>
      </c>
      <c r="J52" s="10">
        <f t="shared" si="6"/>
        <v>17376</v>
      </c>
      <c r="K52" s="12">
        <f t="shared" si="2"/>
        <v>0.14553251365204864</v>
      </c>
      <c r="L52" s="12">
        <f t="shared" si="3"/>
        <v>0.11011307417649877</v>
      </c>
      <c r="M52" s="12">
        <f t="shared" si="7"/>
        <v>1.5414474472382889E-2</v>
      </c>
      <c r="N52" s="11">
        <f t="shared" si="8"/>
        <v>3.8920680862824318E-2</v>
      </c>
      <c r="R52" s="3"/>
    </row>
    <row r="53" spans="1:18" x14ac:dyDescent="0.2">
      <c r="A53" s="9" t="s">
        <v>52</v>
      </c>
      <c r="B53" s="10">
        <v>265115</v>
      </c>
      <c r="C53" s="10">
        <v>49058</v>
      </c>
      <c r="D53" s="11">
        <f t="shared" si="0"/>
        <v>0.18504422609056448</v>
      </c>
      <c r="E53" s="11">
        <f t="shared" si="4"/>
        <v>6.0963008757731751E-3</v>
      </c>
      <c r="F53" s="10">
        <v>269624</v>
      </c>
      <c r="G53" s="10">
        <f t="shared" si="5"/>
        <v>4509</v>
      </c>
      <c r="H53" s="11">
        <f t="shared" si="1"/>
        <v>1.7007713633706126E-2</v>
      </c>
      <c r="I53" s="10">
        <v>52556</v>
      </c>
      <c r="J53" s="10">
        <f t="shared" si="6"/>
        <v>3498</v>
      </c>
      <c r="K53" s="12">
        <f t="shared" si="2"/>
        <v>7.13033552121978E-2</v>
      </c>
      <c r="L53" s="12">
        <f t="shared" si="3"/>
        <v>0.19492330059638607</v>
      </c>
      <c r="M53" s="12">
        <f t="shared" si="7"/>
        <v>5.9231649779966297E-3</v>
      </c>
      <c r="N53" s="11">
        <f t="shared" si="8"/>
        <v>-2.8400156308654487E-2</v>
      </c>
      <c r="R53" s="3"/>
    </row>
    <row r="54" spans="1:18" x14ac:dyDescent="0.2">
      <c r="A54" s="9" t="s">
        <v>53</v>
      </c>
      <c r="B54" s="10">
        <v>932245</v>
      </c>
      <c r="C54" s="10">
        <v>102673</v>
      </c>
      <c r="D54" s="11">
        <f t="shared" si="0"/>
        <v>0.11013521123738931</v>
      </c>
      <c r="E54" s="11">
        <f t="shared" si="4"/>
        <v>1.2758887435652884E-2</v>
      </c>
      <c r="F54" s="10">
        <v>954511</v>
      </c>
      <c r="G54" s="10">
        <f t="shared" si="5"/>
        <v>22266</v>
      </c>
      <c r="H54" s="11">
        <f t="shared" si="1"/>
        <v>2.3884279347167321E-2</v>
      </c>
      <c r="I54" s="10">
        <v>120713</v>
      </c>
      <c r="J54" s="10">
        <f t="shared" si="6"/>
        <v>18040</v>
      </c>
      <c r="K54" s="12">
        <f t="shared" si="2"/>
        <v>0.17570344686529077</v>
      </c>
      <c r="L54" s="12">
        <f t="shared" si="3"/>
        <v>0.12646580290850498</v>
      </c>
      <c r="M54" s="12">
        <f t="shared" si="7"/>
        <v>1.360459346200067E-2</v>
      </c>
      <c r="N54" s="11">
        <f t="shared" si="8"/>
        <v>6.6283681129169797E-2</v>
      </c>
      <c r="R54" s="3"/>
    </row>
    <row r="55" spans="1:18" x14ac:dyDescent="0.2">
      <c r="A55" s="9" t="s">
        <v>54</v>
      </c>
      <c r="B55" s="10">
        <v>99306</v>
      </c>
      <c r="C55" s="10">
        <v>8835</v>
      </c>
      <c r="D55" s="11">
        <f t="shared" si="0"/>
        <v>8.8967433991903808E-2</v>
      </c>
      <c r="E55" s="11">
        <f t="shared" si="4"/>
        <v>1.0979008161249135E-3</v>
      </c>
      <c r="F55" s="10">
        <v>100133</v>
      </c>
      <c r="G55" s="10">
        <f t="shared" si="5"/>
        <v>827</v>
      </c>
      <c r="H55" s="11">
        <f t="shared" si="1"/>
        <v>8.3277948965822819E-3</v>
      </c>
      <c r="I55" s="10">
        <v>10517</v>
      </c>
      <c r="J55" s="10">
        <f t="shared" si="6"/>
        <v>1682</v>
      </c>
      <c r="K55" s="12">
        <f t="shared" si="2"/>
        <v>0.19037917374080363</v>
      </c>
      <c r="L55" s="12">
        <f t="shared" si="3"/>
        <v>0.1050303096881148</v>
      </c>
      <c r="M55" s="12">
        <f t="shared" si="7"/>
        <v>1.1852866670521074E-3</v>
      </c>
      <c r="N55" s="11">
        <f t="shared" si="8"/>
        <v>7.959357497849931E-2</v>
      </c>
      <c r="R55" s="3"/>
    </row>
  </sheetData>
  <pageMargins left="0.7" right="0.7" top="0.75" bottom="0.75" header="0.3" footer="0.3"/>
  <pageSetup scale="59" orientation="landscape" r:id="rId1"/>
  <ignoredErrors>
    <ignoredError sqref="D3 H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9D1987-ED62-4D5F-B5E8-5AA7E008A2F1}"/>
</file>

<file path=customXml/itemProps2.xml><?xml version="1.0" encoding="utf-8"?>
<ds:datastoreItem xmlns:ds="http://schemas.openxmlformats.org/officeDocument/2006/customXml" ds:itemID="{50EA5359-B49D-469C-B688-9D5EB733FC50}"/>
</file>

<file path=customXml/itemProps3.xml><?xml version="1.0" encoding="utf-8"?>
<ds:datastoreItem xmlns:ds="http://schemas.openxmlformats.org/officeDocument/2006/customXml" ds:itemID="{66074F60-30F9-4BC9-9162-00BEF78EA3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Census 2021</dc:title>
  <dc:creator>Stephenson, Todd</dc:creator>
  <cp:lastModifiedBy>Heimbach, Bunne</cp:lastModifiedBy>
  <cp:lastPrinted>2022-12-13T13:46:33Z</cp:lastPrinted>
  <dcterms:created xsi:type="dcterms:W3CDTF">2015-06-05T18:17:20Z</dcterms:created>
  <dcterms:modified xsi:type="dcterms:W3CDTF">2023-01-09T15:01:26Z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