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drawings/drawing7.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8.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9.xml" ContentType="application/vnd.openxmlformats-officedocument.drawing+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defaultThemeVersion="124226"/>
  <mc:AlternateContent xmlns:mc="http://schemas.openxmlformats.org/markup-compatibility/2006">
    <mc:Choice Requires="x15">
      <x15ac:absPath xmlns:x15ac="http://schemas.microsoft.com/office/spreadsheetml/2010/11/ac" url="https://pagov-my.sharepoint.com/personal/bheimbach_pa_gov/Documents/Desktop/Web Dump/"/>
    </mc:Choice>
  </mc:AlternateContent>
  <xr:revisionPtr revIDLastSave="0" documentId="8_{E5803C04-4497-4657-ABE7-662DCFF4F72D}" xr6:coauthVersionLast="47" xr6:coauthVersionMax="47" xr10:uidLastSave="{00000000-0000-0000-0000-000000000000}"/>
  <bookViews>
    <workbookView xWindow="-23550" yWindow="2325" windowWidth="21600" windowHeight="11385" tabRatio="989" xr2:uid="{00000000-000D-0000-FFFF-FFFF00000000}"/>
  </bookViews>
  <sheets>
    <sheet name="Instructions" sheetId="26" r:id="rId1"/>
    <sheet name="PDE1003 Summary" sheetId="27" r:id="rId2"/>
    <sheet name="PDE5004 Ownership" sheetId="28" r:id="rId3"/>
    <sheet name="Proforma-Instructions" sheetId="6" r:id="rId4"/>
    <sheet name="P &amp; L Proforma" sheetId="8" r:id="rId5"/>
    <sheet name="Business Plan" sheetId="7" r:id="rId6"/>
    <sheet name="PDE-2006" sheetId="9" r:id="rId7"/>
    <sheet name="Audited Financials" sheetId="30" r:id="rId8"/>
    <sheet name="Capital" sheetId="31" r:id="rId9"/>
    <sheet name="Facility" sheetId="32" r:id="rId10"/>
    <sheet name="School Names" sheetId="33" r:id="rId11"/>
    <sheet name="Surety" sheetId="34" r:id="rId12"/>
    <sheet name="Ethics" sheetId="35" r:id="rId13"/>
    <sheet name="Repository" sheetId="36" r:id="rId14"/>
    <sheet name="Director Qualifications" sheetId="37" r:id="rId15"/>
    <sheet name="Admission Reps" sheetId="38" r:id="rId16"/>
    <sheet name="Enrollment Agreement" sheetId="39" r:id="rId17"/>
    <sheet name="Catalog" sheetId="40" r:id="rId18"/>
    <sheet name="Documents" sheetId="41" r:id="rId19"/>
    <sheet name="Submission" sheetId="29" r:id="rId20"/>
  </sheets>
  <externalReferences>
    <externalReference r:id="rId21"/>
  </externalReferences>
  <definedNames>
    <definedName name="_xlnm.Print_Area" localSheetId="15">'Admission Reps'!$A$17:$J$38</definedName>
    <definedName name="_xlnm.Print_Area" localSheetId="5">'Business Plan'!$A$1:$P$213</definedName>
    <definedName name="_xlnm.Print_Area" localSheetId="18">Documents!$A$4:$K$187</definedName>
    <definedName name="_xlnm.Print_Area" localSheetId="9">Facility!$A$3:$J$158</definedName>
    <definedName name="_xlnm.Print_Area" localSheetId="0">Instructions!$A$3:$S$117</definedName>
    <definedName name="_xlnm.Print_Area" localSheetId="1">'PDE1003 Summary'!$A$3:$F$123</definedName>
    <definedName name="_xlnm.Print_Area" localSheetId="6">'PDE-2006'!$A$1:$S$272</definedName>
    <definedName name="_xlnm.Print_Area" localSheetId="2">'PDE5004 Ownership'!$A$3:$F$463</definedName>
    <definedName name="_xlnm.Print_Area" localSheetId="3">'Proforma-Instructions'!$A$1:$O$407</definedName>
    <definedName name="_xlnm.Print_Area" localSheetId="10">'School Names'!$A$3:$F$48</definedName>
    <definedName name="_xlnm.Print_Area" localSheetId="19">Submission!$A$3:$S$92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4" i="37" l="1"/>
  <c r="C265" i="37"/>
  <c r="C146" i="37"/>
  <c r="C27" i="37"/>
  <c r="D36" i="33"/>
  <c r="D24" i="33"/>
  <c r="D12" i="33"/>
  <c r="D9" i="33"/>
  <c r="D6" i="33"/>
  <c r="G5" i="9" l="1"/>
  <c r="D4" i="7" l="1"/>
  <c r="AD7" i="8" l="1"/>
  <c r="AC7" i="8"/>
  <c r="AB7" i="8"/>
  <c r="AA7" i="8"/>
  <c r="Z7" i="8"/>
  <c r="Y7" i="8"/>
  <c r="U7" i="8"/>
  <c r="T7" i="8"/>
  <c r="S7" i="8"/>
  <c r="R7" i="8"/>
  <c r="Q7" i="8"/>
  <c r="P7" i="8"/>
  <c r="O7" i="8"/>
  <c r="N7" i="8"/>
  <c r="M7" i="8"/>
  <c r="L7" i="8"/>
  <c r="K7" i="8"/>
  <c r="J7" i="8"/>
  <c r="H7" i="8"/>
  <c r="F7" i="8"/>
  <c r="G7" i="8"/>
  <c r="E6" i="8"/>
  <c r="Q117" i="9" l="1"/>
  <c r="G32" i="7" l="1"/>
  <c r="AD117" i="8" l="1"/>
  <c r="AC117" i="8"/>
  <c r="AB117" i="8"/>
  <c r="AA117" i="8"/>
  <c r="Z117" i="8"/>
  <c r="Y117" i="8"/>
  <c r="U117" i="8"/>
  <c r="T117" i="8"/>
  <c r="S117" i="8"/>
  <c r="R117" i="8"/>
  <c r="Q117" i="8"/>
  <c r="P117" i="8"/>
  <c r="O117" i="8"/>
  <c r="N117" i="8"/>
  <c r="M117" i="8"/>
  <c r="L117" i="8"/>
  <c r="K117" i="8"/>
  <c r="J117" i="8"/>
  <c r="H117" i="8"/>
  <c r="G117" i="8"/>
  <c r="F117" i="8"/>
  <c r="E117" i="8"/>
  <c r="AE116" i="8"/>
  <c r="W116" i="8"/>
  <c r="AE115" i="8"/>
  <c r="W115" i="8"/>
  <c r="AE114" i="8"/>
  <c r="W114" i="8"/>
  <c r="AD111" i="8"/>
  <c r="AC111" i="8"/>
  <c r="AB111" i="8"/>
  <c r="AA111" i="8"/>
  <c r="Z111" i="8"/>
  <c r="Y111" i="8"/>
  <c r="U111" i="8"/>
  <c r="T111" i="8"/>
  <c r="S111" i="8"/>
  <c r="R111" i="8"/>
  <c r="Q111" i="8"/>
  <c r="P111" i="8"/>
  <c r="O111" i="8"/>
  <c r="N111" i="8"/>
  <c r="M111" i="8"/>
  <c r="L111" i="8"/>
  <c r="K111" i="8"/>
  <c r="J111" i="8"/>
  <c r="H111" i="8"/>
  <c r="G111" i="8"/>
  <c r="F111" i="8"/>
  <c r="E111" i="8"/>
  <c r="AE106" i="8"/>
  <c r="W106" i="8"/>
  <c r="AE103" i="8"/>
  <c r="W103" i="8"/>
  <c r="AE102" i="8"/>
  <c r="AF102" i="8" s="1"/>
  <c r="W102" i="8"/>
  <c r="AE101" i="8"/>
  <c r="W101" i="8"/>
  <c r="AE100" i="8"/>
  <c r="W100" i="8"/>
  <c r="AE99" i="8"/>
  <c r="W99" i="8"/>
  <c r="AE98" i="8"/>
  <c r="W98" i="8"/>
  <c r="AE97" i="8"/>
  <c r="W97" i="8"/>
  <c r="AE94" i="8"/>
  <c r="W94" i="8"/>
  <c r="AF94" i="8" s="1"/>
  <c r="AE93" i="8"/>
  <c r="W93" i="8"/>
  <c r="AE92" i="8"/>
  <c r="W92" i="8"/>
  <c r="AE91" i="8"/>
  <c r="W91" i="8"/>
  <c r="AE90" i="8"/>
  <c r="W90" i="8"/>
  <c r="AF90" i="8" s="1"/>
  <c r="AE89" i="8"/>
  <c r="W89" i="8"/>
  <c r="AE86" i="8"/>
  <c r="W86" i="8"/>
  <c r="AE85" i="8"/>
  <c r="W85" i="8"/>
  <c r="AE84" i="8"/>
  <c r="W84" i="8"/>
  <c r="AF84" i="8" s="1"/>
  <c r="AE83" i="8"/>
  <c r="W83" i="8"/>
  <c r="AE82" i="8"/>
  <c r="W82" i="8"/>
  <c r="AE81" i="8"/>
  <c r="W81" i="8"/>
  <c r="AE80" i="8"/>
  <c r="W80" i="8"/>
  <c r="AF80" i="8" s="1"/>
  <c r="AE79" i="8"/>
  <c r="W79" i="8"/>
  <c r="AE78" i="8"/>
  <c r="W78" i="8"/>
  <c r="AE75" i="8"/>
  <c r="W75" i="8"/>
  <c r="AE74" i="8"/>
  <c r="W74" i="8"/>
  <c r="AF74" i="8" s="1"/>
  <c r="AE73" i="8"/>
  <c r="W73" i="8"/>
  <c r="AE72" i="8"/>
  <c r="W72" i="8"/>
  <c r="AE71" i="8"/>
  <c r="W71" i="8"/>
  <c r="AE70" i="8"/>
  <c r="W70" i="8"/>
  <c r="AF70" i="8" s="1"/>
  <c r="AE66" i="8"/>
  <c r="W66" i="8"/>
  <c r="AE65" i="8"/>
  <c r="W65" i="8"/>
  <c r="AE64" i="8"/>
  <c r="W64" i="8"/>
  <c r="AE63" i="8"/>
  <c r="W63" i="8"/>
  <c r="AF63" i="8" s="1"/>
  <c r="AE62" i="8"/>
  <c r="W62" i="8"/>
  <c r="AE59" i="8"/>
  <c r="W59" i="8"/>
  <c r="AE58" i="8"/>
  <c r="W58" i="8"/>
  <c r="AE57" i="8"/>
  <c r="W57" i="8"/>
  <c r="AF57" i="8" s="1"/>
  <c r="AE56" i="8"/>
  <c r="W56" i="8"/>
  <c r="AE53" i="8"/>
  <c r="W53" i="8"/>
  <c r="AE52" i="8"/>
  <c r="W52" i="8"/>
  <c r="AE51" i="8"/>
  <c r="W51" i="8"/>
  <c r="AF51" i="8" s="1"/>
  <c r="AE50" i="8"/>
  <c r="W50" i="8"/>
  <c r="AE49" i="8"/>
  <c r="W49" i="8"/>
  <c r="AE48" i="8"/>
  <c r="W48" i="8"/>
  <c r="AE47" i="8"/>
  <c r="W47" i="8"/>
  <c r="AF47" i="8" s="1"/>
  <c r="AE44" i="8"/>
  <c r="W44" i="8"/>
  <c r="AE43" i="8"/>
  <c r="W43" i="8"/>
  <c r="AE42" i="8"/>
  <c r="AF42" i="8" s="1"/>
  <c r="W42" i="8"/>
  <c r="AE41" i="8"/>
  <c r="W41" i="8"/>
  <c r="AF41" i="8" s="1"/>
  <c r="AE40" i="8"/>
  <c r="W40" i="8"/>
  <c r="AE39" i="8"/>
  <c r="W39" i="8"/>
  <c r="AE38" i="8"/>
  <c r="W38" i="8"/>
  <c r="AE37" i="8"/>
  <c r="W37" i="8"/>
  <c r="AF37" i="8" s="1"/>
  <c r="AE36" i="8"/>
  <c r="W36" i="8"/>
  <c r="AE35" i="8"/>
  <c r="W35" i="8"/>
  <c r="AE34" i="8"/>
  <c r="AF34" i="8" s="1"/>
  <c r="W34" i="8"/>
  <c r="AE33" i="8"/>
  <c r="W33" i="8"/>
  <c r="AF33" i="8" s="1"/>
  <c r="AE32" i="8"/>
  <c r="W32" i="8"/>
  <c r="AE31" i="8"/>
  <c r="W31" i="8"/>
  <c r="AD27" i="8"/>
  <c r="AC27" i="8"/>
  <c r="AB27" i="8"/>
  <c r="AA27" i="8"/>
  <c r="AA119" i="8" s="1"/>
  <c r="Z27" i="8"/>
  <c r="Z119" i="8" s="1"/>
  <c r="Y27" i="8"/>
  <c r="U27" i="8"/>
  <c r="U119" i="8" s="1"/>
  <c r="T27" i="8"/>
  <c r="T119" i="8" s="1"/>
  <c r="S27" i="8"/>
  <c r="R27" i="8"/>
  <c r="Q27" i="8"/>
  <c r="P27" i="8"/>
  <c r="P119" i="8" s="1"/>
  <c r="O27" i="8"/>
  <c r="O119" i="8" s="1"/>
  <c r="N27" i="8"/>
  <c r="N119" i="8" s="1"/>
  <c r="M27" i="8"/>
  <c r="M119" i="8" s="1"/>
  <c r="L27" i="8"/>
  <c r="L119" i="8" s="1"/>
  <c r="K27" i="8"/>
  <c r="J27" i="8"/>
  <c r="H27" i="8"/>
  <c r="G27" i="8"/>
  <c r="G119" i="8" s="1"/>
  <c r="F27" i="8"/>
  <c r="F119" i="8" s="1"/>
  <c r="E27" i="8"/>
  <c r="E119" i="8" s="1"/>
  <c r="AE26" i="8"/>
  <c r="W26" i="8"/>
  <c r="AE25" i="8"/>
  <c r="W25" i="8"/>
  <c r="AE24" i="8"/>
  <c r="W24" i="8"/>
  <c r="AF24" i="8" s="1"/>
  <c r="AE23" i="8"/>
  <c r="W23" i="8"/>
  <c r="AE22" i="8"/>
  <c r="W22" i="8"/>
  <c r="AE21" i="8"/>
  <c r="W21" i="8"/>
  <c r="AE20" i="8"/>
  <c r="W20" i="8"/>
  <c r="AF20" i="8" s="1"/>
  <c r="AE18" i="8"/>
  <c r="W18" i="8"/>
  <c r="J15" i="8"/>
  <c r="K10" i="8" s="1"/>
  <c r="K15" i="8" s="1"/>
  <c r="L10" i="8" s="1"/>
  <c r="L15" i="8" s="1"/>
  <c r="M10" i="8" s="1"/>
  <c r="M15" i="8" s="1"/>
  <c r="N10" i="8" s="1"/>
  <c r="N15" i="8" s="1"/>
  <c r="O10" i="8" s="1"/>
  <c r="O15" i="8" s="1"/>
  <c r="P10" i="8" s="1"/>
  <c r="P15" i="8" s="1"/>
  <c r="Q10" i="8" s="1"/>
  <c r="Q15" i="8" s="1"/>
  <c r="R10" i="8" s="1"/>
  <c r="R15" i="8" s="1"/>
  <c r="S10" i="8" s="1"/>
  <c r="S15" i="8" s="1"/>
  <c r="T10" i="8" s="1"/>
  <c r="T15" i="8" s="1"/>
  <c r="U10" i="8" s="1"/>
  <c r="U15" i="8" s="1"/>
  <c r="Y10" i="8" s="1"/>
  <c r="Y15" i="8" s="1"/>
  <c r="K153" i="7"/>
  <c r="C153" i="7"/>
  <c r="K152" i="7"/>
  <c r="C152" i="7"/>
  <c r="K151" i="7"/>
  <c r="C151" i="7"/>
  <c r="G147" i="7"/>
  <c r="K147" i="7" s="1"/>
  <c r="G153" i="7" s="1"/>
  <c r="C147" i="7"/>
  <c r="G146" i="7"/>
  <c r="K146" i="7" s="1"/>
  <c r="C146" i="7"/>
  <c r="G145" i="7"/>
  <c r="K145" i="7" s="1"/>
  <c r="G151" i="7" s="1"/>
  <c r="C145" i="7"/>
  <c r="J90" i="7"/>
  <c r="O50" i="7"/>
  <c r="M50" i="7"/>
  <c r="M25" i="7"/>
  <c r="K25" i="7"/>
  <c r="O24" i="7"/>
  <c r="O23" i="7"/>
  <c r="O22" i="7"/>
  <c r="M114" i="9"/>
  <c r="M117" i="9" s="1"/>
  <c r="Q97" i="9"/>
  <c r="Q103" i="9" s="1"/>
  <c r="M97" i="9"/>
  <c r="Q80" i="9"/>
  <c r="M80" i="9"/>
  <c r="Q76" i="9"/>
  <c r="M76" i="9"/>
  <c r="Q46" i="9"/>
  <c r="S46" i="9" s="1"/>
  <c r="M46" i="9"/>
  <c r="O46" i="9" s="1"/>
  <c r="S44" i="9"/>
  <c r="O44" i="9"/>
  <c r="S42" i="9"/>
  <c r="O42" i="9"/>
  <c r="S41" i="9"/>
  <c r="O41" i="9"/>
  <c r="S40" i="9"/>
  <c r="O40" i="9"/>
  <c r="S39" i="9"/>
  <c r="O39" i="9"/>
  <c r="S38" i="9"/>
  <c r="O38" i="9"/>
  <c r="Q31" i="9"/>
  <c r="S31" i="9" s="1"/>
  <c r="M31" i="9"/>
  <c r="O31" i="9" s="1"/>
  <c r="S29" i="9"/>
  <c r="O29" i="9"/>
  <c r="S28" i="9"/>
  <c r="O28" i="9"/>
  <c r="S27" i="9"/>
  <c r="O27" i="9"/>
  <c r="S26" i="9"/>
  <c r="O26" i="9"/>
  <c r="S25" i="9"/>
  <c r="O25" i="9"/>
  <c r="S24" i="9"/>
  <c r="O24" i="9"/>
  <c r="S23" i="9"/>
  <c r="O23" i="9"/>
  <c r="Q20" i="9"/>
  <c r="Q34" i="9" s="1"/>
  <c r="M20" i="9"/>
  <c r="AF100" i="8" l="1"/>
  <c r="AF48" i="8"/>
  <c r="M34" i="9"/>
  <c r="AF18" i="8"/>
  <c r="AF23" i="8"/>
  <c r="AF32" i="8"/>
  <c r="AF36" i="8"/>
  <c r="AF40" i="8"/>
  <c r="AF44" i="8"/>
  <c r="AF50" i="8"/>
  <c r="AF56" i="8"/>
  <c r="AF62" i="8"/>
  <c r="AF66" i="8"/>
  <c r="AF73" i="8"/>
  <c r="AF79" i="8"/>
  <c r="AF83" i="8"/>
  <c r="AF89" i="8"/>
  <c r="AF93" i="8"/>
  <c r="AF99" i="8"/>
  <c r="AF103" i="8"/>
  <c r="AF114" i="8"/>
  <c r="H119" i="8"/>
  <c r="Q119" i="8"/>
  <c r="AB119" i="8"/>
  <c r="J119" i="8"/>
  <c r="R119" i="8"/>
  <c r="AC119" i="8"/>
  <c r="AF21" i="8"/>
  <c r="AF25" i="8"/>
  <c r="AF52" i="8"/>
  <c r="AF58" i="8"/>
  <c r="AF64" i="8"/>
  <c r="AF71" i="8"/>
  <c r="AF75" i="8"/>
  <c r="AF81" i="8"/>
  <c r="AF85" i="8"/>
  <c r="AF91" i="8"/>
  <c r="AF97" i="8"/>
  <c r="AF22" i="8"/>
  <c r="AF26" i="8"/>
  <c r="AF31" i="8"/>
  <c r="AF35" i="8"/>
  <c r="AF39" i="8"/>
  <c r="AF43" i="8"/>
  <c r="AF49" i="8"/>
  <c r="AF53" i="8"/>
  <c r="AF59" i="8"/>
  <c r="AF65" i="8"/>
  <c r="AF72" i="8"/>
  <c r="AF78" i="8"/>
  <c r="AF82" i="8"/>
  <c r="AF86" i="8"/>
  <c r="W27" i="8"/>
  <c r="AE27" i="8"/>
  <c r="AF27" i="8" s="1"/>
  <c r="W111" i="8"/>
  <c r="AE117" i="8"/>
  <c r="AF117" i="8" s="1"/>
  <c r="O25" i="7"/>
  <c r="AF106" i="8"/>
  <c r="W117" i="8"/>
  <c r="K119" i="8"/>
  <c r="S119" i="8"/>
  <c r="AD119" i="8"/>
  <c r="AF101" i="8"/>
  <c r="AF115" i="8"/>
  <c r="AF92" i="8"/>
  <c r="AF98" i="8"/>
  <c r="AF116" i="8"/>
  <c r="M86" i="9"/>
  <c r="AF38" i="8"/>
  <c r="AE111" i="8"/>
  <c r="Q86" i="9"/>
  <c r="M103" i="9"/>
  <c r="M119" i="9" s="1"/>
  <c r="Q119" i="9"/>
  <c r="Z10" i="8"/>
  <c r="Z15" i="8" s="1"/>
  <c r="AA10" i="8" s="1"/>
  <c r="AA15" i="8" s="1"/>
  <c r="AB10" i="8" s="1"/>
  <c r="AB15" i="8" s="1"/>
  <c r="AC10" i="8" s="1"/>
  <c r="AC15" i="8" s="1"/>
  <c r="AD10" i="8" s="1"/>
  <c r="AD15" i="8" s="1"/>
  <c r="Y119" i="8"/>
  <c r="G152" i="7"/>
  <c r="I152" i="7"/>
  <c r="I151" i="7"/>
  <c r="I153" i="7"/>
  <c r="Q49" i="9"/>
  <c r="S34" i="9"/>
  <c r="M49" i="9"/>
  <c r="O34" i="9"/>
  <c r="AE119" i="8" l="1"/>
  <c r="W119" i="8"/>
  <c r="AF111" i="8"/>
  <c r="A121" i="9"/>
  <c r="AE15" i="8"/>
  <c r="AF15" i="8" s="1"/>
  <c r="Q53" i="9"/>
  <c r="S53" i="9" s="1"/>
  <c r="S49" i="9"/>
  <c r="M53" i="9"/>
  <c r="O49" i="9"/>
  <c r="AF119" i="8" l="1"/>
  <c r="A123" i="9"/>
  <c r="O53" i="9"/>
</calcChain>
</file>

<file path=xl/sharedStrings.xml><?xml version="1.0" encoding="utf-8"?>
<sst xmlns="http://schemas.openxmlformats.org/spreadsheetml/2006/main" count="1880" uniqueCount="1199">
  <si>
    <t>STATE BOARD OF PRIVATE LICENSED SCHOOLS</t>
  </si>
  <si>
    <t>State</t>
  </si>
  <si>
    <t>School Name</t>
  </si>
  <si>
    <t>By placing my name above, I certify that the information contained in this application is accurate and true.</t>
  </si>
  <si>
    <t>Date</t>
  </si>
  <si>
    <t>Type of Business:</t>
  </si>
  <si>
    <t>Name:</t>
  </si>
  <si>
    <t>New School Proforma (NSP)</t>
  </si>
  <si>
    <t>Instructions</t>
  </si>
  <si>
    <t>Completion of the New School Proforma (NSP) is a requirement for all new school applicants. Incomplete</t>
  </si>
  <si>
    <t>or vague responses will delay the processing of your application as completion or clarification will be</t>
  </si>
  <si>
    <t>requested. The New School Proforma will provide details on areas that will impact the financial success of a</t>
  </si>
  <si>
    <t>meant to replace a full business plan which all new entities starting a business should have. Granting of a</t>
  </si>
  <si>
    <t xml:space="preserve">license should not be interpreted as endorsement of the New School Proforma or guarantee of success. </t>
  </si>
  <si>
    <t>Completing the New School Proforma (NSP)</t>
  </si>
  <si>
    <t>This Instruction packet is intended to provide guidance and direction needed to complete the NSP.  Make</t>
  </si>
  <si>
    <t>sure to read the Instructions in their entirety before completing the following two sections (tabs):</t>
  </si>
  <si>
    <t>decisions needed to operate a school. Information pertinent to completing the Business Plan is contained</t>
  </si>
  <si>
    <t>below.</t>
  </si>
  <si>
    <t>revenue and expenses for a 22 month period spanning from 4 months prior to start-up through the first 18</t>
  </si>
  <si>
    <t>months of operations. Information pertinent to completing the P&amp;L statement is contained below.</t>
  </si>
  <si>
    <t>When completing both forms, fill in all yellow and blue shaded cells, making sure all areas are completed</t>
  </si>
  <si>
    <t>(entering 0 or N/A where necessary).  All other cells will automatically calculate and should not be edited.</t>
  </si>
  <si>
    <t>The NSP is for the individual school applying for the license.  All results, plans, details must be for the</t>
  </si>
  <si>
    <t>at the facility, include those results in the NSP.</t>
  </si>
  <si>
    <t>New School Financial Requirements</t>
  </si>
  <si>
    <t>Each new school applicant is required to meet the following minimum financial requirements:</t>
  </si>
  <si>
    <t>Positive Capitalization (stockholder's equity cannot be negative)</t>
  </si>
  <si>
    <t>1:1 Current Ratio (current assets must equal or exceed current liabilities)</t>
  </si>
  <si>
    <t>Cash equal to pre-start up and first 4 months of operating expenses (Cash requirements can be met</t>
  </si>
  <si>
    <t>through Lines of Credit.  Lines of Credit must be for the specific school requesting the license.) Proof</t>
  </si>
  <si>
    <t>of cash balances must be submitted through a copy of a bank statement and line of credit (if</t>
  </si>
  <si>
    <t>necessary).</t>
  </si>
  <si>
    <t>If applicants are having difficulty understanding or completing any part of the NSP, they are strongly</t>
  </si>
  <si>
    <t>encouraged to seek the guidance of a financial professional.</t>
  </si>
  <si>
    <t>A) Business Plan</t>
  </si>
  <si>
    <t>The Business Plan provides details about how a new school will handle or treat certain areas that will</t>
  </si>
  <si>
    <t>impact its financial results. Note the blue highlighted cells contain drop-down boxes while the yellow</t>
  </si>
  <si>
    <t>highlighted cells need the information typed in (i.e. free-text). Below is a listing of those areas of the</t>
  </si>
  <si>
    <t>Business Plan that may require additional explanation:</t>
  </si>
  <si>
    <t>Program Information (Section 2)</t>
  </si>
  <si>
    <t>Anticipated start date of first class - enter as MM/DD/YY (example - 01/31/10)</t>
  </si>
  <si>
    <t># of Starts in First Year - List the maximum number of starts anticipated for the program.  This includes all</t>
  </si>
  <si>
    <t>shifts and all time slots.  For example, if a school plans to offer the program each quarter, with a day</t>
  </si>
  <si>
    <t>and evening time slot, that would be 8 starts in the first year (4 Qtrs * 2 starts per Qtr). Or, if a school</t>
  </si>
  <si>
    <t>plans to offer 2 day shifts of the program each quarter, that would be 8 starts in the first year.</t>
  </si>
  <si>
    <t>Facilities (Section 3)</t>
  </si>
  <si>
    <t>Maximum # of students school can serve - for any one time slot, what is the maximum number of students if</t>
  </si>
  <si>
    <t>every seat were filled.  In essence, if every seat, in every classroom were filled, how many students would</t>
  </si>
  <si>
    <t xml:space="preserve">that be in total.  </t>
  </si>
  <si>
    <t>Length of Lease - List the length of the lease in years.  If the signed lease is for ten years, enter 10.</t>
  </si>
  <si>
    <t xml:space="preserve">Shift Information - </t>
  </si>
  <si>
    <t># of Rotations - List the total number of rotations the school plans to offer in steady state (i.e. once</t>
  </si>
  <si>
    <t>established).  If the school will offer one Morning rotation for each of its 3 programs upon start-up,</t>
  </si>
  <si>
    <t>but by the end of the first year plans to offer 2 Morning rotations for 2 programs, and 1 Morning</t>
  </si>
  <si>
    <t>rotation for the other program, list 5 under the # of rotations for the Morning.</t>
  </si>
  <si>
    <t>Days - list the days of the week the shift is offered (Monday - M, Tuesday - T, Wednesday - W, Thursday -</t>
  </si>
  <si>
    <t>H, Friday - F, Saturday - S, Sunday - Su).  Example - the Day shift is offered Monday, Tuesday, Wednesday,</t>
  </si>
  <si>
    <t>Thursday, list M,T,W,H in the box.</t>
  </si>
  <si>
    <t>Hours - List the hours the shift is offered.  Example - the afternoon shift is offered from 2pm-6pm, list 2-6</t>
  </si>
  <si>
    <t>in the box.</t>
  </si>
  <si>
    <t>Staffing (Section 4)</t>
  </si>
  <si>
    <t>Include total number of staff who will be working at the school at the end of Year One assuming financial</t>
  </si>
  <si>
    <t>projections are attained.  Do not include shared staff (i.e. regional or corporate staff) who may be providing</t>
  </si>
  <si>
    <t>support but residing at another location.  Include any contracted labor in the Part Time column.</t>
  </si>
  <si>
    <t>Capital Equipment (Section 5)</t>
  </si>
  <si>
    <t>Capital equipment is an asset used in the running/operating of the school and has a useful life.  The</t>
  </si>
  <si>
    <t>cost of the equipment (or fixed asset) is amortized (spread out) over its useful life. Capital equipment</t>
  </si>
  <si>
    <t>is not supplies that are expended and used.  Most entities have set a dollar threshold for what is</t>
  </si>
  <si>
    <t>considered a fixed asset (e.g. anything above $5,000).  Any fixed asset guidelines set by the school</t>
  </si>
  <si>
    <t>should be used when completing this section.  The Cost should reflect the cost for all assets in that</t>
  </si>
  <si>
    <t xml:space="preserve">particular category.  Capital equipment has differing useful lives, even within categories.  List the </t>
  </si>
  <si>
    <t>average useful life for all assets within the category.</t>
  </si>
  <si>
    <t>Capital equipment should be split among the following categories:</t>
  </si>
  <si>
    <t xml:space="preserve">carpeting, building walls/offices, drop ceilings, sidewalks, parking lots, etc.  </t>
  </si>
  <si>
    <t>Examples are desks, chairs, lamps, cubicles, bookcases, shelving, etc. Items that are permanent to the</t>
  </si>
  <si>
    <t>building (walk-in freezers, garage lifts, sump-pump systems, etc.) should be included in</t>
  </si>
  <si>
    <t>Building/Leasehold Improvements.</t>
  </si>
  <si>
    <t>classrooms.  Examples include computers, fax machines, scanners, copiers, etc.</t>
  </si>
  <si>
    <t>include microscopes, computer labs, servers, EKG machines, imaging equipment, tools/machinery,</t>
  </si>
  <si>
    <t>ovens/stoves, etc.</t>
  </si>
  <si>
    <t>Goodwill is most often recognized on the purchase of an entity.</t>
  </si>
  <si>
    <t>curriculums as opposed to developing their own.</t>
  </si>
  <si>
    <t>Capitalization / Ownership Structure (Section 6)</t>
  </si>
  <si>
    <t>Capitalization of an entity is the injection of funds (or capital) to be used in the start-up and operating</t>
  </si>
  <si>
    <t>of the school. Capitalization can occur in many forms - issuing stocks (common or preferred), direct</t>
  </si>
  <si>
    <t>capital injection (i.e. no shares of stock issued), contribution of equipment (e.g. building, machinery,</t>
  </si>
  <si>
    <t>etc.), issuing debt, etc.</t>
  </si>
  <si>
    <t>As most operations sustain a loss for the first year, proper capitalization is critical.  In the event that the</t>
  </si>
  <si>
    <t>initial capital is insufficient, describe what additional funds, resources or outlets are available to</t>
  </si>
  <si>
    <t>sustain operations in the Other Financial Resources Available to Sustain the School section.</t>
  </si>
  <si>
    <t>Other Business (Section 7)</t>
  </si>
  <si>
    <t>Any activity, other than the instruction of Private Licensed School (PLS) activity, that generates revenue</t>
  </si>
  <si>
    <t>needs to be listed in this section, regardless of whether the business is being conducted currently or will be</t>
  </si>
  <si>
    <t>added later. Examples include a school that offers a Private Licensed School approved Massage program</t>
  </si>
  <si>
    <t>and also offers massage clinics to outside clients for fees or an entity that teaches contract training</t>
  </si>
  <si>
    <t xml:space="preserve">programs to local businesses. </t>
  </si>
  <si>
    <t>Accreditation (Section 8)</t>
  </si>
  <si>
    <t>Accreditation, granted by Accrediting Agencies of regional or national scope, ensures that education</t>
  </si>
  <si>
    <t>provided by institutions of higher education meets acceptable levels of quality.  For more information on</t>
  </si>
  <si>
    <t>accreditation and a list of Accrediting Agencies, please refer to the US Department of Education website:</t>
  </si>
  <si>
    <t>http://www.ope.ed.gov/accreditation/</t>
  </si>
  <si>
    <t>Advertising / Marketing Plan (Section 9)</t>
  </si>
  <si>
    <t>The Marketing Plan is a detailed, researched analysis spelling out an entity's marketing strategy.  The NSP</t>
  </si>
  <si>
    <t>should include a summary of the full plan and should touch upon:</t>
  </si>
  <si>
    <t>Type of Media used (internet, TV, newspaper, etc.)</t>
  </si>
  <si>
    <t>Geographic area targeted - local (e.g. Harrisburg area), state (e.g. PA), regional (e.g. PA, NJ, OH, DE),</t>
  </si>
  <si>
    <t>national.  Be as specific as possible to the areas targeted.</t>
  </si>
  <si>
    <t>Demographic of student - e.g. age, gender, educational / socio-economic background, etc.</t>
  </si>
  <si>
    <t>Leads generated per week/month, conversion rates, start rates planned by the school</t>
  </si>
  <si>
    <t>def.-Conversion rate - % of Leads that enroll in the school (15 students out of 100 Lead enrolled =</t>
  </si>
  <si>
    <t>15% Conversion Rate)</t>
  </si>
  <si>
    <t>Student Funding / Accounts Receivable (Section 10)</t>
  </si>
  <si>
    <t>●Title IV of the Higher Education Act of 1965, as amended in 1998, (Title IV, and HEA program) establishes</t>
  </si>
  <si>
    <t>general rules that apply to the student financial assistance programs. Title IV financial aid is federally</t>
  </si>
  <si>
    <t>funded aid such as Federal Pell Grant, Federal Supplemental Educational Opportunity Grant (SEOG), Federal</t>
  </si>
  <si>
    <t>Perkins Loan, Federal Subsidized and Unsubsidized Direct Loans.</t>
  </si>
  <si>
    <t>●As new schools are not eligible for Title IV aid upon start-up, students will need to fund their education</t>
  </si>
  <si>
    <t>through different means.  List out all funding sources available to students (e.g. school loans (i.e. payment</t>
  </si>
  <si>
    <t>plans, loans extended by the school), 3rd party loans, scholarships, grants, state/federal aid, donations, etc.)</t>
  </si>
  <si>
    <t>and how it is anticipated most students will finance their education (i.e. it is anticipated most students will</t>
  </si>
  <si>
    <t>pay cash up front, take out loans, make payment plans with the school, etc.).</t>
  </si>
  <si>
    <t>●If offering school loans (payment plans), list details behind the program:  what is the maximum length (in</t>
  </si>
  <si>
    <t>months) and dollar amount of the program, will payment plans extend beyond graduation, will interest /</t>
  </si>
  <si>
    <t>processing fees be charged, is a down payment required (list % or dollar amount), will students be</t>
  </si>
  <si>
    <t>prohibited from starting/continuing if not current on plan/paid up, can 100% (or more) be financed, what</t>
  </si>
  <si>
    <t>services will be withheld (if any) for plans that are not current/extended beyond graduation, etc.?</t>
  </si>
  <si>
    <t>●When collecting on any type of payment plan, describe the steps the school goes through (i.e. call, letter,</t>
  </si>
  <si>
    <t xml:space="preserve">suspension, collection agency, etc.)? </t>
  </si>
  <si>
    <t>●At what point is a student receivable written off (over 90 days, once it is sent to collections, etc.)?  How is</t>
  </si>
  <si>
    <t>the student receivable written off (reversed off against revenue, written off to a bad debt expense, written</t>
  </si>
  <si>
    <t>off as a reduction of retained earnings, etc.)?</t>
  </si>
  <si>
    <t>Refund Policy (Section 11)</t>
  </si>
  <si>
    <t>When students leave school before graduation, they may be entitled to a refund.  The amount of the</t>
  </si>
  <si>
    <t>refund is determined by the point in the term when a student withdrawals, drops or stops attending</t>
  </si>
  <si>
    <t>for any reason. If students choose not to start, or cancel their enrollment, they may be entitled to a</t>
  </si>
  <si>
    <t>full refund. The minimum refunds due students are stipulated in §73.134 - Refund and Withdrawal</t>
  </si>
  <si>
    <t>Policies (per link below).</t>
  </si>
  <si>
    <t>http://www.pacode.com/secure/data/022/chapter73/s73.134.html</t>
  </si>
  <si>
    <t>Cost of Attending (COA) vs. Starting Salary/Student Loans (Section 12)</t>
  </si>
  <si>
    <t>When determining the tuition and fees to charge, a school should consider the loans/payments a student</t>
  </si>
  <si>
    <t xml:space="preserve">will be burdened with and the starting salary a graduate can expect. </t>
  </si>
  <si>
    <t>●Fees should include all additional costs paid to the school for attending.  If the program is 4 terms in length</t>
  </si>
  <si>
    <t>and certain fees are paid each term, include the full cost for all terms (i.e. fee * 4 terms).</t>
  </si>
  <si>
    <t>●Estimated Starting Salary should reflect what an average graduate from the program could expect to earn</t>
  </si>
  <si>
    <t>upon graduation.  All estimates need to be substantiated with employment opportunities included in the</t>
  </si>
  <si>
    <t>application.</t>
  </si>
  <si>
    <t>●Estimated Student Loans should reflect the average loan/payments a student will have upon graduation.   If</t>
  </si>
  <si>
    <t>a student is required to have all payments made before graduation, then put $0.  Include all payments due</t>
  </si>
  <si>
    <t>to the school, private lenders, state/federal/local agencies, etc.</t>
  </si>
  <si>
    <t>If the COA is higher than the estimated starting salary, or a student's borrowing is higher than the COA or if</t>
  </si>
  <si>
    <t>a student's borrowing is higher than the starting salary, there may be concern for a student's ability to pay</t>
  </si>
  <si>
    <t>back the loan or school.</t>
  </si>
  <si>
    <t>Affiliations (Section 13)</t>
  </si>
  <si>
    <t xml:space="preserve">Any affiliation with an entity other than the school itself needs to be listed along with the arrangements. </t>
  </si>
  <si>
    <t>The school is defined as the entity that has been legally created for which a tax return is filed (with the</t>
  </si>
  <si>
    <t>exception of S-Corps where individuals record the income and expense on their personal return).  Sole</t>
  </si>
  <si>
    <t>proprietorships where the income and expense are included on the owner's personal income tax form must</t>
  </si>
  <si>
    <t>list themselves as an affiliated party.</t>
  </si>
  <si>
    <t>with a Federal, State or Local agency (such as the Workforce Investment Act, Philadelphia Workforce</t>
  </si>
  <si>
    <t>Development Corporation, etc.).  Include any veteran programs as well.</t>
  </si>
  <si>
    <t>limited to, donors, benefactors, sponsors, businesses providing support (monetarily or support services),</t>
  </si>
  <si>
    <t>parent company, other entities owned by shareholders (e.g. a dentist who owns a private practice and</t>
  </si>
  <si>
    <t>wants to open a dental assisting school).  Additionally, explain the level of support, if any, provided by the</t>
  </si>
  <si>
    <t>affiliated organization.  Support can include, but is not limited to, monetary contributions (donations, no or</t>
  </si>
  <si>
    <t>reduced interest loans, etc.), donation of equipment, free or discounted rent, donation of curriculum</t>
  </si>
  <si>
    <t xml:space="preserve">support, free or reduced teaching services, donation of advertising services, etc. </t>
  </si>
  <si>
    <t>Accounting (Section 14)</t>
  </si>
  <si>
    <t>The accounting section is to make sure all new school applicants understand and are consistent in their</t>
  </si>
  <si>
    <t>financial reporting.  All financial data provided to the State Board of Private Licensed Schools must be</t>
  </si>
  <si>
    <t>compliant with Generally Accepted Accounting Principles (GAAP).  GAAP is a basic framework or accounting</t>
  </si>
  <si>
    <t>standards that provide direction on how to record financial accounting transactions.  More information can</t>
  </si>
  <si>
    <t>be found at - http://www.fasab.gov/accepted.html.</t>
  </si>
  <si>
    <t>Accrual accounting is a fundamental principle of GAAP.  It is an accounting method in which results are</t>
  </si>
  <si>
    <t>recognized when incurred/earned, not when cash is paid.  For example, the electricity used in June should</t>
  </si>
  <si>
    <t>be recorded on the school's books in June, even if the bill is not paid until July. Likewise, if an annual</t>
  </si>
  <si>
    <t xml:space="preserve">(1/12th recognized each month January through December). </t>
  </si>
  <si>
    <t>Revenue is a crucial number to users of financial statements in assessing a company’s performance and</t>
  </si>
  <si>
    <t>prospects. Under GAAP, revenue is recognized when a transaction occurs and 1) the revenue is realized</t>
  </si>
  <si>
    <t>and 2) the revenue is earned.  For most schools, this means the revenue will be recognized over the service</t>
  </si>
  <si>
    <t>period (i.e. student's period of attendance).  To illustrate, if a student attends a 12 month program that</t>
  </si>
  <si>
    <t>costs $12,000, starts on January 1 and ends on December 31 of the same year, and pays cash for the entire</t>
  </si>
  <si>
    <t>program on June 30, revenue would be recognized as follows:</t>
  </si>
  <si>
    <t>Cost of Program = $12,000</t>
  </si>
  <si>
    <t>Length of Program = 12 months / 52 weeks / 365 days</t>
  </si>
  <si>
    <t xml:space="preserve">If recognizing revenue based on # of months = $12,000 / 12 months = $1,000 a month </t>
  </si>
  <si>
    <t>If recognizing revenue based on # of weeks = $12,000 / 52 weeks = $231 a week</t>
  </si>
  <si>
    <t>If recognizing revenue based on # of days = $12,000 / 365 days = $33 a day</t>
  </si>
  <si>
    <t>Thus, if recognizing revenue over the # of months in the program, the school would recognize $1,000</t>
  </si>
  <si>
    <t>for the month of January.  If recognizing over the # of weeks, the school would recognize $924 in the</t>
  </si>
  <si>
    <t>month of January ($231 * 4 weeks).  If recognizing over the # of days the school would recognize $1,023</t>
  </si>
  <si>
    <t>in the month of January ($33 * 31 days).</t>
  </si>
  <si>
    <t>Essentially the school would recognize $1,000 of revenue each month for 12 months.  For revenue</t>
  </si>
  <si>
    <t>recognition purposes, it does not matter when the cash is paid by the student.  Since service is delivered</t>
  </si>
  <si>
    <t>over the 12 month period, it must be recognized evenly over that period.</t>
  </si>
  <si>
    <t>Goodwill is recognized when a company pays more for an asset than the fair value.  While goodwill is not</t>
  </si>
  <si>
    <t>typical for start-ups, it may be on the financial statements of existing entities.</t>
  </si>
  <si>
    <t>made to a parent company, shareholder/owner or third party. If any lease payments are waived, deferred,</t>
  </si>
  <si>
    <t>or otherwise forgiven, the benefit must be spread over the life of the lease. For example, if a school</t>
  </si>
  <si>
    <t>signs a 1 year lease for $36,000 a year, but the first three months are waived, a $9,000 benefit is derived</t>
  </si>
  <si>
    <t>($36,000 a year lease cost / 12 months * 3 months of waived rent). On the accrual method of accounting the</t>
  </si>
  <si>
    <t>school must recognize rent expense of $2,250 a month ($36,000 lease cost - $9,000 benefit = $27,000 / 12</t>
  </si>
  <si>
    <t>for the remaining 9 months of the lease.</t>
  </si>
  <si>
    <t>Accounting Standards Executive Committee (AcSEC) issued SOP 98-5, Reporting on the Costs of Start-Up</t>
  </si>
  <si>
    <t>Activities. The statement requires that costs of start-up activities, including organization costs, be expensed</t>
  </si>
  <si>
    <t>as incurred. AcSEC's conclusions are based in part on the fact that start-up costs are not specifically</t>
  </si>
  <si>
    <t>identifiable as assets, have indeterminate lives, are inherent in a continuing business, and are related to an</t>
  </si>
  <si>
    <t>enterprise as a whole.  As such, all start-up costs need to be expensed when incurred.</t>
  </si>
  <si>
    <t>If a new school is unfamiliar or uncertain with any of the above accounting terms and treatments, they are</t>
  </si>
  <si>
    <t>strongly encouraged to seek the help of an accounting professional.</t>
  </si>
  <si>
    <t>Attaching supporting documentation</t>
  </si>
  <si>
    <t>Schools can submit supporting documentation or additional information with their NSP.  If this is the case,</t>
  </si>
  <si>
    <t>B) P&amp;L (Profit &amp; Loss Statement)</t>
  </si>
  <si>
    <t>The Profit &amp; Loss Statement (or Income Statement) is a measure of a school's profitability.  It summarizes a</t>
  </si>
  <si>
    <t>school's revenue (sales) and expenses for a period of time. For the NSP, every new school needs to forecast</t>
  </si>
  <si>
    <t xml:space="preserve">months in total). </t>
  </si>
  <si>
    <t>When completing the statement, please enter amounts in whole dollars (i.e. no cents and not in thousands).</t>
  </si>
  <si>
    <t>assuming the license is granted and the program(s) approved.</t>
  </si>
  <si>
    <t>A school's forecast should be based on realistic assumptions / projections and reflect reality. It is reasonable</t>
  </si>
  <si>
    <t>to expect a new school will lose money during its start-up.  The Board of Private Licensed Schools is</t>
  </si>
  <si>
    <t xml:space="preserve">not looking for a quick turn to profitability as that may be unrealistic. </t>
  </si>
  <si>
    <t>The P&amp;L should be for the new school entity only.  The new school is a legal entity, whether it be a sole</t>
  </si>
  <si>
    <t>proprietorship, partnership, non-profit or corporation, and should reflect the results of that entity alone.</t>
  </si>
  <si>
    <t>The first month (column E) should include all results prior to the first month reflected on the P&amp;L statement.</t>
  </si>
  <si>
    <t>For example, if the first class is expected to be January 1, 2012, the first 4 months prior to start-up will be</t>
  </si>
  <si>
    <t>September 1, 2011 through December 31, 2011. If any expenses are incurred prior to September 2011,</t>
  </si>
  <si>
    <t xml:space="preserve">include all the amounts in the September 2011 column.   </t>
  </si>
  <si>
    <t>The first 4 months of the P&amp;L (i.e. the Pre-Start Up) are before classes start, so there should be no tuition</t>
  </si>
  <si>
    <t>revenue.</t>
  </si>
  <si>
    <t>Student Population (Section 15)</t>
  </si>
  <si>
    <t>A school's revenue and expenses are all driven by their student population.  Detail out the expected</t>
  </si>
  <si>
    <t xml:space="preserve">student population over the first year and a half in the following categories:  </t>
  </si>
  <si>
    <t>sought.</t>
  </si>
  <si>
    <t>choice or the student's choice)</t>
  </si>
  <si>
    <t>they are typically treated as a New start.</t>
  </si>
  <si>
    <t>certificate.</t>
  </si>
  <si>
    <t>All student population movements need to be tracked in this section.  If there are other categories not listed</t>
  </si>
  <si>
    <t>(e.g. students on Leave of Absence, etc.), list them in the next closest category. In the case of students on</t>
  </si>
  <si>
    <t>leave, list them as a drop when they leave and a re-entry when they return. All students  should be entered</t>
  </si>
  <si>
    <t xml:space="preserve">as positive numbers. </t>
  </si>
  <si>
    <t>Revenue (Section 16)</t>
  </si>
  <si>
    <t>Revenue needs to be split into 3 parts:</t>
  </si>
  <si>
    <t>Do not include revenue from non-PLS students (e.g. contract training, etc.) or non-tuition revenue.</t>
  </si>
  <si>
    <t>school for books, supplies, lab fees, graduation fees, computer lab fees, include them in the Fees</t>
  </si>
  <si>
    <t>section.  If the cost of books and supplies are in the cost of tuition, include the costs in the Tuition</t>
  </si>
  <si>
    <t>line.</t>
  </si>
  <si>
    <t>training) or conducting non-instructional activities (such as offering massage clinics, auto maintenance/</t>
  </si>
  <si>
    <t>detailing, etc.)</t>
  </si>
  <si>
    <t>Expenses</t>
  </si>
  <si>
    <t>All costs expended in the operating of the new school need to be captured in the Expense section.  While</t>
  </si>
  <si>
    <t>there may be more line items on the P&amp;L form than is currently needed, please be thorough in reviewing</t>
  </si>
  <si>
    <t>each line item to see if there will be a future need (i.e. an expense will be incurred in the future).</t>
  </si>
  <si>
    <t>For example, a school may not have Security costs upon start-up.  However, as the school grows,</t>
  </si>
  <si>
    <t>the school may have to invest in Security cost at the end of the first year.</t>
  </si>
  <si>
    <t>The Expense section is broken into the following 10 parts (Sections 3 thru 12).  While details behind</t>
  </si>
  <si>
    <t xml:space="preserve">every line item are not needed (e.g. Postage), the key or confusing items are covered below:  </t>
  </si>
  <si>
    <t xml:space="preserve">and supply costs needed to oversee the operating of the school. </t>
  </si>
  <si>
    <t>Technology, Business Office, Human Resources, etc. that support the whole school.</t>
  </si>
  <si>
    <t>portion of social security, company paid portion of medical/dental/life insurance, any company</t>
  </si>
  <si>
    <t>matched 401k, etc.  Benefits are generally calculated as a % of salaries (e.g. 30% of salaries).</t>
  </si>
  <si>
    <t>Items can include fax machines, printers, computers, overhead projectors and other equipment not</t>
  </si>
  <si>
    <t>used in the classroom.</t>
  </si>
  <si>
    <t>accrediting body.</t>
  </si>
  <si>
    <t>Licensed School license, PA Department of Environmental Protection license, Health Permits, etc.</t>
  </si>
  <si>
    <t>life. It allows an organization to spread out the expense of an asset over the period in which it</t>
  </si>
  <si>
    <t>will be used. For example, if an entity purchases a vehicle for $25,200 that is expected to last 7</t>
  </si>
  <si>
    <t>years, the organization will recognize $3,600 of depreciation expense a year ($25,200 / 7 years),</t>
  </si>
  <si>
    <t>or $300 of depreciation expense a month ($25,200 / 7 year / 12 months).</t>
  </si>
  <si>
    <t>debt typically relates to student receivables. Receivable balances are expensed to bad debt after</t>
  </si>
  <si>
    <t>all attempts to collect the debt are made.  Entities set different criteria for when to write-off</t>
  </si>
  <si>
    <t>uncollectable receivables. Some recognize bad debt after the receivable balance reaches 90</t>
  </si>
  <si>
    <t>days old while others recognize it once the balance is sent to a collection agency. When a</t>
  </si>
  <si>
    <t>specific receivable balance is written off, the amount should be expensed against the Bad Debt</t>
  </si>
  <si>
    <t>Charge-Offs line. If an entity records a general bad debt reserve (i.e. 5% of total student</t>
  </si>
  <si>
    <t>receivable balance), the amount should be recorded in the Bad Debt Reserve line.</t>
  </si>
  <si>
    <t>Other expenses captured in the Bad Debt expense section are:</t>
  </si>
  <si>
    <t>balances.</t>
  </si>
  <si>
    <t>installment payments or paying inducements to provide student loans.</t>
  </si>
  <si>
    <t>students.  Advertising can be in the form of print (newspapers, magazines), electronic (radio,</t>
  </si>
  <si>
    <t>television), or via the computer (internet, social media).  Record all advertising costs in the</t>
  </si>
  <si>
    <t>appropriate line.</t>
  </si>
  <si>
    <t>and enrollment of students. All admissions related costs, including the salary and benefits of the</t>
  </si>
  <si>
    <t>admissions' staff, printing costs for enrollment materials (e.g. brochures, enrollment agreements</t>
  </si>
  <si>
    <t>and catalogs), and fees paid by the school to obtain prospective student transcripts are to be</t>
  </si>
  <si>
    <t>recorded in the Student Recruitment section.</t>
  </si>
  <si>
    <r>
      <t xml:space="preserve">of Private Licensed School educational programs. </t>
    </r>
    <r>
      <rPr>
        <b/>
        <sz val="11"/>
        <color indexed="8"/>
        <rFont val="Calibri"/>
        <family val="2"/>
      </rPr>
      <t/>
    </r>
  </si>
  <si>
    <t>from the Director of Education to the part-time instructor.</t>
  </si>
  <si>
    <t>food for culinary schools, fuel/vehicle maintenance for trucking schools, oils/lotions/linens for</t>
  </si>
  <si>
    <t>massage schools, beverages/mixer/cups for bartending schools, syringes/vacutainers for</t>
  </si>
  <si>
    <t>medical schools and general supplies such as paper/toner, white board markers, grade books,</t>
  </si>
  <si>
    <t xml:space="preserve">etc. </t>
  </si>
  <si>
    <t xml:space="preserve">library. </t>
  </si>
  <si>
    <t xml:space="preserve">the classroom or lab. </t>
  </si>
  <si>
    <t>microscopes (medical); massage tables; cutlery, pots, pans (culinary); blenders, shakers</t>
  </si>
  <si>
    <t xml:space="preserve">(bartending). </t>
  </si>
  <si>
    <t>seminars or sponsor programs at the school to enhance staff's skill set.</t>
  </si>
  <si>
    <t>professional organizations and subscriptions for regularly produced publications</t>
  </si>
  <si>
    <t>(newspapers, magazines, etc.).</t>
  </si>
  <si>
    <t>the school's facilities.  A school typically will have either mortgage payments or rent (unless they</t>
  </si>
  <si>
    <t>have multiple sites or locations.)  Items also  include Insurance (property, general liability and</t>
  </si>
  <si>
    <t>personal property) and Security (operating security systems/monitoring and security personnel).</t>
  </si>
  <si>
    <t>securing of employment for students and graduates. Costs include assistance provided to students while</t>
  </si>
  <si>
    <t>they are attending (e.g. part-time job assistance), costs to find student intern / externships sites,</t>
  </si>
  <si>
    <t>and job placement assistance provided after the student graduates.  Items include direct costs for</t>
  </si>
  <si>
    <t>staff working at the school (Career Service staff, Externship Coordinators, etc.) as well as</t>
  </si>
  <si>
    <t xml:space="preserve">payments to outside agencies who provide assistance to either the school or directly to students. </t>
  </si>
  <si>
    <t>Some schools offer lifetime assistance; these costs should be captured in the Student Personnel</t>
  </si>
  <si>
    <t>Services area as well.  Student Activities include costs such as hosting job fairs, resume writing</t>
  </si>
  <si>
    <t>workshops or bringing in guest speakers to prepare students for life after graduation.</t>
  </si>
  <si>
    <t>in the Other Expenses section.  In the space provided, describe the type of expense.  The purpose</t>
  </si>
  <si>
    <t>is for Other Expense to be the catch-all for all other expenses.</t>
  </si>
  <si>
    <t>36%, the Federal Tax expense should be estimated as 36% of Total Revenue less Total expenses.</t>
  </si>
  <si>
    <t>If Total Revenue less Total Expenses is negative (i.e. Expenses are greater than Revenue), only</t>
  </si>
  <si>
    <t>reflect a negative tax expense (i.e. tax credit) if there are previous tax expenses to apply them</t>
  </si>
  <si>
    <t>against.  Tax Loss Carry forwards are allowed but can only be applied against future tax obligations.</t>
  </si>
  <si>
    <t>Thus, many schools will not show a tax obligation until they have been making a profit and used</t>
  </si>
  <si>
    <t>up their Tax Loss Carry forwards. If the net income/loss will be passed-through to individual's tax</t>
  </si>
  <si>
    <t>returns (such as S-Corp and partnerships), do not list any tax expense. Tax treatment must be</t>
  </si>
  <si>
    <t xml:space="preserve">consistent with Type of Organization listed on the Business Plan. </t>
  </si>
  <si>
    <t>Variance to PDE-2006</t>
  </si>
  <si>
    <t>All new schools that are licensed are required to submit PDE-2006 Financial Reports for at least the 1st four</t>
  </si>
  <si>
    <t>quarters of operation. At the end of the first year, the school's performance and financial strength will be</t>
  </si>
  <si>
    <t>assessed to determine if they can be removed from reporting.  Do not stop reporting results quarterly</t>
  </si>
  <si>
    <t>until the Division of Private Licensed Schools notifies you in writing.</t>
  </si>
  <si>
    <t>The PDE-2006 Quarterly submissions will be tracked against the New School Proforma P&amp;L statement. All</t>
  </si>
  <si>
    <t>significant variances between the NSP P&amp;L and future PFE-2006 submissions will require detailed</t>
  </si>
  <si>
    <t>explanations.</t>
  </si>
  <si>
    <t>Other Information</t>
  </si>
  <si>
    <t>Changes to Approved Program(s) (PDE-3744)</t>
  </si>
  <si>
    <t>The new programs submitted with the license application are approved "as is."  Any changes to</t>
  </si>
  <si>
    <t>programs (adding/removing/revising courses, adjusting hours/credits of the program, etc.) need to be</t>
  </si>
  <si>
    <t>Quarterly Financial Reporting (PDE-2006)</t>
  </si>
  <si>
    <t>All new schools are required to submit a PDE-2006 with their license application and for (at least) the</t>
  </si>
  <si>
    <t>first four quarters of operations. The form and instructions can be found at:</t>
  </si>
  <si>
    <t>Qualifications of Instructors (PDE-279)</t>
  </si>
  <si>
    <t>Qualifications for instructors who will be teaching any Private Licensed School programs need to be</t>
  </si>
  <si>
    <t>instructors, not just those at start-up.  The form can be found at:</t>
  </si>
  <si>
    <t>ANNUAL FINANCIAL REPORTING</t>
  </si>
  <si>
    <t>School Address</t>
  </si>
  <si>
    <t>Latest Fiscal</t>
  </si>
  <si>
    <t>Previous Fiscal</t>
  </si>
  <si>
    <t>Year End</t>
  </si>
  <si>
    <t>From</t>
  </si>
  <si>
    <t>To</t>
  </si>
  <si>
    <t>INCOME STATEMENT</t>
  </si>
  <si>
    <t>(whole dollars only)</t>
  </si>
  <si>
    <t>EDUCATIONAL REVENUES (Income)</t>
  </si>
  <si>
    <t xml:space="preserve">Gross Tuition* . . . . . . . . . . . . . . . . . . . . . . . . . . . . . . . . . . . . . . . . . . . . . </t>
  </si>
  <si>
    <t xml:space="preserve">Less: Tuition Refunds (Current Year Only) . . . . . . . . . . . . . . . . </t>
  </si>
  <si>
    <t xml:space="preserve">Less: Textbook and Supplies Expense . . . . . . . . . . . . . . . . . . . . . . . </t>
  </si>
  <si>
    <t xml:space="preserve">TOTAL EDUCATIONAL REVENUES  </t>
  </si>
  <si>
    <t>EDUCATIONAL EXPENSES (Operating Expenses)</t>
  </si>
  <si>
    <t xml:space="preserve">Instructional Salaries and Expense. . . . . . . . . . . . . . . . . . . . . . . . . . . . . . . . . . . . . . . . . . . . </t>
  </si>
  <si>
    <t>Bad Debt Expense. . . . . . . . . . . . . . . . . . . . . . . . . . . . . . . . . . . . . . . . . .  .</t>
  </si>
  <si>
    <t xml:space="preserve">Advertising / Student Recruitment . . . . . . . . . . . . . . . . . . . . . . . . . . . . . . . . . . . . . . . . </t>
  </si>
  <si>
    <t xml:space="preserve">Depreciation / Amortization . . . . . . . . . . . . . . . . . . . . . . . . . . . . . . . . . </t>
  </si>
  <si>
    <t>Occupancy Expense* . . . . . . . . . . . . . . . . . . . . . . . . . . . . . . . . . . . . . . . . . . . .</t>
  </si>
  <si>
    <t xml:space="preserve">Administrative Expense . . . . . . . . . . . . . . . . . . . . . . . . . . . . . . . . . . . . . </t>
  </si>
  <si>
    <t xml:space="preserve">Student Personnel Services . . . . . . . . . . . . . . . . . . . . . . . . . . . . . . . . . . . </t>
  </si>
  <si>
    <t xml:space="preserve">TOTAL EDUCATIONAL EXPENSES  </t>
  </si>
  <si>
    <t>EDUCATIONAL INCOME</t>
  </si>
  <si>
    <t>(Educational Revenues less Educational Expenses)</t>
  </si>
  <si>
    <t>OTHER INCOME AND EXPENSE</t>
  </si>
  <si>
    <t xml:space="preserve">   Enter Net Loss or Net Expense as a Negative</t>
  </si>
  <si>
    <t>Dormitory Income - Net . . . . . . . . . . . . . . . . . . . . . . . . . . . . . . . .</t>
  </si>
  <si>
    <t xml:space="preserve">Bookstore Operations - Net . . . . . . . . . . . . . . . . . . . . . . . . . . . . . . . </t>
  </si>
  <si>
    <t>Management Fee . . . . . . . . . . . . . . . . . . . . . . . . . . . . . . . . . . . . . . . . .</t>
  </si>
  <si>
    <t xml:space="preserve">Interest Income &amp; Expense - Net . . . . . . . . . . . . . . . . . . . . . . . . . </t>
  </si>
  <si>
    <t xml:space="preserve">Other Income &amp; Expense - Net . . . . . . . . . . . . . . . . . . . . . . . . . . </t>
  </si>
  <si>
    <t>Extraordinary and Unusual Income</t>
  </si>
  <si>
    <t xml:space="preserve">and Expense - Net . . . . . . . . . . . . . . . . . . . . . . . . . . . . . . . . . . . . . . </t>
  </si>
  <si>
    <t xml:space="preserve">TOTAL OTHER INCOME AND EXPENSE  </t>
  </si>
  <si>
    <t>NET INCOME (Loss) BEFORE INCOME TAXES</t>
  </si>
  <si>
    <t xml:space="preserve">(Education Income ± Total Other Income and Expenses)  </t>
  </si>
  <si>
    <t xml:space="preserve">FEDERAL &amp; STATE INCOME TAXES  </t>
  </si>
  <si>
    <t xml:space="preserve">NET INCOME (Loss) AFTER TAXES * </t>
  </si>
  <si>
    <t>*Please submit appropriate explanations (on Page 3) if these balances are zero or negative.</t>
  </si>
  <si>
    <t>Note: All reporting MUST use the accrual method of accounting.</t>
  </si>
  <si>
    <t>- 1 -</t>
  </si>
  <si>
    <t>As of the</t>
  </si>
  <si>
    <t>Latest Fiscal Year End</t>
  </si>
  <si>
    <t>Prior Fiscal Year End</t>
  </si>
  <si>
    <t>BALANCE SHEET</t>
  </si>
  <si>
    <t>CURRENT ASSETS</t>
  </si>
  <si>
    <t>Cash on Hand and in Banks - Unrestricted* . . . . . . . . . . . . . . . . . . . .</t>
  </si>
  <si>
    <t xml:space="preserve">Cash - Restricted . . . . . . . . . . . . . . . . . . . . . . . . . . . . . . . . . . . . . . . . . . . </t>
  </si>
  <si>
    <t xml:space="preserve">Accounts Receivable, Students - Net . . . . . . . . . . . . . . . . . . . . . . . . . </t>
  </si>
  <si>
    <t>Accounts Receivable, Other . . . . . . . . . . . . . . . . . . . . . . . . . . . . .</t>
  </si>
  <si>
    <t>Notes Receivable . . . . . . . . . . . . . . . . . . . . . . . . . . . . . . . . . . . . . . . . . . .</t>
  </si>
  <si>
    <t xml:space="preserve">Inventory - Books and Supplies . . . . . . . . . . . . . . . . . . . . . . . . . . . . . . </t>
  </si>
  <si>
    <t xml:space="preserve">Other Current Assets . . . . . . . . . . . . . . . . . . . . . . . . . . . . . . . . . . . . . . </t>
  </si>
  <si>
    <t xml:space="preserve">TOTAL CURRENT ASSETS  </t>
  </si>
  <si>
    <t xml:space="preserve">Property and Equipment, Gross . . . . . . . . . . . . . . . . . . . . . . . . . . . . . . . . . . . . . . . . . . . . . . . . </t>
  </si>
  <si>
    <t xml:space="preserve">Accumulated Depreciation (enter as a negative). . . . . . . . . . . . . . . . . . . . . . . . . . . . . . . . . . . . </t>
  </si>
  <si>
    <t xml:space="preserve">Property and Equipment, Net . . . . . . . . . . . . . . . . . . . . . . . . . . . . . . . . . . . . . . . . . . . . </t>
  </si>
  <si>
    <t>Deposits . . . . . . . . . . . . . . . . . . . . . . . . . . . . . . . . . . . . . . . . . . . . . . . . .</t>
  </si>
  <si>
    <t xml:space="preserve">Prepaid Expenses . . . . . . . . . . . . . . . . . . . . . . . . . . . . . . . . . . . . . . . . </t>
  </si>
  <si>
    <t xml:space="preserve">Goodwill . . . . . . . . . . . . . . . . . . . . . . . . . . . . . . . . . . . . . . . . . . . . . . . . </t>
  </si>
  <si>
    <t xml:space="preserve">Other Assets . . . . . . . . . . . . . . . . . . . . . . . . . . . . . . . . . . . . . . . . . . . . . . </t>
  </si>
  <si>
    <t xml:space="preserve">TOTAL ASSETS*  </t>
  </si>
  <si>
    <t>CURRENT LIABILITIES</t>
  </si>
  <si>
    <t>Accounts Payable. . . . . . . . . . . . . . . . . . . . . . . . . . . . . . . . . . . . . . . . . . . . .</t>
  </si>
  <si>
    <t>Notes Payable. . . . . . . . . . . . . . . . . . . . . . . . . . . . . . . . . . . . . . . . . . . . . . .</t>
  </si>
  <si>
    <t xml:space="preserve">Tuition Refunds Payable . . . . . . . . . . . . . . . . . . . . . . . . . . . . . . . . . . . . . . </t>
  </si>
  <si>
    <t>Current Portion - Long-Term Debt . . . . . . . . . . . . . . . . . . . . . . . . . . . . .</t>
  </si>
  <si>
    <t>Unearned Tuition* . . . . . . . . . . . . . . . . . . . . . . . . . . . . . . . . . . . . . . . . . . . . . .</t>
  </si>
  <si>
    <t>Unearned Dormitory Fees . . . . . . . . . . . . . . . . . . . . . . . . . . . . . . . . . . . . . .</t>
  </si>
  <si>
    <t xml:space="preserve">Other Current Liabilities . . . . . . . . . . . . . . . . . . . . . . . . . . . . . . . . . . . . . </t>
  </si>
  <si>
    <t xml:space="preserve">TOTAL CURRENT LIABILITIES  </t>
  </si>
  <si>
    <t>Notes or Bonds Payable . . . . . . . . . . . . . . . . . . . . . . . . . . . . . . . . . . . . .</t>
  </si>
  <si>
    <t xml:space="preserve">Due To / From Parent . . . . . . . . . . . . . . . . . . . . . . . . . . . . . . . . . . . . . . </t>
  </si>
  <si>
    <t xml:space="preserve">Other Long-Term Liabilities . . . . . . . . . . . . . . . . . . . . . . . . . . . . . . . . . . . . </t>
  </si>
  <si>
    <t xml:space="preserve">TOTAL LIABILITIES  </t>
  </si>
  <si>
    <t>STOCKHOLDERS' EQUITY</t>
  </si>
  <si>
    <t xml:space="preserve">Preferred Stock. . . . . . . . . . . . . . . . . . . . . . . . . . . . . . . . . . . . . . . . . . . . </t>
  </si>
  <si>
    <t xml:space="preserve">Common Stock . . . . . . . . . . . . . . . . . . . . . . . . . . . . . . . . . . . . . . . . . . . . . </t>
  </si>
  <si>
    <t xml:space="preserve">Other Equity . . . . . . . . . . . . . . . . . . . . . . . . . . . . . . . . . . . . . . . . . . . . . . </t>
  </si>
  <si>
    <t>Retained Earnings:</t>
  </si>
  <si>
    <t xml:space="preserve">Beginning Balance </t>
  </si>
  <si>
    <t xml:space="preserve">Add: Earnings (Loss) for Year </t>
  </si>
  <si>
    <t xml:space="preserve">Deduct: Dividends </t>
  </si>
  <si>
    <t>Other Retained Earnings Changes</t>
  </si>
  <si>
    <t>Ending Balance *</t>
  </si>
  <si>
    <t xml:space="preserve">Deduct: Treasury Stock (at Cost) . . . . . . . . . . . . . . . . . . . . . . . . . . . . . . . . . . . . . . . . . . . . . </t>
  </si>
  <si>
    <t>TOTAL STOCKHOLDERS' EQUITY *</t>
  </si>
  <si>
    <t xml:space="preserve">TOTAL LIABILITIES AND EQUITY  </t>
  </si>
  <si>
    <t>- 2 -</t>
  </si>
  <si>
    <t>DISCLOSURE SECTION</t>
  </si>
  <si>
    <t>METHODS USED TO DETERMINE</t>
  </si>
  <si>
    <t xml:space="preserve">Inventory - Books and Supplies . . . . . . . . . . . . . . . . . . . . . . . . . . . </t>
  </si>
  <si>
    <t xml:space="preserve">Depreciation. . . . . . . . . . .  . . . . . . . . . . . . . . . . . . . . . . . . . . . . . . . . . . . . . </t>
  </si>
  <si>
    <t xml:space="preserve">Unearned Tuition / Dormitory Fees. . . . . . . . . . . . . . . . . . . . . . . . . . . . . . . . . . . . . . . . </t>
  </si>
  <si>
    <t>OTHER DISCLOSURES</t>
  </si>
  <si>
    <t>Default Rate for Past 3 Years. . . . . . . . . . . . . . . . . . . . . . . . . . .  . . . .  .</t>
  </si>
  <si>
    <t>Year</t>
  </si>
  <si>
    <t>Rate</t>
  </si>
  <si>
    <t>(If students do not use loans (e.g. cash pymt only) put 0%)</t>
  </si>
  <si>
    <t xml:space="preserve">Business Type. . . . . . . . . . . . . . . . . . . . . . . . . . . . . . . . . . . . . . . . . . . . . . . . . . . . . . </t>
  </si>
  <si>
    <t xml:space="preserve">Terms of Significant Notes Receivable . . . . . . . . . . . . . . . . . . . . . </t>
  </si>
  <si>
    <t>(Include Due From, Principal Amount, Interest Rate)</t>
  </si>
  <si>
    <t>Terms of Significant Notes Payable . . . . . . . . . . . . . . . . . . . . . . . .</t>
  </si>
  <si>
    <t>(Include Due To, Principal Amt, Interest Rate and Maturity Date)</t>
  </si>
  <si>
    <t>Parent Company Information (if applicable) - use information from latest Annual Report, 10K or annual audited report</t>
  </si>
  <si>
    <t>Parent Company Name</t>
  </si>
  <si>
    <t>Total Revenue</t>
  </si>
  <si>
    <t>Net Income (Loss) After Taxes</t>
  </si>
  <si>
    <t>Year Reported</t>
  </si>
  <si>
    <t>Total Cash</t>
  </si>
  <si>
    <t>Total Assets</t>
  </si>
  <si>
    <t>Year Company Acquired/School Founded</t>
  </si>
  <si>
    <t>Total Stockholders' Equity</t>
  </si>
  <si>
    <t>Adverse Findings from Regulators (Accreditors, SEC, USDOE, etc.)</t>
  </si>
  <si>
    <t>Pending Legal Action that could have material impact on Operations (Students, Shareholders, Employees, etc.)</t>
  </si>
  <si>
    <t>Explanations of Zero or Negative Balances (from pages 1 and 2 of PDE-2006)</t>
  </si>
  <si>
    <t>Tuition / Occupancy / Net Income</t>
  </si>
  <si>
    <t>Cash / Total Assets</t>
  </si>
  <si>
    <t>Unearned Tuition</t>
  </si>
  <si>
    <t>Retained Earnings / Total Stockholders' Equity</t>
  </si>
  <si>
    <t>- 3 -</t>
  </si>
  <si>
    <t>KEY INDICATORS</t>
  </si>
  <si>
    <t>As of</t>
  </si>
  <si>
    <t>Is Program</t>
  </si>
  <si>
    <t>Currently</t>
  </si>
  <si>
    <t>Ending</t>
  </si>
  <si>
    <t>Students</t>
  </si>
  <si>
    <t>Accredited</t>
  </si>
  <si>
    <t>Student</t>
  </si>
  <si>
    <t>on Temp</t>
  </si>
  <si>
    <t>Attrition</t>
  </si>
  <si>
    <t>Graduation</t>
  </si>
  <si>
    <t>Placement</t>
  </si>
  <si>
    <t>Program Name (b)</t>
  </si>
  <si>
    <t>(Yes/No)</t>
  </si>
  <si>
    <t>Population</t>
  </si>
  <si>
    <t>Leave</t>
  </si>
  <si>
    <t>(b) List all programs contained on your PDE-3808 even if not currently enrolling</t>
  </si>
  <si>
    <t>STATEMENT OF AFFIRMATION</t>
  </si>
  <si>
    <t>I hereby affirm that I am an officer or stockholder of the above-named school and that this Quarterly / Annual</t>
  </si>
  <si>
    <t>Financial Report has been prepared from the original records of the school and on an accrual basis.</t>
  </si>
  <si>
    <t>NAME</t>
  </si>
  <si>
    <t>TITLE</t>
  </si>
  <si>
    <t>DATE</t>
  </si>
  <si>
    <t>- 4 -</t>
  </si>
  <si>
    <t>New School Pro-forma</t>
  </si>
  <si>
    <t>Business Plan Summary</t>
  </si>
  <si>
    <t>School Name:</t>
  </si>
  <si>
    <t>School Overview (Section 1)</t>
  </si>
  <si>
    <t>Briefly describe the purpose / goals of your institution (both short and long term):</t>
  </si>
  <si>
    <t>Anticipated start date of first class</t>
  </si>
  <si>
    <t>(Must enter as mm/dd/yy)</t>
  </si>
  <si>
    <t>Number of Programs upon start-up</t>
  </si>
  <si>
    <t xml:space="preserve">   (Maximum of 3 for any New School Application)</t>
  </si>
  <si>
    <t>Length of</t>
  </si>
  <si>
    <t># of</t>
  </si>
  <si>
    <t>Total #</t>
  </si>
  <si>
    <t>Program</t>
  </si>
  <si>
    <t>Gross</t>
  </si>
  <si>
    <t>Starts in</t>
  </si>
  <si>
    <t>of Starts</t>
  </si>
  <si>
    <t>Name of program(s) offered at Start-up</t>
  </si>
  <si>
    <t>(in weeks)</t>
  </si>
  <si>
    <t>Tuition</t>
  </si>
  <si>
    <t>First Year</t>
  </si>
  <si>
    <t>per Start</t>
  </si>
  <si>
    <t>1st Year</t>
  </si>
  <si>
    <t>(1)</t>
  </si>
  <si>
    <t>(2)</t>
  </si>
  <si>
    <t>(3)</t>
  </si>
  <si>
    <t>Total</t>
  </si>
  <si>
    <t>Future Program Consideration - please list all programs you are considering offering in the first two years of operation:</t>
  </si>
  <si>
    <t>Is the building owned or leased?</t>
  </si>
  <si>
    <t>What is the max # of students your school can serve?</t>
  </si>
  <si>
    <t>Shift Information</t>
  </si>
  <si>
    <t>Hours</t>
  </si>
  <si>
    <t>If leased, what is the length of the lease (in years)?</t>
  </si>
  <si>
    <t># of Rotations</t>
  </si>
  <si>
    <t>Days</t>
  </si>
  <si>
    <t>(to-from)</t>
  </si>
  <si>
    <t>Size of location</t>
  </si>
  <si>
    <t># of Rooms</t>
  </si>
  <si>
    <t>Sq Footage</t>
  </si>
  <si>
    <t>Morning</t>
  </si>
  <si>
    <t>Classrooms</t>
  </si>
  <si>
    <t>Afternoon</t>
  </si>
  <si>
    <t>Labs - Computer</t>
  </si>
  <si>
    <t>Evening</t>
  </si>
  <si>
    <t>Labs - Other*</t>
  </si>
  <si>
    <t>Weekend</t>
  </si>
  <si>
    <t>Administrative/Other</t>
  </si>
  <si>
    <t>Other</t>
  </si>
  <si>
    <t>* Includes medical labs, garages, kitchens used for instruction, etc.)</t>
  </si>
  <si>
    <t>Staffing (expected at the end of Year 1) (Section 4)</t>
  </si>
  <si>
    <t># of Staff</t>
  </si>
  <si>
    <t>Part Time</t>
  </si>
  <si>
    <t>Full Time</t>
  </si>
  <si>
    <t>School Director</t>
  </si>
  <si>
    <t>Instructors</t>
  </si>
  <si>
    <t>Admissions</t>
  </si>
  <si>
    <t>Externship Coordinators</t>
  </si>
  <si>
    <t>Financial Aid</t>
  </si>
  <si>
    <t>Program Directors</t>
  </si>
  <si>
    <t>Career/Student Services</t>
  </si>
  <si>
    <t>Registrar</t>
  </si>
  <si>
    <t>Bursar/Accounting</t>
  </si>
  <si>
    <t>Other / Administrative</t>
  </si>
  <si>
    <t>Total Staff</t>
  </si>
  <si>
    <t>Cost</t>
  </si>
  <si>
    <t xml:space="preserve">       Useful Life (Years):</t>
  </si>
  <si>
    <t>Building - if leased, monthly rent:</t>
  </si>
  <si>
    <t>If owned, cost:</t>
  </si>
  <si>
    <t>Building / Leasehold Improvements (Fit-out Costs)</t>
  </si>
  <si>
    <t>Furniture / Fixtures</t>
  </si>
  <si>
    <t>Office Equipment (computers, servers, fax machines)</t>
  </si>
  <si>
    <t>Classroom Equipment (lab equipment, instructional equipment)</t>
  </si>
  <si>
    <t>Goodwill</t>
  </si>
  <si>
    <t>Curriculum</t>
  </si>
  <si>
    <t>Other Fixed Assets</t>
  </si>
  <si>
    <t>Describe:</t>
  </si>
  <si>
    <t>Cost:</t>
  </si>
  <si>
    <t>Type of Organization (e.g. Corporation, LLC, Not-for-profit 501(c)(3), etc.)</t>
  </si>
  <si>
    <t>How will the capital investment be made? (stock, loan, other capital, etc.)</t>
  </si>
  <si>
    <t>Who will be the major stakeholders? (please list parent company</t>
  </si>
  <si>
    <t>Other Financial Resources Available to Sustain the school (e.g. Letter of Credit, etc.) please describe:</t>
  </si>
  <si>
    <t>Please provide latest audited financial statements for major stakeholder (either parent company financials or</t>
  </si>
  <si>
    <t>personal financial statements) and copy of latest bank statement verifying cash balance</t>
  </si>
  <si>
    <t>School programs) currently being conducted at the school or institute?</t>
  </si>
  <si>
    <t>School programs) be conducted at the school or institute?</t>
  </si>
  <si>
    <t>If answered Yes to either question, briefly describe the activities (include contracted training):</t>
  </si>
  <si>
    <t>Will accreditation be pursued?</t>
  </si>
  <si>
    <t>Accrediting Body?</t>
  </si>
  <si>
    <t>Anticipated approval date</t>
  </si>
  <si>
    <t>Please describe plan for recruiting students (describe type of media used to advertise, geographic area targeted,</t>
  </si>
  <si>
    <t>average demographic  of student, etc.)</t>
  </si>
  <si>
    <t>Is Title IV Aid anticipated?</t>
  </si>
  <si>
    <t>How will most students be financing their education?</t>
  </si>
  <si>
    <t>Will the school be extending students credit / offering payment plans? (Yes / No)</t>
  </si>
  <si>
    <t>If yes, please describe the terms of the loan / payment plans (including what services, if any, will be withheld):</t>
  </si>
  <si>
    <t>Briefly describe procedures / policies for collecting accounts receivables (i.e. call, letter, collection, dismissal, etc.):</t>
  </si>
  <si>
    <t>Briefly describe Accounts Receivable write-off policy (when will old / uncollectable balances be written-off):</t>
  </si>
  <si>
    <t>A copy of your 1 year Aged Trial Balance will need to be submitted along with your fourth PDE-2006 submission</t>
  </si>
  <si>
    <t>Please describe your refund policy (include cancellation period, timeframe for each refund tier and amount refunded):</t>
  </si>
  <si>
    <t xml:space="preserve">Minimum Refund criteria is specified in §73.134 - Refund and Withdrawal Policies of the Private Licensed Schools Regs </t>
  </si>
  <si>
    <t>Total Cost</t>
  </si>
  <si>
    <t>Est. Starting</t>
  </si>
  <si>
    <t>Estimated</t>
  </si>
  <si>
    <t>Programs being Offered</t>
  </si>
  <si>
    <t>Fees*</t>
  </si>
  <si>
    <t>of Attndg</t>
  </si>
  <si>
    <t>Salary</t>
  </si>
  <si>
    <t>Stdn Loans</t>
  </si>
  <si>
    <t>Starting Salary</t>
  </si>
  <si>
    <t>Stdn Loans vs.</t>
  </si>
  <si>
    <t>vs. COA</t>
  </si>
  <si>
    <t>equipment, books, lab fees, graduation fees, etc.  If the fees are paid each semester, calculate the total cost for a</t>
  </si>
  <si>
    <t>student's attendance at the school for the entire program.  For the purposes of this schedule, base the fees on a full</t>
  </si>
  <si>
    <t>time student attending during the day.</t>
  </si>
  <si>
    <t>Will any Federal or State job training funds be used (e.g. Workforce Investment Act)?</t>
  </si>
  <si>
    <t>If yes, please describe (include current status, length of agreement(s), limits on enrollments/funding, etc.):</t>
  </si>
  <si>
    <t>Please describe any other affiliations / related party relationships  (e.g. donors, charitable organizations, etc.) and</t>
  </si>
  <si>
    <t>the impact on your organizations (e.g. free rent, donation of equipment, etc.):</t>
  </si>
  <si>
    <t>Is attached pro-forma for the four months prior to first class start and the 18-months</t>
  </si>
  <si>
    <t>following first class start?</t>
  </si>
  <si>
    <t>Are all results (for the pro-forma and PDE-2006) compliant with Generally Accepted</t>
  </si>
  <si>
    <t>Accounting Principles (GAAP)?</t>
  </si>
  <si>
    <t>Are all results on the accrual basis of accounting?</t>
  </si>
  <si>
    <t>Is revenue recognized when earned (not when tuition is paid or collected)?</t>
  </si>
  <si>
    <t>Is goodwill being recorded?</t>
  </si>
  <si>
    <t>If Yes, amount (in thousands):</t>
  </si>
  <si>
    <t>(Goodwill needs to be tested for impairment annually.  Calculation will be required with your fourth PDE-2006 submission.)</t>
  </si>
  <si>
    <t>If Facilities are being leased, are any of the lease payments being deferred or waived?</t>
  </si>
  <si>
    <t>Per SFAS 13, paragraph 15, if rental payments are not made on a straight-line basis, rental expense nevertheless</t>
  </si>
  <si>
    <t>shall be recognized on a straight-line basis.</t>
  </si>
  <si>
    <t>If payments are being deferred or waived, is rent expense being recognized on a straight-line basis?</t>
  </si>
  <si>
    <t>If no, please provide basis of the time pattern in which use benefit is derived from the leased property:</t>
  </si>
  <si>
    <t>Start-up costs are required to be expensed when incurred.  Are all start-up costs reflected</t>
  </si>
  <si>
    <t>on your PDE-2006 Income Statement?</t>
  </si>
  <si>
    <t>Please check here if additional information is being attached / enclosed</t>
  </si>
  <si>
    <t>Profit and Loss Statement</t>
  </si>
  <si>
    <t>Pre-Start Up</t>
  </si>
  <si>
    <t>1st Year of Operation</t>
  </si>
  <si>
    <t>1st half of 2nd Year</t>
  </si>
  <si>
    <t>Next</t>
  </si>
  <si>
    <t>and Prior</t>
  </si>
  <si>
    <t>6-Month</t>
  </si>
  <si>
    <t>18-Months</t>
  </si>
  <si>
    <t>Student Population (enter all #s as positives) (Section 15)</t>
  </si>
  <si>
    <t>Enter First Start Here</t>
  </si>
  <si>
    <t>Beginning Population</t>
  </si>
  <si>
    <t>Starts</t>
  </si>
  <si>
    <t>Drops</t>
  </si>
  <si>
    <t>Re-Entries</t>
  </si>
  <si>
    <t>Graduates</t>
  </si>
  <si>
    <t>Ending Population</t>
  </si>
  <si>
    <t>Fees</t>
  </si>
  <si>
    <t>Application</t>
  </si>
  <si>
    <t>Books/Supplies</t>
  </si>
  <si>
    <t>Health/Physical</t>
  </si>
  <si>
    <t>Other Fee (please specify)</t>
  </si>
  <si>
    <t>Other Revenue</t>
  </si>
  <si>
    <t>Administrative Expense (Section 17)</t>
  </si>
  <si>
    <t>Salaries</t>
  </si>
  <si>
    <t>Benefits</t>
  </si>
  <si>
    <t>Travel and Entertainment</t>
  </si>
  <si>
    <t>Postage</t>
  </si>
  <si>
    <t>Telephone</t>
  </si>
  <si>
    <t>Stationary &amp; Supplies</t>
  </si>
  <si>
    <t>Equipment (non-Capitalized)</t>
  </si>
  <si>
    <t>Franchise Fees</t>
  </si>
  <si>
    <t>Dues &amp; Subscription</t>
  </si>
  <si>
    <t>Accreditation</t>
  </si>
  <si>
    <t>Accounting Fees</t>
  </si>
  <si>
    <t>Licenses/Permits</t>
  </si>
  <si>
    <t>Bank Fees</t>
  </si>
  <si>
    <t>Debt Servicing Costs</t>
  </si>
  <si>
    <t>Depreciation / Amortization (Section 18)</t>
  </si>
  <si>
    <t>Building</t>
  </si>
  <si>
    <t>Building / Leasehold Improvements</t>
  </si>
  <si>
    <t>Equipment</t>
  </si>
  <si>
    <t>Classroom Equipment</t>
  </si>
  <si>
    <t>Bad Debt (Section 19)</t>
  </si>
  <si>
    <t>Bad Debt Reserve</t>
  </si>
  <si>
    <t>Bad Debt Charge-Offs</t>
  </si>
  <si>
    <t>Collection Costs</t>
  </si>
  <si>
    <t>Loan Costs</t>
  </si>
  <si>
    <t>Advertising (Section 20)</t>
  </si>
  <si>
    <t>Internet</t>
  </si>
  <si>
    <t>Newspaper/Magazines</t>
  </si>
  <si>
    <t>Television</t>
  </si>
  <si>
    <t>Radio</t>
  </si>
  <si>
    <t>Other (describe)</t>
  </si>
  <si>
    <t>Student Recruitment (Admissions) (Section 21)</t>
  </si>
  <si>
    <t>Supplies</t>
  </si>
  <si>
    <t>Printing</t>
  </si>
  <si>
    <t>Referral Fees</t>
  </si>
  <si>
    <t>Transcripts</t>
  </si>
  <si>
    <t>Instructional Salaries and Expenses (Section 22)</t>
  </si>
  <si>
    <t>Supplies (include all classroom, lab and instructor supplies)</t>
  </si>
  <si>
    <t>Library Supplies</t>
  </si>
  <si>
    <t>Reference Materials</t>
  </si>
  <si>
    <t>Training &amp; Development</t>
  </si>
  <si>
    <t>Dues &amp; Subscriptions</t>
  </si>
  <si>
    <t>Dues &amp; Subscription - Library</t>
  </si>
  <si>
    <t>Occupancy (Section 23)</t>
  </si>
  <si>
    <t>Building - Rent</t>
  </si>
  <si>
    <t>Building - Mortgage</t>
  </si>
  <si>
    <t>Insurance</t>
  </si>
  <si>
    <t>Utilities (electric, gas, water, sewer, etc.)</t>
  </si>
  <si>
    <t>Real Estate Taxes</t>
  </si>
  <si>
    <t>Security</t>
  </si>
  <si>
    <t>Student Personnel Services (Section 24)</t>
  </si>
  <si>
    <t>Travel &amp; Entertainment</t>
  </si>
  <si>
    <t>Placement Fees</t>
  </si>
  <si>
    <t>Externship Fees</t>
  </si>
  <si>
    <t>Student Activities</t>
  </si>
  <si>
    <t>Other Expense (Section 25)</t>
  </si>
  <si>
    <t>Other Expenses (describe)</t>
  </si>
  <si>
    <t>Total Expenses</t>
  </si>
  <si>
    <t>Taxes (Section 26)</t>
  </si>
  <si>
    <t>Federal</t>
  </si>
  <si>
    <t>Local</t>
  </si>
  <si>
    <t>Total Taxes</t>
  </si>
  <si>
    <t>Net Income</t>
  </si>
  <si>
    <t>Director's Name:</t>
  </si>
  <si>
    <t>Acting Director's Name:</t>
  </si>
  <si>
    <t>The student's name.</t>
  </si>
  <si>
    <t>n/a</t>
  </si>
  <si>
    <t xml:space="preserve"> Name of Person completing the form:</t>
  </si>
  <si>
    <t xml:space="preserve"> Affiliation with the school:</t>
  </si>
  <si>
    <t>Certification of Director:</t>
  </si>
  <si>
    <t>END OF FORM - PROCEED TO NEXT TAB</t>
  </si>
  <si>
    <t>Type of document:</t>
  </si>
  <si>
    <t>Reason for submitting:</t>
  </si>
  <si>
    <t>S Corp</t>
  </si>
  <si>
    <t>C Corp</t>
  </si>
  <si>
    <t>LLC</t>
  </si>
  <si>
    <t>Partnership</t>
  </si>
  <si>
    <t>Corporation</t>
  </si>
  <si>
    <t>Sole Proprietorship</t>
  </si>
  <si>
    <t>If "Other" enter business type:</t>
  </si>
  <si>
    <t>Address of Person Completing Form:</t>
  </si>
  <si>
    <t>reported on the form PD- 3744 - Program Change Sheets which can be found at the link below:</t>
  </si>
  <si>
    <t>name, individual(s) names, etc.)</t>
  </si>
  <si>
    <t>Acting Director</t>
  </si>
  <si>
    <t>Dates Attended</t>
  </si>
  <si>
    <t>Graduated?</t>
  </si>
  <si>
    <t>College:</t>
  </si>
  <si>
    <t>High School:</t>
  </si>
  <si>
    <t>Other:</t>
  </si>
  <si>
    <t>Subject Taught or Position Held</t>
  </si>
  <si>
    <t>Home Address:</t>
  </si>
  <si>
    <t>Admission representatives who work at the school do not need to be individually licensed.</t>
  </si>
  <si>
    <t>Complete and sign a form PDE-5006  for each admission representative that will need to be licensed.</t>
  </si>
  <si>
    <t>Updated:</t>
  </si>
  <si>
    <t>NOTE:  When resubmitting a revised application, it is absolutely essential to use the exact same filename as the original application.</t>
  </si>
  <si>
    <t>Not-for-Profit Corp</t>
  </si>
  <si>
    <t xml:space="preserve">documentation in the documents tab of the application. </t>
  </si>
  <si>
    <t>Pennsylvania State Board of Private Licensed Schools</t>
  </si>
  <si>
    <t>Applications must be submitted/uploaded to SharePoint by the published deadline date.</t>
  </si>
  <si>
    <t>The application fee, along with any site visit fees, must be received in our offices by the submission deadline.</t>
  </si>
  <si>
    <t>Published submission deadlines are firm for all items and can be viewed at:</t>
  </si>
  <si>
    <t>If this is your first time using the 'Registered User' option, you must first email and request access to the PLS SharePoint site.</t>
  </si>
  <si>
    <t>When requesting access, please be sure to indicate the individual's name, username, and email associated with the PA Login.</t>
  </si>
  <si>
    <t>1.   Go to:</t>
  </si>
  <si>
    <t>2.   Registered User Application Submission</t>
  </si>
  <si>
    <t>3.   Enter your PA Login username</t>
  </si>
  <si>
    <t>4.   Enter your PA Login password</t>
  </si>
  <si>
    <t>*You will now be able to view and independently confirm that your application has been successfully submitted.</t>
  </si>
  <si>
    <t>File Naming Conventions</t>
  </si>
  <si>
    <t>Begin the file name with the school name or abbreviation - if multiple campuses, note location - followed by the name or abbreviation of the program name.</t>
  </si>
  <si>
    <t xml:space="preserve">Do not use punctuation in the file name.  </t>
  </si>
  <si>
    <t>New School Application</t>
  </si>
  <si>
    <t>https://www.pa.gov/content/dam/copapwp-pagov/en/education/documents/instruction/postsecondary-adult/college-and-career-education/private-licensed-schools/pde3744%20program%20change%20application.xlsx</t>
  </si>
  <si>
    <t>https://www.pa.gov/agencies/education/programs-and-services/instruction/postsecondary-and-adult-education/private-licensed-schools/quarterly-financial-reporting.html</t>
  </si>
  <si>
    <t>https://www.pa.gov/content/dam/copapwp-pagov/en/education/documents/instruction/postsecondary-adult/college-and-career-education/private-licensed-schools/instructor%20qualifications%20form%20pde-279.xlsx</t>
  </si>
  <si>
    <t>A school must provide for a method of maintenance of, and access to, a student's transcript of academic performance for 50 years after graduation, termination, or withdrawal.</t>
  </si>
  <si>
    <t>The Board utilizes a central repository for all licensed/registered schools.  Information regarding contracting with the central repository is available on our website.</t>
  </si>
  <si>
    <t>Central Repository</t>
  </si>
  <si>
    <t>You will be required to provide a copy of your executed agreement with the central repository, which shall remain in effect through the school's licensure/registration renewal expiration date, upon receiving 'approved pending' status.</t>
  </si>
  <si>
    <t>END OF STUDENT TRANSCRIPT REPOSITORY - PROCEED TO NEXT WORKSHEET TAB</t>
  </si>
  <si>
    <t>Embed a draft of the enrollment agreement that will be utilized.  If more than one agreement will be used, embed each of them.</t>
  </si>
  <si>
    <t>Complete the following checklist to certify that all requirements are included.</t>
  </si>
  <si>
    <t>The name and address of the school the student will be attending.</t>
  </si>
  <si>
    <t xml:space="preserve">The program name as approved by the Board and identified in the school’s student information publication (catalog). </t>
  </si>
  <si>
    <t>The number of clock hours, credit hours, or lessons and the number of weeks or months required to complete the course or program.</t>
  </si>
  <si>
    <t>The type of award the student will receive upon successful completion of the program (certificate, diploma, AST, ASB).</t>
  </si>
  <si>
    <t xml:space="preserve">The costs for the following when applicable: </t>
  </si>
  <si>
    <t>Total tuition for the program (for programs which include nonresident and resident training, the tuition</t>
  </si>
  <si>
    <t xml:space="preserve">for the nonresident training, the tuition for the resident training, and the total tuition for the complete </t>
  </si>
  <si>
    <t>combined program shall be stated).</t>
  </si>
  <si>
    <t xml:space="preserve">Estimated costs for books and supplies (if the costs for books and supplies are included in the tuition, </t>
  </si>
  <si>
    <t>this shall be clearly stated).</t>
  </si>
  <si>
    <t>If interest or finance charges, or both, will be charged, the total amount of these charges shall be listed</t>
  </si>
  <si>
    <t>in accordance with Federal truth-in-lending and State retail installment requirements.</t>
  </si>
  <si>
    <t xml:space="preserve">If the school provides room or board, or both, the enrollment agreement shall specify that a separate </t>
  </si>
  <si>
    <t xml:space="preserve">agreement shall be entered into for that purpose. </t>
  </si>
  <si>
    <t xml:space="preserve">Other costs and charges, such as application fee, student activity fee or laboratory fees, shall be listed. </t>
  </si>
  <si>
    <t xml:space="preserve">The terms of payment. The method and terms of payment of costs shall be clearly stated and shall comply with Federal </t>
  </si>
  <si>
    <t xml:space="preserve">truth-in-lending and State retail installment requirements. </t>
  </si>
  <si>
    <t>Student's enrolled start date.</t>
  </si>
  <si>
    <t>Cancellation policy (cancellation of enrollment prior to the start of classes, including refund of fees and tuition).</t>
  </si>
  <si>
    <t>Refund policy (student withdrawal or school termination after the start of classes).</t>
  </si>
  <si>
    <t xml:space="preserve">If employment assistance is provided, an employment guarantee disclaimer must be included. </t>
  </si>
  <si>
    <t xml:space="preserve">This disclaimer shall be printed in boldface type, in at least 10-point type. </t>
  </si>
  <si>
    <t xml:space="preserve">Complaint procedure. A statement informing students that: </t>
  </si>
  <si>
    <t xml:space="preserve">There is an individual at the school to whom questions or concerns may be directed regarding the school’s </t>
  </si>
  <si>
    <t xml:space="preserve">satisfying the terms of the enrollment agreement. This individual shall be identified by title. </t>
  </si>
  <si>
    <t xml:space="preserve">The school is licensed or registered—as applicable—by the Pennsylvania State Board of Private Licensed Schools. </t>
  </si>
  <si>
    <t xml:space="preserve">Questions or concerns that are not satisfactorily resolved by the school may be brought to the attention of the </t>
  </si>
  <si>
    <t>A statement verifying that the student has received, read, and understands the school's student information publication (catalog).</t>
  </si>
  <si>
    <t>A statement acknowledging that the agreement is not binding until it is accepted by a representative of the school.</t>
  </si>
  <si>
    <t>An acknowledgement that the signers have received, read, and understands an exact copy of the fully signed enrollment agreement.</t>
  </si>
  <si>
    <t>An enrollment agreement shall be dated and signed by the applicant.</t>
  </si>
  <si>
    <t>If the applicant is a minor, the enrollment agreement shall be dated and signed by the parent or guardian.</t>
  </si>
  <si>
    <t>An enrollment agreement shall be dated and signed by a representative of the school (this will become the effective date).</t>
  </si>
  <si>
    <t xml:space="preserve">If the enrollment agreement is longer than one side of a single sheet of paper, each side shall clearly refer to the conditions on </t>
  </si>
  <si>
    <t xml:space="preserve">the other side as being part of the agreement. If more than one page is used, each page shall be numbered: </t>
  </si>
  <si>
    <t>page 1 of X pages, page 2 of x pages and the like.</t>
  </si>
  <si>
    <t>If the program includes mandatory or optional distance education, it must be fully disclosed and transparent to the student.</t>
  </si>
  <si>
    <t>If the program includes mandatory or optional distance education, the technology requirements must be fully disclosed.</t>
  </si>
  <si>
    <t xml:space="preserve">Consumer Protection Policies and Disclosures to be provided to students during admission. </t>
  </si>
  <si>
    <r>
      <rPr>
        <b/>
        <sz val="10"/>
        <color theme="1"/>
        <rFont val="Arial"/>
        <family val="2"/>
      </rPr>
      <t xml:space="preserve">Consumer Protection Policies and Disclosures are required for CDL programs. </t>
    </r>
    <r>
      <rPr>
        <sz val="10"/>
        <color theme="1"/>
        <rFont val="Arial"/>
        <family val="2"/>
      </rPr>
      <t>Please refer to Policy Memo #93 to ensure all required information is included.</t>
    </r>
  </si>
  <si>
    <t>END OF ENROLLMENT AGREEMENT - PROCEED TO NEXT WORKSHEET TAB</t>
  </si>
  <si>
    <t>Online Payment Center</t>
  </si>
  <si>
    <t xml:space="preserve">Effective June 30, 2023, check and money order payments are no longer accepted.  All payments need to be made using the Online Payment Center. </t>
  </si>
  <si>
    <t>Review and follow the instructions for making an online payment:</t>
  </si>
  <si>
    <t>Payment for Private Licensed School Fees</t>
  </si>
  <si>
    <r>
      <t xml:space="preserve">Keystone Logins </t>
    </r>
    <r>
      <rPr>
        <b/>
        <u/>
        <sz val="10"/>
        <rFont val="Arial"/>
        <family val="2"/>
      </rPr>
      <t>cannot</t>
    </r>
    <r>
      <rPr>
        <b/>
        <sz val="10"/>
        <rFont val="Arial"/>
        <family val="2"/>
      </rPr>
      <t xml:space="preserve"> be used to gain access to the Private Licensed Schools SharePoint site.</t>
    </r>
  </si>
  <si>
    <t>PLS SharePoint site users must be registered with a PA Login.</t>
  </si>
  <si>
    <t>Register New PA Login</t>
  </si>
  <si>
    <t>Note: Special characters cannot be used when registering a new user name (for example: ! @ # $ % &amp; * etc. may not be used).</t>
  </si>
  <si>
    <t xml:space="preserve">To request access, or for general technical assistance, please email: </t>
  </si>
  <si>
    <t>RA-PLS@pa.gov</t>
  </si>
  <si>
    <t>SharePoint Submission Site</t>
  </si>
  <si>
    <r>
      <t>5.   Select '</t>
    </r>
    <r>
      <rPr>
        <b/>
        <sz val="10"/>
        <rFont val="Arial"/>
        <family val="2"/>
      </rPr>
      <t>Add document</t>
    </r>
    <r>
      <rPr>
        <sz val="10"/>
        <rFont val="Arial"/>
        <family val="2"/>
      </rPr>
      <t>' and check the box '</t>
    </r>
    <r>
      <rPr>
        <b/>
        <sz val="10"/>
        <rFont val="Arial"/>
        <family val="2"/>
      </rPr>
      <t>Add as a new version to existing files</t>
    </r>
    <r>
      <rPr>
        <sz val="10"/>
        <rFont val="Arial"/>
        <family val="2"/>
      </rPr>
      <t>'</t>
    </r>
  </si>
  <si>
    <r>
      <t>6.   Select '</t>
    </r>
    <r>
      <rPr>
        <b/>
        <sz val="10"/>
        <rFont val="Arial"/>
        <family val="2"/>
      </rPr>
      <t>Choose File</t>
    </r>
    <r>
      <rPr>
        <sz val="10"/>
        <rFont val="Arial"/>
        <family val="2"/>
      </rPr>
      <t>' and select the file from your own drive.  Click '</t>
    </r>
    <r>
      <rPr>
        <b/>
        <sz val="10"/>
        <rFont val="Arial"/>
        <family val="2"/>
      </rPr>
      <t>OK</t>
    </r>
    <r>
      <rPr>
        <sz val="10"/>
        <rFont val="Arial"/>
        <family val="2"/>
      </rPr>
      <t>'.</t>
    </r>
  </si>
  <si>
    <r>
      <t>7.  Under '</t>
    </r>
    <r>
      <rPr>
        <b/>
        <sz val="10"/>
        <rFont val="Arial"/>
        <family val="2"/>
      </rPr>
      <t>Content Type</t>
    </r>
    <r>
      <rPr>
        <sz val="10"/>
        <rFont val="Arial"/>
        <family val="2"/>
      </rPr>
      <t>', select '</t>
    </r>
    <r>
      <rPr>
        <b/>
        <sz val="10"/>
        <rFont val="Arial"/>
        <family val="2"/>
      </rPr>
      <t>PLS New School</t>
    </r>
    <r>
      <rPr>
        <sz val="10"/>
        <rFont val="Arial"/>
        <family val="2"/>
      </rPr>
      <t>'.</t>
    </r>
  </si>
  <si>
    <r>
      <t xml:space="preserve">8.  Enter </t>
    </r>
    <r>
      <rPr>
        <b/>
        <sz val="10"/>
        <rFont val="Arial"/>
        <family val="2"/>
      </rPr>
      <t>ALL OTHER INFORMATION</t>
    </r>
    <r>
      <rPr>
        <sz val="10"/>
        <rFont val="Arial"/>
        <family val="2"/>
      </rPr>
      <t xml:space="preserve"> as requested and click save.</t>
    </r>
  </si>
  <si>
    <t>NOTE:  Failure to enter ALL OTHER INFORMATION will result in your application not being submitted.</t>
  </si>
  <si>
    <t>END OF SUBMISSION - PLEASE SUBMIT YOUR APPLICATION ACCORDINGLY</t>
  </si>
  <si>
    <r>
      <rPr>
        <b/>
        <sz val="10"/>
        <color rgb="FFFF0000"/>
        <rFont val="Arial"/>
        <family val="2"/>
      </rPr>
      <t xml:space="preserve">Do not attempt to unlock or modify this application.  </t>
    </r>
    <r>
      <rPr>
        <b/>
        <sz val="10"/>
        <rFont val="Arial"/>
        <family val="2"/>
      </rPr>
      <t>You will be required to submit a new application if the submitted application is unlocked, unprotected, edited, or modified in any way.</t>
    </r>
  </si>
  <si>
    <t>If you experience issues with the application or require assistance, call the Division at (717)783-8228.</t>
  </si>
  <si>
    <t>Board Meeting Dates and Submission Deadlines</t>
  </si>
  <si>
    <t xml:space="preserve">All applicants seeking licensure/registration as a Private Licensed School are required to attend the New School Applicant Orientation Seminar. </t>
  </si>
  <si>
    <t>New School Applicant Orientation Seminar Dates</t>
  </si>
  <si>
    <t>Fees / Fee Submission:</t>
  </si>
  <si>
    <t>Remote Location Site Visit(s) - $750 per site</t>
  </si>
  <si>
    <t>Approval</t>
  </si>
  <si>
    <t>IMPORTANT - PLEASE READ</t>
  </si>
  <si>
    <t>Carefully review the Statute, Regulations, and Board Policy Memos at:</t>
  </si>
  <si>
    <t>Private Licensed Schools Act 174 of 1986</t>
  </si>
  <si>
    <t>Act 110 of 2019</t>
  </si>
  <si>
    <t>22 Pa. Code Chapter 73</t>
  </si>
  <si>
    <t>Board Policy Memos</t>
  </si>
  <si>
    <t xml:space="preserve">NOTE:  When resubmitting revisions to the application, it is absolutely essential to use the exact same filename.  </t>
  </si>
  <si>
    <t>NOTE:  When resubmitting revisions to the application, it is absolutely essential that the same registered user upload the revised application to SharePoint.</t>
  </si>
  <si>
    <t>Do not change the filename in any way.  Do not even add a number or date to indicate a new version.</t>
  </si>
  <si>
    <t>607 South Drive, Floor 3E</t>
  </si>
  <si>
    <t>Board staff communicates with school personnel during the application process and not any external consultants contracted to assist with the application process.</t>
  </si>
  <si>
    <t>New School Applicant Orientation Seminar - Required by all new school applicants prior to application submission</t>
  </si>
  <si>
    <t>All applicants seeking licensure/registration as a Private Licensed School are required to attend the New Applicant Orientation Seminar. Participation is required within the 12 months PRIOR to applying. The fee for the seminar is $300 per three (3) participants.</t>
  </si>
  <si>
    <t>New School Applicants Orientation Seminar Registration Form</t>
  </si>
  <si>
    <t>New School Application - $7,500 (includes one New Program Application)</t>
  </si>
  <si>
    <t>School Location Site Visit - $750</t>
  </si>
  <si>
    <t>Admission Representative License - $600 each</t>
  </si>
  <si>
    <t xml:space="preserve">Important Notes: </t>
  </si>
  <si>
    <t xml:space="preserve">Please be sure to carefully select the correct Program ID (which is the service/item you are paying the fee for). Selecting an incorrect Program ID may delay the processing of the school's request, as the payment will be applied to the selected Program ID (service/item). </t>
  </si>
  <si>
    <r>
      <rPr>
        <u/>
        <sz val="10"/>
        <rFont val="Arial"/>
        <family val="2"/>
      </rPr>
      <t>Program ID</t>
    </r>
    <r>
      <rPr>
        <sz val="10"/>
        <rFont val="Arial"/>
        <family val="2"/>
      </rPr>
      <t xml:space="preserve"> – </t>
    </r>
    <r>
      <rPr>
        <b/>
        <sz val="10"/>
        <rFont val="Arial"/>
        <family val="2"/>
      </rPr>
      <t xml:space="preserve">056-Initial New School License (in-state schools) </t>
    </r>
    <r>
      <rPr>
        <b/>
        <u/>
        <sz val="10"/>
        <rFont val="Arial"/>
        <family val="2"/>
      </rPr>
      <t>OR</t>
    </r>
    <r>
      <rPr>
        <b/>
        <sz val="10"/>
        <rFont val="Arial"/>
        <family val="2"/>
      </rPr>
      <t xml:space="preserve"> 057-Initial New School Registration (out-of-state schools); 069-Site Inspection New School; 072-Site Inspection Remote Facility</t>
    </r>
  </si>
  <si>
    <r>
      <rPr>
        <u/>
        <sz val="10"/>
        <rFont val="Arial"/>
        <family val="2"/>
      </rPr>
      <t>Payment Reference</t>
    </r>
    <r>
      <rPr>
        <sz val="10"/>
        <rFont val="Arial"/>
        <family val="2"/>
      </rPr>
      <t xml:space="preserve"> – please be sure to provide your school's name and city as the 'Payment Reference'. Failure to provide this information may delay the processing of the school's request as we will need to verify the source of any anonymous payments. </t>
    </r>
  </si>
  <si>
    <r>
      <rPr>
        <u/>
        <sz val="10"/>
        <rFont val="Arial"/>
        <family val="2"/>
      </rPr>
      <t>Email</t>
    </r>
    <r>
      <rPr>
        <sz val="10"/>
        <rFont val="Arial"/>
        <family val="2"/>
      </rPr>
      <t xml:space="preserve"> – to receive an emailed receipt of your payment, you must provide your email address when processing the payment.  Receiving an emailed receipt is recommended for all transactions, especially in the event the school fails to provide the school's name and city as the 'Payment Reference'. </t>
    </r>
  </si>
  <si>
    <t xml:space="preserve">There is a 2% transaction fee charged for credit cards.  There is no fee charged for ACH transactions. </t>
  </si>
  <si>
    <t>Only when an application and the corresponding fees are received in our offices by the published submission deadline will Board staff review a New School Application.</t>
  </si>
  <si>
    <t>No exceptions will be made.  No extensions will be provided. Submission deadlines are firm.</t>
  </si>
  <si>
    <t>Staff will conduct a quantitative review of the application to ensure the application is materially complete and to confirm that the applicant is eligible to use the application prior to presenting the application to the Board for consideration.</t>
  </si>
  <si>
    <t xml:space="preserve">Staff will provide written notice of application deficiencies identified during the review.  Schools are strongly encouraged to cure staff-identified deficiencies to avoid potential delays in the approval of the application. </t>
  </si>
  <si>
    <t xml:space="preserve">If a revised application is not submitted within the afforded 10-day revision time period, the revised application does not cure the identified deficiencies, or the application is otherwise materially incomplete the application will not be placed before the Board for consideration.  </t>
  </si>
  <si>
    <t xml:space="preserve">Staff will place the New School Application on the next Board meeting agenda only when the application is deemed materially complete.  </t>
  </si>
  <si>
    <t>Applications expire one year following the submission deadline date in which the application was originally submitted for and are able to be considered for no more than four consecutive Board meetings.</t>
  </si>
  <si>
    <t>The State Board of Private Licensed Schools will consider applications only when presented by Board staff, after staff has deemed the application is materially complete.</t>
  </si>
  <si>
    <t>The application will be assigned by the Division Chief to an appropriate Board member to serve as a reviewer of the application.  The Board member will conduct a qualitative review of the New School Application, along with all presented New Program Applications.</t>
  </si>
  <si>
    <t>The application will also be assigned to the Board's Financial Review Committee (FRC) as a reviewer of the application.  The FRC will conduct a qualitative review of the applicant's financial statements and business plans.</t>
  </si>
  <si>
    <t>The applicant will be invited to attend the Board meeting in which the application's status will be voted on by the full Board.</t>
  </si>
  <si>
    <t>Staff will provide written confirmation of the Board's decision, along with notice of any deficiencies identified by the Board and the FRC, as soon as possible following the Board meeting.</t>
  </si>
  <si>
    <t>The applicant will be afforded the opportunity to cure any application deficiencies, providing the request is not denied.</t>
  </si>
  <si>
    <t xml:space="preserve">The Board may vote to approve an application, approve it pending revisions, defer it for revisions and reconsideration at a subsequent Board meeting, or deny the application.  </t>
  </si>
  <si>
    <t>The regulations afford the Board the authority to request additional information or materials from the applicant in addition to the information requested in this application.</t>
  </si>
  <si>
    <r>
      <rPr>
        <u/>
        <sz val="10"/>
        <rFont val="Arial"/>
        <family val="2"/>
      </rPr>
      <t>An approved New School Application</t>
    </r>
    <r>
      <rPr>
        <sz val="10"/>
        <rFont val="Arial"/>
        <family val="2"/>
      </rPr>
      <t xml:space="preserve"> enables the applicant to launch the approved school immediately. A written letter of approval will be sent by Board staff.</t>
    </r>
  </si>
  <si>
    <r>
      <rPr>
        <u/>
        <sz val="10"/>
        <rFont val="Arial"/>
        <family val="2"/>
      </rPr>
      <t>Applicants with an approved pending New School Application</t>
    </r>
    <r>
      <rPr>
        <sz val="10"/>
        <rFont val="Arial"/>
        <family val="2"/>
      </rPr>
      <t xml:space="preserve"> will receive written notice from staff of any deficiencies identified by the Board.  </t>
    </r>
  </si>
  <si>
    <t>The applicant will be afforded the opportunity to cure any application deficiencies and will receive a written letter of approval from Board staff when the deficiencies have been effectively cured.</t>
  </si>
  <si>
    <t>Approved pending New School Applications expire one year following the Board meeting date on which the approved pending status was received.</t>
  </si>
  <si>
    <t>Once an application has expired, a new application and the corresponding fees will be required for any further consideration from the Board.</t>
  </si>
  <si>
    <r>
      <rPr>
        <u/>
        <sz val="10"/>
        <rFont val="Arial"/>
        <family val="2"/>
      </rPr>
      <t>Applicants with a deferred New School Application</t>
    </r>
    <r>
      <rPr>
        <sz val="10"/>
        <rFont val="Arial"/>
        <family val="2"/>
      </rPr>
      <t xml:space="preserve"> will receive written notice from staff of any deficiencies identified by the Board and the FRC.  </t>
    </r>
  </si>
  <si>
    <t>The applicant will be afforded 10-days (refer to the resubmission deadline date provided in the cure letter) to cure any application deficiencies.</t>
  </si>
  <si>
    <t>If a revised application is not submitted within the afforded 10-day revision time period, the revised application does not cure the identified deficiencies, or the application is otherwise materially incomplete the application will need to be held for a subsequent meeting.</t>
  </si>
  <si>
    <t xml:space="preserve">It is important to note that not all necessary revisions may be identified during an initial or subsequent review.  As the application changes, additional concerns or inconsistencies may be identified.												</t>
  </si>
  <si>
    <t>Deferred New School Applications expire one year following the submission deadline date in which the application was originally submitted for and are able to be considered for no more than four consecutive Board meetings.</t>
  </si>
  <si>
    <r>
      <rPr>
        <u/>
        <sz val="10"/>
        <rFont val="Arial"/>
        <family val="2"/>
      </rPr>
      <t xml:space="preserve">Applicants with a denied New School Application </t>
    </r>
    <r>
      <rPr>
        <sz val="10"/>
        <rFont val="Arial"/>
        <family val="2"/>
      </rPr>
      <t xml:space="preserve">will receive written notice of the denial from staff. </t>
    </r>
  </si>
  <si>
    <t>Applicants with a denied New School Application should carefully consider the Board's feedback prior to future New School Applications being submitted.</t>
  </si>
  <si>
    <t>Denied New School Applications cannot be resubmitted and the same applicant will not be immediately reconsidered.</t>
  </si>
  <si>
    <t>Respond to all questions and requests for information/documentation.  Information may be added in the following ways:</t>
  </si>
  <si>
    <t>1. Type directly in the box.</t>
  </si>
  <si>
    <t>2. Copy and paste text into the box.</t>
  </si>
  <si>
    <t>3. Embed documents as an icon.</t>
  </si>
  <si>
    <t>On the insert tab, choose Object.  Select Create from File, check to display as an icon.  Browse for your document.</t>
  </si>
  <si>
    <t xml:space="preserve">NOTE:  Always embed the document as an icon.  You should see a symbol (icon) in the application rather than the entire document. </t>
  </si>
  <si>
    <t>If the entire document appears, you have not embedded the document as an icon.</t>
  </si>
  <si>
    <t xml:space="preserve">The  application cannot exceed 200MB.  If your application is larger than 200MB, you may have included information that was not requested or you have embedded large files such as .jpg files.  </t>
  </si>
  <si>
    <t xml:space="preserve">Change the format of any large files and eliminate anything that was not requested.  </t>
  </si>
  <si>
    <t>Right to Know</t>
  </si>
  <si>
    <t xml:space="preserve">The Division of Law Enforcement Education and Trade Schools does not have the authority under the new Right to Know Law to determine that a specific document contains confidential or proprietary information.  </t>
  </si>
  <si>
    <t xml:space="preserve">Any document submitted to the Division of Law Enforcement Education and Trade Schools may be considered public information that must be disclosed. This includes information in this application. </t>
  </si>
  <si>
    <t xml:space="preserve">If a school wishes to have a document protected, the school must provide a written statement signed by a representative of the school indicating that the document contains confidential proprietary information or a trade secret.  </t>
  </si>
  <si>
    <t xml:space="preserve">This office will notify the school if a request is submitted under Right to Know that includes such a document.  </t>
  </si>
  <si>
    <t xml:space="preserve">The school will have the opportunity to provide input on the release of the document.  </t>
  </si>
  <si>
    <t xml:space="preserve">Generally, the Department will deny a Right to Know request for information that the school has deemed to be confidential proprietary information.  </t>
  </si>
  <si>
    <t xml:space="preserve">However, if a denial is appealed to the Office of Open Records (OOR), the school will be notified and can intervene and appeal to Commonwealth Court if the OOR rules that the information must be disclosed.  </t>
  </si>
  <si>
    <t xml:space="preserve">If the school does not intervene and the OOR says the information must be disclosed, the Department will likely disclose it rather than filing an appeal with Commonwealth Court. </t>
  </si>
  <si>
    <t>END OF INSTRUCTIONS - PROCEED TO NEXT WORKSHEET TAB</t>
  </si>
  <si>
    <t xml:space="preserve">The submission must be uploaded by 2 p.m. on the deadline date.  </t>
  </si>
  <si>
    <t>Applications submitted after 2 p.m. on the submission deadline date will be considered for the subsequent Board meeting.</t>
  </si>
  <si>
    <t>Additional New Program Applications - $1,400 each (limited to three applications for consideration at any one time)</t>
  </si>
  <si>
    <t>Licensure or Registration:</t>
  </si>
  <si>
    <t>Licensure (In-State)</t>
  </si>
  <si>
    <t>Registration (Out-of-State)</t>
  </si>
  <si>
    <t>School Information:</t>
  </si>
  <si>
    <t>Proposed Name of School:</t>
  </si>
  <si>
    <t>The school's name as it will appear on all advertising and documentation, as well as on the school's printed license/registration.</t>
  </si>
  <si>
    <t>Physical Address of School:</t>
  </si>
  <si>
    <t>City, State and Zip Code</t>
  </si>
  <si>
    <t>County</t>
  </si>
  <si>
    <t>Mailing Address of School:</t>
  </si>
  <si>
    <t>School Phone Number:</t>
  </si>
  <si>
    <t>Web Address:</t>
  </si>
  <si>
    <t>Schools may not advertise, enroll, or offer instruction for any programming that will be offered under licensure/registration, prior to receiving new school and new program approval.</t>
  </si>
  <si>
    <t>Proposed Alternate School Name(s):</t>
  </si>
  <si>
    <t>Evidence of fictitious name registration must be provided on the 'School Names' worksheet for all alternative names.</t>
  </si>
  <si>
    <t>School Administration:</t>
  </si>
  <si>
    <t>Chief Executive Officer:</t>
  </si>
  <si>
    <t>Phone Number:</t>
  </si>
  <si>
    <t>Email Address:</t>
  </si>
  <si>
    <t>At minimum, at least the Director or an Acting Director must be physically present at the school during all hours of operation.</t>
  </si>
  <si>
    <t>School Director:</t>
  </si>
  <si>
    <t>Acting School Director:</t>
  </si>
  <si>
    <t>New School Applicant Orientation Attendance Certificate:</t>
  </si>
  <si>
    <t xml:space="preserve">Participation is required within the 12 months PRIOR to applying. </t>
  </si>
  <si>
    <t>Date of Attendance:</t>
  </si>
  <si>
    <t>Embed a copy of the required certificate of attendance.</t>
  </si>
  <si>
    <t>Certification of the person completing this application:</t>
  </si>
  <si>
    <t>By placing my name above, I certify with my electronic signature that the information contained in this application is accurate.</t>
  </si>
  <si>
    <t>Affiliation with the school:</t>
  </si>
  <si>
    <t>E-mail:</t>
  </si>
  <si>
    <t>Phone:</t>
  </si>
  <si>
    <t>The Division will communicate with the applicant using this e-mail address. Be sure that this e-mail address is valid and correct and that it is checked regularly.</t>
  </si>
  <si>
    <t>Date of Certification:</t>
  </si>
  <si>
    <t>Certification of the school's Director:</t>
  </si>
  <si>
    <t>END OF PDE3003 SUMMARY - PROCEED TO NEXT WORKSHEET TAB</t>
  </si>
  <si>
    <t>If a website is currently being used, it should advertise other products and services offered by the entity.</t>
  </si>
  <si>
    <t>A unique email address is required for each school administrator identified.</t>
  </si>
  <si>
    <t>New Owner(s) / New Owning Entity Information:</t>
  </si>
  <si>
    <t>Sole proprietorship</t>
  </si>
  <si>
    <t>Charitable organization 501(c)(3)</t>
  </si>
  <si>
    <t>General Partnership</t>
  </si>
  <si>
    <t>Church and religious organization 501(c)(3)</t>
  </si>
  <si>
    <t>If nonprofit, organization type:</t>
  </si>
  <si>
    <t xml:space="preserve">Limited Partnership </t>
  </si>
  <si>
    <t>Private foundation 501(c)(3)</t>
  </si>
  <si>
    <t xml:space="preserve">Limited Liability Partnership (LLP) </t>
  </si>
  <si>
    <t>If nonprofit, management structure:</t>
  </si>
  <si>
    <t>Limited Liability Company (LLC)</t>
  </si>
  <si>
    <t>Management by Board with Executive Director/CEO (Operating Board)</t>
  </si>
  <si>
    <t>C-Corporation</t>
  </si>
  <si>
    <t>Management by CEO with Advisory Board</t>
  </si>
  <si>
    <t>S-Corporation</t>
  </si>
  <si>
    <t>Nonmanagement structure</t>
  </si>
  <si>
    <t>Registered Business Name:</t>
  </si>
  <si>
    <t>Nonprofit corporation</t>
  </si>
  <si>
    <t>Embed a company ownership hierarchy/structure chart for the proposed school. This is a visual representation of the ownership and demonstrates financial and voting interests, as well as any entities under the same ownership.</t>
  </si>
  <si>
    <t xml:space="preserve">Embed the certificate of incorporation, partnership agreement, or registration of foreign corporation.  </t>
  </si>
  <si>
    <t>Leave blank only if the business is a sole proprietorship.</t>
  </si>
  <si>
    <t>Will this school be part of a franchise?</t>
  </si>
  <si>
    <t xml:space="preserve">If the school is a franchise, please embed evidence that the franchise agreement contains a provision that the school may not be terminated by the franchisor until sufficient arrangements have been made to assure  teach out arrangements. </t>
  </si>
  <si>
    <t>Have the owners, or has the owning entity, been previously approved to operate any other schools in Pennsylvania?</t>
  </si>
  <si>
    <t>If yes, provide the information below.</t>
  </si>
  <si>
    <t>Dates of Operation</t>
  </si>
  <si>
    <t>Website Address</t>
  </si>
  <si>
    <t>Have the owners, or has the owning entity, been previously approved to operate any other schools in another state?</t>
  </si>
  <si>
    <t>Individual owner(s) (buyers) information:</t>
  </si>
  <si>
    <t>#1: Sole Proprietor, Partner, or Corporate President</t>
  </si>
  <si>
    <t>Complete the following for the sole proprietor, partner, or corporate president.  #1 must be completed for every application.</t>
  </si>
  <si>
    <t>Date of Birth:</t>
  </si>
  <si>
    <t>Home/Cell Phone Number:</t>
  </si>
  <si>
    <t>Work Phone Number:</t>
  </si>
  <si>
    <t>Current Employer:</t>
  </si>
  <si>
    <t>Current Position Held:</t>
  </si>
  <si>
    <t>Percentage of entity ownership:</t>
  </si>
  <si>
    <t>Position to be held at the new school:</t>
  </si>
  <si>
    <t>Sole Owner / Proprietor</t>
  </si>
  <si>
    <t>Partner</t>
  </si>
  <si>
    <t>Corporate President</t>
  </si>
  <si>
    <t>Describe fully any experience you had in owning, directing, or teaching in a Private Licensed School or other institution of postsecondary higher education.</t>
  </si>
  <si>
    <t>Embed a document if the information extends beyond the provided text box.</t>
  </si>
  <si>
    <t xml:space="preserve">Have you ever been arrested, indicted, or have you pleaded guilty or been convicted of any felony or misdemeanor (excluding traffic violations)?  </t>
  </si>
  <si>
    <t xml:space="preserve">If yes, state the nature of offense; city and state; date of arrest, indictment, plea, or conviction; and disposition of the case.  </t>
  </si>
  <si>
    <t>Embed a copy of this individual's FBI Identity History Summary Check (fingerprint criminal history record).</t>
  </si>
  <si>
    <t>NOTE:  The Board cannot access FBI reports through on-line services, including those referenced on the PDE website.  Evidence must be embedded.</t>
  </si>
  <si>
    <t>FBI Identity History Summary Checks</t>
  </si>
  <si>
    <t>Embed a copy of this individual's Pennsylvania State Police Criminal History Background Check.</t>
  </si>
  <si>
    <t>NOTE:  The Board cannot access Pennsylvania State Police Criminal History Background Check reports through on-line services.  Evidence must be embedded.</t>
  </si>
  <si>
    <t>Pennsylvania State Police Criminal History Background Check</t>
  </si>
  <si>
    <t>Embed a copy of this individual's credit report.</t>
  </si>
  <si>
    <t>If this is a sole proprietorship, a personal third-party compiled, reviewed, or audited financial statement is required.</t>
  </si>
  <si>
    <t>#2: Second Partner or Corporate Vice President</t>
  </si>
  <si>
    <t>Complete the following for the second  partner or corporate vice-president.  #2 must be completed for every corporate or LLC application and partnership applications.</t>
  </si>
  <si>
    <t>Corporate Vice President</t>
  </si>
  <si>
    <t>#3: Third Partner or Corporate Secretary</t>
  </si>
  <si>
    <t>Complete the following for the third partner or corporate secretary.  #3 must be completed for every corporate or LLC application and partnership applications with more than 2 partners.</t>
  </si>
  <si>
    <t>Corporate Secretary</t>
  </si>
  <si>
    <t>#4: Fourth Partner or Corporate Treasurer</t>
  </si>
  <si>
    <t>Complete the following for the fourth partner or corporate treasurer.  #4 must be completed for every corporate or LLC application and partnership applications with more than 3 partners.</t>
  </si>
  <si>
    <t>Corporate Treasurer</t>
  </si>
  <si>
    <t>NOTE: The Division will communicate with the applicant using this e-mail address. Be sure that this e-mail address is valid and correct and that it is checked regularly.</t>
  </si>
  <si>
    <t>END OF PDE5004 OWNERSHIP - PROCEED TO NEXT WORKSHEET TAB</t>
  </si>
  <si>
    <t>SharePoint Submission - REGISTERED USER</t>
  </si>
  <si>
    <r>
      <t xml:space="preserve">Facilities </t>
    </r>
    <r>
      <rPr>
        <b/>
        <i/>
        <sz val="11"/>
        <color indexed="10"/>
        <rFont val="Arial"/>
        <family val="2"/>
      </rPr>
      <t>(include floor plan of facility with submission)</t>
    </r>
    <r>
      <rPr>
        <b/>
        <i/>
        <sz val="11"/>
        <rFont val="Arial"/>
        <family val="2"/>
      </rPr>
      <t xml:space="preserve"> (Section 3)</t>
    </r>
  </si>
  <si>
    <r>
      <rPr>
        <b/>
        <u/>
        <sz val="11"/>
        <color indexed="8"/>
        <rFont val="Arial"/>
        <family val="2"/>
      </rPr>
      <t>Is</t>
    </r>
    <r>
      <rPr>
        <sz val="11"/>
        <color theme="1"/>
        <rFont val="Arial"/>
        <family val="2"/>
      </rPr>
      <t xml:space="preserve"> other revenue generating business (other than the Private Licensed</t>
    </r>
  </si>
  <si>
    <r>
      <rPr>
        <b/>
        <u/>
        <sz val="11"/>
        <color indexed="8"/>
        <rFont val="Arial"/>
        <family val="2"/>
      </rPr>
      <t>Will</t>
    </r>
    <r>
      <rPr>
        <sz val="11"/>
        <color theme="1"/>
        <rFont val="Arial"/>
        <family val="2"/>
      </rPr>
      <t xml:space="preserve"> other revenue generating business (other than the Private Licensed</t>
    </r>
  </si>
  <si>
    <r>
      <t xml:space="preserve">*Fees include </t>
    </r>
    <r>
      <rPr>
        <b/>
        <sz val="11"/>
        <color indexed="8"/>
        <rFont val="Arial"/>
        <family val="2"/>
      </rPr>
      <t>ALL</t>
    </r>
    <r>
      <rPr>
        <sz val="11"/>
        <color theme="1"/>
        <rFont val="Arial"/>
        <family val="2"/>
      </rPr>
      <t xml:space="preserve"> other fees, expenses, costs the student is expected to pay the school for items such as uniforms,</t>
    </r>
  </si>
  <si>
    <r>
      <t xml:space="preserve">new school as well as guidance to potential areas that may be overlooked when starting a school. It is </t>
    </r>
    <r>
      <rPr>
        <u/>
        <sz val="11"/>
        <color indexed="8"/>
        <rFont val="Arial"/>
        <family val="2"/>
      </rPr>
      <t>not</t>
    </r>
  </si>
  <si>
    <r>
      <rPr>
        <b/>
        <sz val="11"/>
        <color indexed="8"/>
        <rFont val="Arial"/>
        <family val="2"/>
      </rPr>
      <t xml:space="preserve">A) Business Plan </t>
    </r>
    <r>
      <rPr>
        <sz val="11"/>
        <color theme="1"/>
        <rFont val="Arial"/>
        <family val="2"/>
      </rPr>
      <t xml:space="preserve"> -  (Sections 1 thru 14) form providing details behind key business</t>
    </r>
  </si>
  <si>
    <r>
      <rPr>
        <b/>
        <sz val="11"/>
        <color indexed="8"/>
        <rFont val="Arial"/>
        <family val="2"/>
      </rPr>
      <t xml:space="preserve">B) P&amp;L (Profit and Loss) </t>
    </r>
    <r>
      <rPr>
        <sz val="11"/>
        <color theme="1"/>
        <rFont val="Arial"/>
        <family val="2"/>
      </rPr>
      <t xml:space="preserve"> (Sections 15 thru 26) form tracking student population,</t>
    </r>
  </si>
  <si>
    <r>
      <t xml:space="preserve">separate legal entity (unless otherwise noted) that will be receiving the license. Do </t>
    </r>
    <r>
      <rPr>
        <b/>
        <u/>
        <sz val="11"/>
        <color indexed="8"/>
        <rFont val="Arial"/>
        <family val="2"/>
      </rPr>
      <t>not</t>
    </r>
    <r>
      <rPr>
        <sz val="11"/>
        <color theme="1"/>
        <rFont val="Arial"/>
        <family val="2"/>
      </rPr>
      <t xml:space="preserve"> include parent</t>
    </r>
  </si>
  <si>
    <r>
      <t xml:space="preserve">company information or consolidate results with any other entities - related or not. </t>
    </r>
    <r>
      <rPr>
        <b/>
        <u/>
        <sz val="11"/>
        <color indexed="8"/>
        <rFont val="Arial"/>
        <family val="2"/>
      </rPr>
      <t>Do</t>
    </r>
    <r>
      <rPr>
        <sz val="11"/>
        <color theme="1"/>
        <rFont val="Arial"/>
        <family val="2"/>
      </rPr>
      <t xml:space="preserve"> include results of</t>
    </r>
  </si>
  <si>
    <r>
      <t xml:space="preserve">other activities that will occur </t>
    </r>
    <r>
      <rPr>
        <b/>
        <u/>
        <sz val="11"/>
        <color indexed="8"/>
        <rFont val="Arial"/>
        <family val="2"/>
      </rPr>
      <t>at</t>
    </r>
    <r>
      <rPr>
        <sz val="11"/>
        <color theme="1"/>
        <rFont val="Arial"/>
        <family val="2"/>
      </rPr>
      <t xml:space="preserve"> the school.  If contract training, auto repairs, massage sessions, etc., occur</t>
    </r>
  </si>
  <si>
    <r>
      <t xml:space="preserve">def.-Rotation is the number of classes/modules for the </t>
    </r>
    <r>
      <rPr>
        <u/>
        <sz val="11"/>
        <color indexed="10"/>
        <rFont val="Arial"/>
        <family val="2"/>
      </rPr>
      <t>same</t>
    </r>
    <r>
      <rPr>
        <sz val="11"/>
        <color indexed="10"/>
        <rFont val="Arial"/>
        <family val="2"/>
      </rPr>
      <t xml:space="preserve"> program being taught during the same shift.</t>
    </r>
  </si>
  <si>
    <r>
      <rPr>
        <u/>
        <sz val="11"/>
        <color indexed="8"/>
        <rFont val="Arial"/>
        <family val="2"/>
      </rPr>
      <t>Building/Leasehold Improvement</t>
    </r>
    <r>
      <rPr>
        <sz val="11"/>
        <color theme="1"/>
        <rFont val="Arial"/>
        <family val="2"/>
      </rPr>
      <t>s - Improvements to your building or leased space.  Examples include</t>
    </r>
  </si>
  <si>
    <r>
      <rPr>
        <u/>
        <sz val="11"/>
        <color indexed="8"/>
        <rFont val="Arial"/>
        <family val="2"/>
      </rPr>
      <t>Furniture/Fixtures</t>
    </r>
    <r>
      <rPr>
        <sz val="11"/>
        <color theme="1"/>
        <rFont val="Arial"/>
        <family val="2"/>
      </rPr>
      <t xml:space="preserve"> - Movable furniture or fixtures that are not permanently connected to the building. </t>
    </r>
  </si>
  <si>
    <r>
      <rPr>
        <u/>
        <sz val="11"/>
        <color indexed="8"/>
        <rFont val="Arial"/>
        <family val="2"/>
      </rPr>
      <t>Office Equipmen</t>
    </r>
    <r>
      <rPr>
        <sz val="11"/>
        <color theme="1"/>
        <rFont val="Arial"/>
        <family val="2"/>
      </rPr>
      <t>t -Electronic equipment used by administrative and support staff outside the</t>
    </r>
  </si>
  <si>
    <r>
      <rPr>
        <u/>
        <sz val="11"/>
        <color indexed="8"/>
        <rFont val="Arial"/>
        <family val="2"/>
      </rPr>
      <t>Classroom Equipmen</t>
    </r>
    <r>
      <rPr>
        <sz val="11"/>
        <color theme="1"/>
        <rFont val="Arial"/>
        <family val="2"/>
      </rPr>
      <t>t - Equipment used in the classroom for the instruction of students.  Examples</t>
    </r>
  </si>
  <si>
    <r>
      <rPr>
        <u/>
        <sz val="11"/>
        <color indexed="8"/>
        <rFont val="Arial"/>
        <family val="2"/>
      </rPr>
      <t>Goodwill</t>
    </r>
    <r>
      <rPr>
        <sz val="11"/>
        <color theme="1"/>
        <rFont val="Arial"/>
        <family val="2"/>
      </rPr>
      <t xml:space="preserve"> - Intangible assets for items such as strong brand name, proprietary technology, or patent. </t>
    </r>
  </si>
  <si>
    <r>
      <rPr>
        <u/>
        <sz val="11"/>
        <color indexed="8"/>
        <rFont val="Arial"/>
        <family val="2"/>
      </rPr>
      <t>Curriculum</t>
    </r>
    <r>
      <rPr>
        <sz val="11"/>
        <color theme="1"/>
        <rFont val="Arial"/>
        <family val="2"/>
      </rPr>
      <t xml:space="preserve"> - The courses or set of courses for a particular study.  Schools may purchase existing</t>
    </r>
  </si>
  <si>
    <r>
      <rPr>
        <u/>
        <sz val="11"/>
        <color indexed="8"/>
        <rFont val="Arial"/>
        <family val="2"/>
      </rPr>
      <t>Other</t>
    </r>
    <r>
      <rPr>
        <sz val="11"/>
        <color theme="1"/>
        <rFont val="Arial"/>
        <family val="2"/>
      </rPr>
      <t xml:space="preserve"> - All other fixed assets should be included in this section. </t>
    </r>
  </si>
  <si>
    <r>
      <rPr>
        <u/>
        <sz val="11"/>
        <color indexed="8"/>
        <rFont val="Arial"/>
        <family val="2"/>
      </rPr>
      <t>Federal and/or State Agencies</t>
    </r>
    <r>
      <rPr>
        <sz val="11"/>
        <color theme="1"/>
        <rFont val="Arial"/>
        <family val="2"/>
      </rPr>
      <t xml:space="preserve"> - List all groups in which the school is under contract or has an agreement</t>
    </r>
  </si>
  <si>
    <r>
      <rPr>
        <u/>
        <sz val="11"/>
        <color indexed="8"/>
        <rFont val="Arial"/>
        <family val="2"/>
      </rPr>
      <t>Other Affiliations</t>
    </r>
    <r>
      <rPr>
        <sz val="11"/>
        <color theme="1"/>
        <rFont val="Arial"/>
        <family val="2"/>
      </rPr>
      <t xml:space="preserve"> - All other affiliations must be disclosed here.  These affiliations include, but are not</t>
    </r>
  </si>
  <si>
    <r>
      <t xml:space="preserve">insurance bill is </t>
    </r>
    <r>
      <rPr>
        <b/>
        <i/>
        <sz val="11"/>
        <color indexed="8"/>
        <rFont val="Arial"/>
        <family val="2"/>
      </rPr>
      <t>paid</t>
    </r>
    <r>
      <rPr>
        <sz val="11"/>
        <color theme="1"/>
        <rFont val="Arial"/>
        <family val="2"/>
      </rPr>
      <t xml:space="preserve"> in January but good for the entire year, the cost should be spread across each month</t>
    </r>
  </si>
  <si>
    <r>
      <t xml:space="preserve">For schools that do </t>
    </r>
    <r>
      <rPr>
        <u/>
        <sz val="11"/>
        <color indexed="8"/>
        <rFont val="Arial"/>
        <family val="2"/>
      </rPr>
      <t>not</t>
    </r>
    <r>
      <rPr>
        <sz val="11"/>
        <color theme="1"/>
        <rFont val="Arial"/>
        <family val="2"/>
      </rPr>
      <t xml:space="preserve"> own their facilities, rent or lease payments are typically made.  These payments are</t>
    </r>
  </si>
  <si>
    <r>
      <t xml:space="preserve">months = $2,250).  The school should </t>
    </r>
    <r>
      <rPr>
        <b/>
        <u/>
        <sz val="11"/>
        <color indexed="8"/>
        <rFont val="Arial"/>
        <family val="2"/>
      </rPr>
      <t>not</t>
    </r>
    <r>
      <rPr>
        <sz val="11"/>
        <color theme="1"/>
        <rFont val="Arial"/>
        <family val="2"/>
      </rPr>
      <t xml:space="preserve"> record rent expense of $0 for the first 3 months and $3,000 a month</t>
    </r>
  </si>
  <si>
    <r>
      <t xml:space="preserve">please check the </t>
    </r>
    <r>
      <rPr>
        <u/>
        <sz val="11"/>
        <color indexed="8"/>
        <rFont val="Arial"/>
        <family val="2"/>
      </rPr>
      <t>Additional Information Attached</t>
    </r>
    <r>
      <rPr>
        <sz val="11"/>
        <color theme="1"/>
        <rFont val="Arial"/>
        <family val="2"/>
      </rPr>
      <t xml:space="preserve"> box at the bottom of the Business Plan and embed the</t>
    </r>
  </si>
  <si>
    <r>
      <t xml:space="preserve">the 4 months </t>
    </r>
    <r>
      <rPr>
        <u/>
        <sz val="11"/>
        <color indexed="8"/>
        <rFont val="Arial"/>
        <family val="2"/>
      </rPr>
      <t>prior</t>
    </r>
    <r>
      <rPr>
        <sz val="11"/>
        <color theme="1"/>
        <rFont val="Arial"/>
        <family val="2"/>
      </rPr>
      <t xml:space="preserve"> to their first class start, the first year of operations and 6 months of their 2nd year (22</t>
    </r>
  </si>
  <si>
    <r>
      <t xml:space="preserve">The P&amp;L statement is a </t>
    </r>
    <r>
      <rPr>
        <b/>
        <sz val="11"/>
        <color indexed="10"/>
        <rFont val="Arial"/>
        <family val="2"/>
      </rPr>
      <t>forecast,</t>
    </r>
    <r>
      <rPr>
        <sz val="11"/>
        <color theme="1"/>
        <rFont val="Arial"/>
        <family val="2"/>
      </rPr>
      <t xml:space="preserve"> meaning the results the school is expecting to recognize in the future</t>
    </r>
  </si>
  <si>
    <r>
      <rPr>
        <b/>
        <sz val="11"/>
        <color indexed="8"/>
        <rFont val="Arial"/>
        <family val="2"/>
      </rPr>
      <t>Starts</t>
    </r>
    <r>
      <rPr>
        <sz val="11"/>
        <color theme="1"/>
        <rFont val="Arial"/>
        <family val="2"/>
      </rPr>
      <t xml:space="preserve"> - New students starting at the school in the new Private Licensed School (PLS) program(s) being</t>
    </r>
  </si>
  <si>
    <r>
      <rPr>
        <b/>
        <sz val="11"/>
        <color indexed="8"/>
        <rFont val="Arial"/>
        <family val="2"/>
      </rPr>
      <t>Drops</t>
    </r>
    <r>
      <rPr>
        <sz val="11"/>
        <color theme="1"/>
        <rFont val="Arial"/>
        <family val="2"/>
      </rPr>
      <t xml:space="preserve"> - Active students who withdraw from the school for any reason (i.e. whether it be the school's</t>
    </r>
  </si>
  <si>
    <r>
      <rPr>
        <b/>
        <sz val="11"/>
        <color indexed="8"/>
        <rFont val="Arial"/>
        <family val="2"/>
      </rPr>
      <t>Re-Entries</t>
    </r>
    <r>
      <rPr>
        <sz val="11"/>
        <color theme="1"/>
        <rFont val="Arial"/>
        <family val="2"/>
      </rPr>
      <t xml:space="preserve"> - Former students who return to their original program.  If they return to a different program,</t>
    </r>
  </si>
  <si>
    <r>
      <rPr>
        <b/>
        <sz val="11"/>
        <color indexed="8"/>
        <rFont val="Arial"/>
        <family val="2"/>
      </rPr>
      <t>Graduates</t>
    </r>
    <r>
      <rPr>
        <sz val="11"/>
        <color theme="1"/>
        <rFont val="Arial"/>
        <family val="2"/>
      </rPr>
      <t xml:space="preserve"> - Students who successfully complete all parts of the program and receive a diploma or</t>
    </r>
  </si>
  <si>
    <r>
      <rPr>
        <b/>
        <sz val="11"/>
        <color indexed="8"/>
        <rFont val="Arial"/>
        <family val="2"/>
      </rPr>
      <t>Tuition</t>
    </r>
    <r>
      <rPr>
        <sz val="11"/>
        <color theme="1"/>
        <rFont val="Arial"/>
        <family val="2"/>
      </rPr>
      <t xml:space="preserve"> - the revenue generated from students attending Private Licensed School approved programs.</t>
    </r>
  </si>
  <si>
    <r>
      <rPr>
        <b/>
        <sz val="11"/>
        <color indexed="8"/>
        <rFont val="Arial"/>
        <family val="2"/>
      </rPr>
      <t xml:space="preserve">Fees </t>
    </r>
    <r>
      <rPr>
        <sz val="11"/>
        <color theme="1"/>
        <rFont val="Arial"/>
        <family val="2"/>
      </rPr>
      <t>- Include all other fees and costs paid by the student to attend school.  If the student pays the</t>
    </r>
  </si>
  <si>
    <r>
      <rPr>
        <b/>
        <sz val="11"/>
        <color indexed="8"/>
        <rFont val="Arial"/>
        <family val="2"/>
      </rPr>
      <t>Other Revenue</t>
    </r>
    <r>
      <rPr>
        <sz val="11"/>
        <color theme="1"/>
        <rFont val="Arial"/>
        <family val="2"/>
      </rPr>
      <t xml:space="preserve"> - All other revenue from activities such as instructing non-PLS programs (e.g. contract</t>
    </r>
  </si>
  <si>
    <r>
      <rPr>
        <b/>
        <i/>
        <sz val="11"/>
        <color indexed="8"/>
        <rFont val="Arial"/>
        <family val="2"/>
      </rPr>
      <t>(Section 17) Administrative Expense</t>
    </r>
    <r>
      <rPr>
        <sz val="11"/>
        <color theme="1"/>
        <rFont val="Arial"/>
        <family val="2"/>
      </rPr>
      <t xml:space="preserve"> - Administrative Expense generally covers the overhead salary</t>
    </r>
  </si>
  <si>
    <r>
      <rPr>
        <u/>
        <sz val="11"/>
        <color indexed="8"/>
        <rFont val="Arial"/>
        <family val="2"/>
      </rPr>
      <t>Salaries</t>
    </r>
    <r>
      <rPr>
        <sz val="11"/>
        <color theme="1"/>
        <rFont val="Arial"/>
        <family val="2"/>
      </rPr>
      <t xml:space="preserve"> - the cost for staff such as the School Director, Administrative Assistant, Information</t>
    </r>
  </si>
  <si>
    <r>
      <rPr>
        <u/>
        <sz val="11"/>
        <color indexed="8"/>
        <rFont val="Arial"/>
        <family val="2"/>
      </rPr>
      <t>Benefits</t>
    </r>
    <r>
      <rPr>
        <sz val="11"/>
        <color indexed="8"/>
        <rFont val="Arial"/>
        <family val="2"/>
      </rPr>
      <t xml:space="preserve"> - </t>
    </r>
    <r>
      <rPr>
        <sz val="11"/>
        <color theme="1"/>
        <rFont val="Arial"/>
        <family val="2"/>
      </rPr>
      <t>the costs a company pays on behalf of each employee.  They include the employer</t>
    </r>
  </si>
  <si>
    <r>
      <rPr>
        <u/>
        <sz val="11"/>
        <color indexed="8"/>
        <rFont val="Arial"/>
        <family val="2"/>
      </rPr>
      <t>Equipment</t>
    </r>
    <r>
      <rPr>
        <sz val="11"/>
        <color theme="1"/>
        <rFont val="Arial"/>
        <family val="2"/>
      </rPr>
      <t xml:space="preserve"> - the cost for smaller administrative equipment purchases that are not depreciated. </t>
    </r>
  </si>
  <si>
    <r>
      <rPr>
        <u/>
        <sz val="11"/>
        <color indexed="8"/>
        <rFont val="Arial"/>
        <family val="2"/>
      </rPr>
      <t>Accreditation</t>
    </r>
    <r>
      <rPr>
        <sz val="11"/>
        <color theme="1"/>
        <rFont val="Arial"/>
        <family val="2"/>
      </rPr>
      <t xml:space="preserve"> - (if applicable) the costs to obtain and maintain accreditation.  Include all fees paid to an</t>
    </r>
  </si>
  <si>
    <r>
      <rPr>
        <u/>
        <sz val="11"/>
        <color indexed="8"/>
        <rFont val="Arial"/>
        <family val="2"/>
      </rPr>
      <t>Licenses/Permits</t>
    </r>
    <r>
      <rPr>
        <sz val="11"/>
        <color theme="1"/>
        <rFont val="Arial"/>
        <family val="2"/>
      </rPr>
      <t xml:space="preserve"> - the costs to obtain and maintain any licenses required.  Examples can include Private</t>
    </r>
  </si>
  <si>
    <r>
      <rPr>
        <u/>
        <sz val="11"/>
        <color indexed="8"/>
        <rFont val="Arial"/>
        <family val="2"/>
      </rPr>
      <t>Debt Servicing Cost</t>
    </r>
    <r>
      <rPr>
        <sz val="11"/>
        <color theme="1"/>
        <rFont val="Arial"/>
        <family val="2"/>
      </rPr>
      <t xml:space="preserve"> - Interest payments and loan servicing costs on any loans the school has borrowed. </t>
    </r>
  </si>
  <si>
    <r>
      <rPr>
        <b/>
        <i/>
        <sz val="11"/>
        <color indexed="8"/>
        <rFont val="Arial"/>
        <family val="2"/>
      </rPr>
      <t>(Section 18) Depreciation / Amortization</t>
    </r>
    <r>
      <rPr>
        <sz val="11"/>
        <color theme="1"/>
        <rFont val="Arial"/>
        <family val="2"/>
      </rPr>
      <t xml:space="preserve"> - the  allocation of tangible or intangible assets over their useful</t>
    </r>
  </si>
  <si>
    <r>
      <rPr>
        <b/>
        <i/>
        <sz val="11"/>
        <color indexed="8"/>
        <rFont val="Arial"/>
        <family val="2"/>
      </rPr>
      <t>(Section 19) Bad Debt</t>
    </r>
    <r>
      <rPr>
        <sz val="11"/>
        <color theme="1"/>
        <rFont val="Arial"/>
        <family val="2"/>
      </rPr>
      <t xml:space="preserve"> - is a debt or obligation that is no longer collectable.  In the case of a school, bad</t>
    </r>
  </si>
  <si>
    <r>
      <rPr>
        <u/>
        <sz val="11"/>
        <color indexed="8"/>
        <rFont val="Arial"/>
        <family val="2"/>
      </rPr>
      <t>Collection Costs</t>
    </r>
    <r>
      <rPr>
        <sz val="11"/>
        <color theme="1"/>
        <rFont val="Arial"/>
        <family val="2"/>
      </rPr>
      <t xml:space="preserve"> - The costs paid to a collection or outside agency to collect student receivable</t>
    </r>
  </si>
  <si>
    <r>
      <rPr>
        <u/>
        <sz val="11"/>
        <color indexed="8"/>
        <rFont val="Arial"/>
        <family val="2"/>
      </rPr>
      <t>Loan Costs</t>
    </r>
    <r>
      <rPr>
        <sz val="11"/>
        <color theme="1"/>
        <rFont val="Arial"/>
        <family val="2"/>
      </rPr>
      <t xml:space="preserve"> - The costs paid to lenders or banks for offering high-risk loans, managing</t>
    </r>
  </si>
  <si>
    <r>
      <rPr>
        <b/>
        <i/>
        <sz val="11"/>
        <color indexed="8"/>
        <rFont val="Arial"/>
        <family val="2"/>
      </rPr>
      <t>(Section 20) Advertising</t>
    </r>
    <r>
      <rPr>
        <sz val="11"/>
        <color theme="1"/>
        <rFont val="Arial"/>
        <family val="2"/>
      </rPr>
      <t xml:space="preserve"> - advertising is the payment for the promotion of the school or the recruitment of</t>
    </r>
  </si>
  <si>
    <r>
      <rPr>
        <b/>
        <sz val="11"/>
        <color indexed="8"/>
        <rFont val="Arial"/>
        <family val="2"/>
      </rPr>
      <t>(Section 21) Student Recruitment (Admissions)</t>
    </r>
    <r>
      <rPr>
        <sz val="11"/>
        <color theme="1"/>
        <rFont val="Arial"/>
        <family val="2"/>
      </rPr>
      <t xml:space="preserve"> - include all costs incurred by the school for the recruitment</t>
    </r>
  </si>
  <si>
    <r>
      <rPr>
        <b/>
        <i/>
        <sz val="11"/>
        <color indexed="8"/>
        <rFont val="Arial"/>
        <family val="2"/>
      </rPr>
      <t>(Section 22) Instructional Salaries and Expenses</t>
    </r>
    <r>
      <rPr>
        <sz val="11"/>
        <color theme="1"/>
        <rFont val="Arial"/>
        <family val="2"/>
      </rPr>
      <t xml:space="preserve"> - include all expenses related to the offering and operating</t>
    </r>
  </si>
  <si>
    <r>
      <rPr>
        <u/>
        <sz val="11"/>
        <color indexed="8"/>
        <rFont val="Arial"/>
        <family val="2"/>
      </rPr>
      <t>Salaries</t>
    </r>
    <r>
      <rPr>
        <sz val="11"/>
        <color theme="1"/>
        <rFont val="Arial"/>
        <family val="2"/>
      </rPr>
      <t xml:space="preserve"> - all personnel directly related to the educational programming at the school,</t>
    </r>
  </si>
  <si>
    <r>
      <rPr>
        <u/>
        <sz val="11"/>
        <color indexed="8"/>
        <rFont val="Arial"/>
        <family val="2"/>
      </rPr>
      <t>Supplies</t>
    </r>
    <r>
      <rPr>
        <sz val="11"/>
        <color theme="1"/>
        <rFont val="Arial"/>
        <family val="2"/>
      </rPr>
      <t xml:space="preserve"> - costs for expendable materials used in the classroom.  Examples of supplies include</t>
    </r>
  </si>
  <si>
    <r>
      <rPr>
        <u/>
        <sz val="11"/>
        <color indexed="8"/>
        <rFont val="Arial"/>
        <family val="2"/>
      </rPr>
      <t>Library Supplies</t>
    </r>
    <r>
      <rPr>
        <sz val="11"/>
        <color theme="1"/>
        <rFont val="Arial"/>
        <family val="2"/>
      </rPr>
      <t xml:space="preserve"> - costs for books and materials as well as online resources available in the school</t>
    </r>
  </si>
  <si>
    <r>
      <rPr>
        <u/>
        <sz val="11"/>
        <color indexed="8"/>
        <rFont val="Arial"/>
        <family val="2"/>
      </rPr>
      <t>Reference Materials</t>
    </r>
    <r>
      <rPr>
        <sz val="11"/>
        <color theme="1"/>
        <rFont val="Arial"/>
        <family val="2"/>
      </rPr>
      <t xml:space="preserve"> - costs for dictionaries, manuals, cookbooks, guides, etc., available to students in</t>
    </r>
  </si>
  <si>
    <r>
      <rPr>
        <u/>
        <sz val="11"/>
        <color indexed="8"/>
        <rFont val="Arial"/>
        <family val="2"/>
      </rPr>
      <t>Equipment</t>
    </r>
    <r>
      <rPr>
        <sz val="11"/>
        <color theme="1"/>
        <rFont val="Arial"/>
        <family val="2"/>
      </rPr>
      <t xml:space="preserve"> - costs for non-capital, non-expendable purchases. Items can include autoclaves,</t>
    </r>
  </si>
  <si>
    <r>
      <rPr>
        <u/>
        <sz val="11"/>
        <color indexed="8"/>
        <rFont val="Arial"/>
        <family val="2"/>
      </rPr>
      <t>Training and Development</t>
    </r>
    <r>
      <rPr>
        <sz val="11"/>
        <color theme="1"/>
        <rFont val="Arial"/>
        <family val="2"/>
      </rPr>
      <t xml:space="preserve"> - costs paid for employees/staff to attend training, conferences,</t>
    </r>
  </si>
  <si>
    <r>
      <rPr>
        <u/>
        <sz val="11"/>
        <color indexed="8"/>
        <rFont val="Arial"/>
        <family val="2"/>
      </rPr>
      <t>Dues and Subscriptions</t>
    </r>
    <r>
      <rPr>
        <sz val="11"/>
        <color theme="1"/>
        <rFont val="Arial"/>
        <family val="2"/>
      </rPr>
      <t xml:space="preserve"> - include dues paid for employees/staff to maintain licensure to</t>
    </r>
  </si>
  <si>
    <r>
      <rPr>
        <b/>
        <i/>
        <sz val="11"/>
        <color indexed="8"/>
        <rFont val="Arial"/>
        <family val="2"/>
      </rPr>
      <t>(Section 23) Occupancy</t>
    </r>
    <r>
      <rPr>
        <sz val="11"/>
        <color theme="1"/>
        <rFont val="Arial"/>
        <family val="2"/>
      </rPr>
      <t xml:space="preserve"> - include all costs associated with owning (or leasing), operating and maintaining</t>
    </r>
  </si>
  <si>
    <r>
      <rPr>
        <b/>
        <i/>
        <sz val="11"/>
        <color indexed="8"/>
        <rFont val="Arial"/>
        <family val="2"/>
      </rPr>
      <t>(Section 24) Student Personnel Services</t>
    </r>
    <r>
      <rPr>
        <sz val="11"/>
        <color theme="1"/>
        <rFont val="Arial"/>
        <family val="2"/>
      </rPr>
      <t xml:space="preserve"> - include all costs incurred by the school for the placement and</t>
    </r>
  </si>
  <si>
    <r>
      <rPr>
        <b/>
        <i/>
        <sz val="11"/>
        <color indexed="8"/>
        <rFont val="Arial"/>
        <family val="2"/>
      </rPr>
      <t>(Section 25) Other Expenses</t>
    </r>
    <r>
      <rPr>
        <sz val="11"/>
        <color theme="1"/>
        <rFont val="Arial"/>
        <family val="2"/>
      </rPr>
      <t xml:space="preserve"> - all other expenses that are not classified in the above line items must be listed</t>
    </r>
  </si>
  <si>
    <r>
      <rPr>
        <b/>
        <i/>
        <sz val="11"/>
        <color indexed="8"/>
        <rFont val="Arial"/>
        <family val="2"/>
      </rPr>
      <t>(Section 26) Taxes</t>
    </r>
    <r>
      <rPr>
        <sz val="11"/>
        <color theme="1"/>
        <rFont val="Arial"/>
        <family val="2"/>
      </rPr>
      <t xml:space="preserve"> - taxes due should be estimated for each month.  If your estimated Federal Tax rate is</t>
    </r>
  </si>
  <si>
    <r>
      <t xml:space="preserve">documented on the Qualifications of Instructors form (PDE-279). This form must be completed for </t>
    </r>
    <r>
      <rPr>
        <b/>
        <sz val="11"/>
        <color indexed="8"/>
        <rFont val="Arial"/>
        <family val="2"/>
      </rPr>
      <t>all</t>
    </r>
  </si>
  <si>
    <t>EMAIL</t>
  </si>
  <si>
    <t>PENNSYLVANIA DEPARTMENT OF EDUCATION</t>
  </si>
  <si>
    <t>Embed the audited financial statement for the school owner.</t>
  </si>
  <si>
    <t>END OF AUDITED FINANCIALS - PROCEED TO NEXT WORKSHEET TAB</t>
  </si>
  <si>
    <t>Embed the required most recent bank statement to confirm the availability of capital to fund the launch of the school.</t>
  </si>
  <si>
    <t>END OF CAPITAL - PROCEED TO NEXT WORKSHEET TAB</t>
  </si>
  <si>
    <t>School Facility:</t>
  </si>
  <si>
    <t>Embed a copy of the facility floor plan with square footage indicated for all instructional space(s).</t>
  </si>
  <si>
    <t>On the floor plan, indicate the purpose for the space and show major equipment.</t>
  </si>
  <si>
    <t>If you school facility currently operates to conduct contract training or professional development programming that does not require Board approval, provide the information requested below.</t>
  </si>
  <si>
    <t>Current school enrollment :</t>
  </si>
  <si>
    <t>Will programming approved by the Board share space with other programs?</t>
  </si>
  <si>
    <t>If space will be shared, embed a usage plan.</t>
  </si>
  <si>
    <t>Embed a copy of the facility's certificate of occupancy.</t>
  </si>
  <si>
    <t>If you do not yet have the required certificate of occupancy, check here to acknowledge that you understand that the required document must be provide at least three weeks before the Board meeting date.</t>
  </si>
  <si>
    <t>Embed a copy of the current signed agreement, which includes the terms of the arrangement, for the school's facility.</t>
  </si>
  <si>
    <t>If the property is owned by the school, provide supporting evidence of facility ownership.</t>
  </si>
  <si>
    <t>Remote Facility:</t>
  </si>
  <si>
    <t xml:space="preserve">If the school will conduct some of the program's clinical/lab coursework at another site, such as a driving range for a trucking program, a clinical site for a nurse aid program, or an off-site laboratory, that facility must be approved as a remote location.  </t>
  </si>
  <si>
    <t>Each additional facility requires a certificate of occupancy/zoning permit, evidence of surety, a signed agreement or evidence of ownership, a site visit, and payment of the $750 site visit fee.</t>
  </si>
  <si>
    <t>Name of Remote Site:</t>
  </si>
  <si>
    <t>Address of Remote Site:</t>
  </si>
  <si>
    <t>Embed a copy of the certificate of occupancy/zoning permit.</t>
  </si>
  <si>
    <t>If you do not yet have the required certificate of occupancy/zoning permit, check here to acknowledge that you understand that the required document must be provide at least three weeks before the Board meeting date.</t>
  </si>
  <si>
    <t>Embed evidence that surety has been secured for the location's address. This is done through a bond rider, not an all new surety bond.</t>
  </si>
  <si>
    <t>Embed the signed agreement describing the terms with the remote location.</t>
  </si>
  <si>
    <t>END OF FACILITY - PROCEED TO NEXT WORKSHEET TAB</t>
  </si>
  <si>
    <t>Pennsylvania Department of State - Fictitious Name Registration</t>
  </si>
  <si>
    <t>Embed the required fictitious name registration.</t>
  </si>
  <si>
    <t>END OF SCHOOL NAMES - PROCEED TO NEXT WORKSHEET TAB</t>
  </si>
  <si>
    <t>If you do not yet have the required surety documents, check here to acknowledge that you understand that the required documents must be provided at least three weeks before the Board meeting date.</t>
  </si>
  <si>
    <t>Surety Bond</t>
  </si>
  <si>
    <t>Private Licensed School Surety Bond PDE-1619 (12/10)</t>
  </si>
  <si>
    <t>Surety Bond Instructions</t>
  </si>
  <si>
    <t>Embed a copy of your school's surety bond.</t>
  </si>
  <si>
    <t>Surety bonds must utilize the PDE-1619 (12/10).</t>
  </si>
  <si>
    <t>Original bonds must be signed in ink and include the school's raised corporate seal and witness signature.</t>
  </si>
  <si>
    <t>Original bonds must be signed using one of the specified titles indicated at the signature line.</t>
  </si>
  <si>
    <t>Bond Number:</t>
  </si>
  <si>
    <t>Original bonds must be signed with at least two signatures, using two different titles, even if being signed by one sole proprietor.</t>
  </si>
  <si>
    <t>Original surety bond documents must be mailed to our offices, with all attachments, including the Power of Attorney.</t>
  </si>
  <si>
    <t>Bond Amount:</t>
  </si>
  <si>
    <t>Effective From/To Dates:</t>
  </si>
  <si>
    <t>Embed the required documentation.</t>
  </si>
  <si>
    <t xml:space="preserve">Harrisburg, PA 17120 </t>
  </si>
  <si>
    <r>
      <t xml:space="preserve">PTAF </t>
    </r>
    <r>
      <rPr>
        <sz val="12"/>
        <color theme="1"/>
        <rFont val="Arial"/>
        <family val="2"/>
      </rPr>
      <t xml:space="preserve">(Pennsylvania Training Assurance Fund) </t>
    </r>
  </si>
  <si>
    <t>Embed the letter from the organization which indicates that surety is currently in effect.</t>
  </si>
  <si>
    <t>Surety Number:</t>
  </si>
  <si>
    <t>Surety Amount:</t>
  </si>
  <si>
    <t>END OF SURETY - PROCEED TO NEXT WORKSHEET TAB</t>
  </si>
  <si>
    <t>DIVISION OF LAW POSTSECONDARY PROPRIETARY TRAINING</t>
  </si>
  <si>
    <t xml:space="preserve">PTAF (Pennsylvania Training Assurance Fund) </t>
  </si>
  <si>
    <t>The Owner or Director must sign, scan, and embed the required Statement of Reasonable Service and Business Ethics PDE1647.</t>
  </si>
  <si>
    <t xml:space="preserve">               </t>
  </si>
  <si>
    <t>The statement to be submitted can be found on our website, using the following link.</t>
  </si>
  <si>
    <t>Ethics Statement</t>
  </si>
  <si>
    <t>END OF STATEMENT OF REASONABLE SERVICE AND BUSINESS ETHICS - PROCEED TO NEXT WORKSHEET TAB</t>
  </si>
  <si>
    <t xml:space="preserve">A school shall designate a Director and at least one Acting Director. </t>
  </si>
  <si>
    <t xml:space="preserve">Either the Director or an Acting Director shall be present in the school during all hours of operation. </t>
  </si>
  <si>
    <t xml:space="preserve">Upon approval of new school licensure/registration: In accordance with Private Licensed Schools Memorandum #71, the school Director is required to attend a New Director Seminar within 6 months of approval.  </t>
  </si>
  <si>
    <t>New Director Seminar Dates</t>
  </si>
  <si>
    <t xml:space="preserve">New Director Seminar Registration Form </t>
  </si>
  <si>
    <t xml:space="preserve">Complete a PDE-340 form below for the school Director and at least one Acting Director. </t>
  </si>
  <si>
    <t>Director</t>
  </si>
  <si>
    <t>Certification of the Chief Executive Officer:</t>
  </si>
  <si>
    <t>Date:</t>
  </si>
  <si>
    <t>By placing my name above, I certify with my electronic signature that the information reported herein is true and accurate.</t>
  </si>
  <si>
    <t>The Division will communicate with the CEO using this e-mail address. Be sure that this e-mail address is valid and correct and that it is checked regularly.</t>
  </si>
  <si>
    <t>Director's Personal Information:</t>
  </si>
  <si>
    <t>School Email Address:</t>
  </si>
  <si>
    <t>Director's Education:</t>
  </si>
  <si>
    <t>Institution Attended</t>
  </si>
  <si>
    <t>Award Received and Field of Study</t>
  </si>
  <si>
    <t>Field of Study:</t>
  </si>
  <si>
    <t>From:</t>
  </si>
  <si>
    <t>Earned Award:</t>
  </si>
  <si>
    <t>To:</t>
  </si>
  <si>
    <t>City, State</t>
  </si>
  <si>
    <t>Director's Teaching and/or Work Experience:</t>
  </si>
  <si>
    <t>Dates Employed</t>
  </si>
  <si>
    <t>include supervisory experience</t>
  </si>
  <si>
    <t>Employer:</t>
  </si>
  <si>
    <t>if currently employed, leave blank</t>
  </si>
  <si>
    <t>Verification of Director's Qualifications:</t>
  </si>
  <si>
    <t xml:space="preserve"> The Board's regulations require Directors to have at least two of the qualifications listed below (22 Pa. Code Section 73.102).  </t>
  </si>
  <si>
    <t>Check all of the qualifications that apply, then embed the documented evidence of the qualifications.</t>
  </si>
  <si>
    <t>An earned degree.  (Attach a copy of the degree and/or transcript.)</t>
  </si>
  <si>
    <t>At least 2 years of related work experience in a specific field for which training is offered at the school.  (Attach resume and/or letters from former employers describing the nature of the duties.)</t>
  </si>
  <si>
    <t xml:space="preserve">At least 1 year of actual administrative or supervisory experience.  (Attach resume and/or letters from former employers describing the nature of the duties.)  </t>
  </si>
  <si>
    <t>At least 2 years of applied work experience in training or education.  (Attach resume and/or letters from former employers describing the nature of the duties.)</t>
  </si>
  <si>
    <t>Embed the required evidence of the Director's qualifications.</t>
  </si>
  <si>
    <t>Certification of the Chief Executive Officer or School Director:</t>
  </si>
  <si>
    <t>Acting Director's Personal Information:</t>
  </si>
  <si>
    <t>Acting Director's Education:</t>
  </si>
  <si>
    <t>Acting Director's Teaching and/or Work Experience:</t>
  </si>
  <si>
    <t>Verification of Acting Director's Qualifications:</t>
  </si>
  <si>
    <t xml:space="preserve"> The Board's regulations require Acting Directors to have at least two of the qualifications listed below (22 Pa. Code Section 73.102).  </t>
  </si>
  <si>
    <t>Embed the required evidence of the Acting Director's qualifications.</t>
  </si>
  <si>
    <t>END OF DIRECTOR QUALIFICATIONS - PROCEED TO NEXT WORKSHEET TAB</t>
  </si>
  <si>
    <t>END OF ADMISSION REPS - PROCEED TO NEXT WORKSHEET TAB</t>
  </si>
  <si>
    <t>Admission Representative:</t>
  </si>
  <si>
    <t>Provide the names of any admission representatives that will need to be licensed.</t>
  </si>
  <si>
    <t>Admission Representative licenses must be renewed annually, by completing and signing the PDE-5006 and submitting the form and the $600 fee to the Division.</t>
  </si>
  <si>
    <t>Pay the $600 fee for each representative using the Online Payment Center.</t>
  </si>
  <si>
    <t xml:space="preserve">Email the completed and signed form PDE-5006 to RA-PLS@pa.gov. </t>
  </si>
  <si>
    <t>Admissions Representative License Application Form PDE-5006</t>
  </si>
  <si>
    <t>An employee that collects registration fees and/or tuition deposits and/or has students sign enrollment agreements off school property must be licensed as an admission representative.</t>
  </si>
  <si>
    <t>Employees who promote the school off school property do not need to be licensed if they do not collect registration fees and/or tuition deposits and do not have students sign enrollment agreements at a location that is off school property.</t>
  </si>
  <si>
    <t>Admission representatives are only required to be licensed if they ENROLL students and collect monies off school property.</t>
  </si>
  <si>
    <t xml:space="preserve">Pennsylvania Department of Education, 333 Market Street, 12th Floor, Harrisburg, Pennsylvania 17126-0333. </t>
  </si>
  <si>
    <t xml:space="preserve">Pennsylvania State Board of Private Licensed Schools, Division of Law Enforcement Education and Trade Schools, </t>
  </si>
  <si>
    <t>Embed a draft of the school's catalog that will be utilized.  If more than one catalog will be used, embed each of them.</t>
  </si>
  <si>
    <t>Complete the following list, indicating the corresponding page number where the information is located, to certify that all requirements are included within the student information publication (catalog).</t>
  </si>
  <si>
    <t>Found on page number:</t>
  </si>
  <si>
    <t>The name and address of the school.</t>
  </si>
  <si>
    <t xml:space="preserve">The date of publication—may not exceed 3 years from the date of submission. </t>
  </si>
  <si>
    <t xml:space="preserve">Admission requirements and procedures. </t>
  </si>
  <si>
    <t xml:space="preserve">The educational objectives of the program, including the name, occupation and level for which training is provided. </t>
  </si>
  <si>
    <t>The number of clock hours or credit hours of instruction of each course, as well as the number of weeks or months required to complete the course or program.</t>
  </si>
  <si>
    <t>The courses offered, specifying sufficiently the subjects included to identify the coverage of the program and specifying sufficiently the modality(ies) by which the courses will be offered.</t>
  </si>
  <si>
    <t>If a course is offered both residentially/on-ground and via distance education, both course numbers are provided in the catalog</t>
  </si>
  <si>
    <t xml:space="preserve">A general description of the school’s physical facilities. </t>
  </si>
  <si>
    <t xml:space="preserve">Policies relating to tardiness, absences, makeup work, conduct, termination and other rules of the school or reference to the policies in another school publication which contains the information. </t>
  </si>
  <si>
    <t xml:space="preserve">The grading system. </t>
  </si>
  <si>
    <t xml:space="preserve">Requirements for graduation. </t>
  </si>
  <si>
    <t xml:space="preserve">A statement which clearly defines whether a certificate, diploma, AST, or ASB is awarded upon graduation. </t>
  </si>
  <si>
    <t>A statement of tuition and other student charges related to the enrollment, or reference to the statement in another school publication which contains the information.</t>
  </si>
  <si>
    <t>A statement of the school's cancellation policy (cancellation of enrollment prior to the start of classes, including refund of fees and tuition).</t>
  </si>
  <si>
    <t>A statement of the school's refund policy (student withdrawal or school termination after the start of classes).</t>
  </si>
  <si>
    <t xml:space="preserve">A description of placement assistance, if available, to students and graduates. </t>
  </si>
  <si>
    <t xml:space="preserve">A description of available student services, if provided. </t>
  </si>
  <si>
    <t xml:space="preserve">A school calendar, including holidays and either beginning and ending dates of courses and programs or a statement regarding the frequency of class starting policy or reference to the calendar in another student publication which contains the information. </t>
  </si>
  <si>
    <t>A statement concerning transfer of credits that clarifies that there is no guarantee that credits earned at the school will transfer to another institution.</t>
  </si>
  <si>
    <t>END OF CATALOG - PROCEED TO NEXT WORKSHEET TAB</t>
  </si>
  <si>
    <t xml:space="preserve">Additional material may not be required for traditional applications.  However, this space is available to allow you to submit additional documentation if needed. </t>
  </si>
  <si>
    <t>Please do not submit large additional documentation files unless they are clearly needed.</t>
  </si>
  <si>
    <t>Embed document below:</t>
  </si>
  <si>
    <t>END OF DOCUMENTS - PROCEED TO NEXT WORKSHEET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</si>
</sst>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164" formatCode="0.0%"/>
    <numFmt numFmtId="165" formatCode="mm/dd/yy;@"/>
    <numFmt numFmtId="166" formatCode="mmm"/>
    <numFmt numFmtId="167" formatCode="\q\q\q#"/>
    <numFmt numFmtId="168" formatCode="\ 0;\-0;;@"/>
    <numFmt numFmtId="169" formatCode="&quot;$&quot;#,##0"/>
  </numFmts>
  <fonts count="60" x14ac:knownFonts="1">
    <font>
      <sz val="11"/>
      <color theme="1"/>
      <name val="Calibri"/>
      <family val="2"/>
      <scheme val="minor"/>
    </font>
    <font>
      <sz val="10"/>
      <color theme="1"/>
      <name val="Arial"/>
      <family val="2"/>
    </font>
    <font>
      <sz val="11"/>
      <color theme="1"/>
      <name val="Calibri"/>
      <family val="2"/>
      <scheme val="minor"/>
    </font>
    <font>
      <sz val="10"/>
      <name val="Century Schoolbook"/>
      <family val="1"/>
    </font>
    <font>
      <b/>
      <sz val="11"/>
      <color indexed="8"/>
      <name val="Calibri"/>
      <family val="2"/>
    </font>
    <font>
      <u/>
      <sz val="11"/>
      <color theme="10"/>
      <name val="Calibri"/>
      <family val="2"/>
    </font>
    <font>
      <sz val="8"/>
      <color rgb="FF000000"/>
      <name val="Tahoma"/>
      <family val="2"/>
    </font>
    <font>
      <u/>
      <sz val="10"/>
      <color theme="10"/>
      <name val="Century Schoolbook"/>
      <family val="1"/>
    </font>
    <font>
      <b/>
      <sz val="16"/>
      <name val="Arial"/>
      <family val="2"/>
    </font>
    <font>
      <b/>
      <sz val="10"/>
      <name val="Arial"/>
      <family val="2"/>
    </font>
    <font>
      <sz val="12"/>
      <name val="Arial"/>
      <family val="2"/>
    </font>
    <font>
      <b/>
      <sz val="10"/>
      <color theme="1"/>
      <name val="Arial"/>
      <family val="2"/>
    </font>
    <font>
      <sz val="11"/>
      <color theme="1"/>
      <name val="Arial"/>
      <family val="2"/>
    </font>
    <font>
      <u/>
      <sz val="10"/>
      <color theme="10"/>
      <name val="Arial"/>
      <family val="2"/>
    </font>
    <font>
      <sz val="11"/>
      <name val="Arial"/>
      <family val="2"/>
    </font>
    <font>
      <sz val="9"/>
      <name val="Arial"/>
      <family val="2"/>
    </font>
    <font>
      <sz val="10"/>
      <name val="Arial"/>
      <family val="2"/>
    </font>
    <font>
      <b/>
      <sz val="11"/>
      <color theme="1"/>
      <name val="Arial"/>
      <family val="2"/>
    </font>
    <font>
      <i/>
      <sz val="10"/>
      <name val="Arial"/>
      <family val="2"/>
    </font>
    <font>
      <i/>
      <sz val="10"/>
      <color rgb="FFFF0000"/>
      <name val="Arial"/>
      <family val="2"/>
    </font>
    <font>
      <b/>
      <u/>
      <sz val="10"/>
      <color theme="10"/>
      <name val="Arial"/>
      <family val="2"/>
    </font>
    <font>
      <b/>
      <u/>
      <sz val="10"/>
      <name val="Arial"/>
      <family val="2"/>
    </font>
    <font>
      <b/>
      <sz val="10"/>
      <color rgb="FFFF0000"/>
      <name val="Arial"/>
      <family val="2"/>
    </font>
    <font>
      <sz val="10"/>
      <color rgb="FFFF0000"/>
      <name val="Arial"/>
      <family val="2"/>
    </font>
    <font>
      <u/>
      <sz val="10"/>
      <color rgb="FF0000FF"/>
      <name val="Arial"/>
      <family val="2"/>
    </font>
    <font>
      <sz val="10"/>
      <color theme="0"/>
      <name val="Arial"/>
      <family val="2"/>
    </font>
    <font>
      <u/>
      <sz val="10"/>
      <name val="Arial"/>
      <family val="2"/>
    </font>
    <font>
      <u/>
      <sz val="11"/>
      <color theme="10"/>
      <name val="Arial"/>
      <family val="2"/>
    </font>
    <font>
      <sz val="10"/>
      <color theme="0" tint="-0.14999847407452621"/>
      <name val="Arial"/>
      <family val="2"/>
    </font>
    <font>
      <i/>
      <sz val="10"/>
      <color theme="1"/>
      <name val="Arial"/>
      <family val="2"/>
    </font>
    <font>
      <b/>
      <sz val="18"/>
      <color indexed="8"/>
      <name val="Arial"/>
      <family val="2"/>
    </font>
    <font>
      <b/>
      <sz val="12"/>
      <color indexed="8"/>
      <name val="Arial"/>
      <family val="2"/>
    </font>
    <font>
      <b/>
      <i/>
      <sz val="11"/>
      <color indexed="8"/>
      <name val="Arial"/>
      <family val="2"/>
    </font>
    <font>
      <i/>
      <sz val="11"/>
      <color indexed="10"/>
      <name val="Arial"/>
      <family val="2"/>
    </font>
    <font>
      <i/>
      <sz val="11"/>
      <color indexed="8"/>
      <name val="Arial"/>
      <family val="2"/>
    </font>
    <font>
      <b/>
      <i/>
      <sz val="11"/>
      <color indexed="10"/>
      <name val="Arial"/>
      <family val="2"/>
    </font>
    <font>
      <b/>
      <i/>
      <sz val="11"/>
      <name val="Arial"/>
      <family val="2"/>
    </font>
    <font>
      <u/>
      <sz val="11"/>
      <color indexed="8"/>
      <name val="Arial"/>
      <family val="2"/>
    </font>
    <font>
      <b/>
      <i/>
      <u/>
      <sz val="11"/>
      <color indexed="8"/>
      <name val="Arial"/>
      <family val="2"/>
    </font>
    <font>
      <b/>
      <sz val="11"/>
      <color indexed="10"/>
      <name val="Arial"/>
      <family val="2"/>
    </font>
    <font>
      <b/>
      <u/>
      <sz val="11"/>
      <color indexed="8"/>
      <name val="Arial"/>
      <family val="2"/>
    </font>
    <font>
      <sz val="9"/>
      <color rgb="FF000000"/>
      <name val="Arial"/>
      <family val="2"/>
    </font>
    <font>
      <sz val="8.25"/>
      <color rgb="FF000000"/>
      <name val="Arial"/>
      <family val="2"/>
    </font>
    <font>
      <sz val="11"/>
      <color rgb="FF000000"/>
      <name val="Arial"/>
      <family val="2"/>
    </font>
    <font>
      <sz val="10"/>
      <color indexed="8"/>
      <name val="Arial"/>
      <family val="2"/>
    </font>
    <font>
      <b/>
      <sz val="11"/>
      <color indexed="8"/>
      <name val="Arial"/>
      <family val="2"/>
    </font>
    <font>
      <sz val="11"/>
      <color indexed="8"/>
      <name val="Arial"/>
      <family val="2"/>
    </font>
    <font>
      <b/>
      <sz val="10"/>
      <color indexed="10"/>
      <name val="Arial"/>
      <family val="2"/>
    </font>
    <font>
      <b/>
      <i/>
      <u/>
      <sz val="12"/>
      <color indexed="8"/>
      <name val="Arial"/>
      <family val="2"/>
    </font>
    <font>
      <sz val="11"/>
      <color indexed="10"/>
      <name val="Arial"/>
      <family val="2"/>
    </font>
    <font>
      <u/>
      <sz val="11"/>
      <color indexed="10"/>
      <name val="Arial"/>
      <family val="2"/>
    </font>
    <font>
      <b/>
      <u/>
      <sz val="12"/>
      <color indexed="8"/>
      <name val="Arial"/>
      <family val="2"/>
    </font>
    <font>
      <sz val="8"/>
      <color indexed="8"/>
      <name val="Arial"/>
      <family val="2"/>
    </font>
    <font>
      <b/>
      <sz val="12"/>
      <name val="Arial"/>
      <family val="2"/>
    </font>
    <font>
      <sz val="8"/>
      <name val="Arial"/>
      <family val="2"/>
    </font>
    <font>
      <b/>
      <sz val="8"/>
      <name val="Arial"/>
      <family val="2"/>
    </font>
    <font>
      <b/>
      <sz val="12"/>
      <color theme="1"/>
      <name val="Arial"/>
      <family val="2"/>
    </font>
    <font>
      <b/>
      <i/>
      <sz val="10"/>
      <color theme="1"/>
      <name val="Arial"/>
      <family val="2"/>
    </font>
    <font>
      <sz val="12"/>
      <color theme="1"/>
      <name val="Arial"/>
      <family val="2"/>
    </font>
    <font>
      <b/>
      <sz val="11"/>
      <color rgb="FFFF0000"/>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indexed="8"/>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CCFF"/>
        <bgColor indexed="64"/>
      </patternFill>
    </fill>
    <fill>
      <patternFill patternType="solid">
        <fgColor rgb="FFFFFF00"/>
        <bgColor indexed="64"/>
      </patternFill>
    </fill>
    <fill>
      <patternFill patternType="solid">
        <fgColor theme="8"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s>
  <cellStyleXfs count="9">
    <xf numFmtId="0" fontId="0" fillId="0" borderId="0"/>
    <xf numFmtId="9" fontId="2"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7" fillId="0" borderId="0" applyNumberFormat="0" applyFill="0" applyBorder="0" applyAlignment="0" applyProtection="0"/>
    <xf numFmtId="0" fontId="2" fillId="0" borderId="0"/>
    <xf numFmtId="0" fontId="5" fillId="0" borderId="0" applyNumberFormat="0" applyFill="0" applyBorder="0" applyAlignment="0" applyProtection="0">
      <alignment vertical="top"/>
      <protection locked="0"/>
    </xf>
    <xf numFmtId="0" fontId="3" fillId="0" borderId="0"/>
    <xf numFmtId="0" fontId="2" fillId="0" borderId="0"/>
  </cellStyleXfs>
  <cellXfs count="464">
    <xf numFmtId="0" fontId="0" fillId="0" borderId="0" xfId="0"/>
    <xf numFmtId="0" fontId="9" fillId="9" borderId="0" xfId="3" applyFont="1" applyFill="1" applyAlignment="1">
      <alignment horizontal="left"/>
    </xf>
    <xf numFmtId="0" fontId="12" fillId="6" borderId="0" xfId="0" applyFont="1" applyFill="1"/>
    <xf numFmtId="0" fontId="8" fillId="9" borderId="0" xfId="3" applyFont="1" applyFill="1" applyAlignment="1">
      <alignment horizontal="left" vertical="top"/>
    </xf>
    <xf numFmtId="0" fontId="9" fillId="9" borderId="0" xfId="3" applyFont="1" applyFill="1" applyAlignment="1">
      <alignment horizontal="left" vertical="top"/>
    </xf>
    <xf numFmtId="0" fontId="10" fillId="9" borderId="0" xfId="3" applyFont="1" applyFill="1" applyAlignment="1">
      <alignment horizontal="left" vertical="top"/>
    </xf>
    <xf numFmtId="0" fontId="16" fillId="9" borderId="0" xfId="3" applyFont="1" applyFill="1" applyAlignment="1">
      <alignment horizontal="left" vertical="top"/>
    </xf>
    <xf numFmtId="0" fontId="16" fillId="9" borderId="0" xfId="4" applyFont="1" applyFill="1" applyAlignment="1" applyProtection="1">
      <alignment horizontal="left" vertical="top"/>
    </xf>
    <xf numFmtId="0" fontId="19" fillId="9" borderId="0" xfId="4" applyFont="1" applyFill="1" applyAlignment="1" applyProtection="1">
      <alignment horizontal="left" vertical="top"/>
    </xf>
    <xf numFmtId="0" fontId="9" fillId="9" borderId="0" xfId="4" applyFont="1" applyFill="1" applyAlignment="1" applyProtection="1">
      <alignment horizontal="left" vertical="top"/>
    </xf>
    <xf numFmtId="0" fontId="13" fillId="9" borderId="0" xfId="4" applyFont="1" applyFill="1" applyAlignment="1" applyProtection="1">
      <alignment horizontal="left" vertical="top"/>
    </xf>
    <xf numFmtId="0" fontId="11" fillId="10" borderId="0" xfId="3" applyFont="1" applyFill="1"/>
    <xf numFmtId="0" fontId="9" fillId="10" borderId="0" xfId="4" applyFont="1" applyFill="1" applyAlignment="1" applyProtection="1">
      <alignment horizontal="left"/>
    </xf>
    <xf numFmtId="0" fontId="20" fillId="10" borderId="0" xfId="4" applyFont="1" applyFill="1" applyAlignment="1" applyProtection="1">
      <alignment horizontal="left"/>
    </xf>
    <xf numFmtId="0" fontId="13" fillId="9" borderId="0" xfId="4" applyFont="1" applyFill="1" applyAlignment="1" applyProtection="1">
      <alignment horizontal="left"/>
    </xf>
    <xf numFmtId="0" fontId="16" fillId="9" borderId="0" xfId="3" applyFont="1" applyFill="1" applyAlignment="1">
      <alignment horizontal="left"/>
    </xf>
    <xf numFmtId="0" fontId="13" fillId="9" borderId="0" xfId="6" applyFont="1" applyFill="1" applyAlignment="1" applyProtection="1">
      <alignment horizontal="left"/>
    </xf>
    <xf numFmtId="0" fontId="13" fillId="9" borderId="0" xfId="6" applyFont="1" applyFill="1" applyAlignment="1" applyProtection="1">
      <alignment horizontal="left" vertical="top"/>
    </xf>
    <xf numFmtId="0" fontId="11" fillId="11" borderId="0" xfId="3" applyFont="1" applyFill="1" applyAlignment="1">
      <alignment horizontal="left"/>
    </xf>
    <xf numFmtId="0" fontId="16" fillId="11" borderId="0" xfId="3" applyFont="1" applyFill="1" applyAlignment="1">
      <alignment horizontal="left" vertical="top"/>
    </xf>
    <xf numFmtId="0" fontId="16" fillId="11" borderId="0" xfId="3" applyFont="1" applyFill="1" applyAlignment="1">
      <alignment horizontal="left"/>
    </xf>
    <xf numFmtId="0" fontId="11" fillId="10" borderId="0" xfId="3" applyFont="1" applyFill="1" applyAlignment="1">
      <alignment horizontal="left"/>
    </xf>
    <xf numFmtId="0" fontId="16" fillId="10" borderId="0" xfId="3" applyFont="1" applyFill="1" applyAlignment="1">
      <alignment horizontal="left" vertical="top"/>
    </xf>
    <xf numFmtId="0" fontId="16" fillId="10" borderId="0" xfId="3" applyFont="1" applyFill="1" applyAlignment="1">
      <alignment horizontal="left"/>
    </xf>
    <xf numFmtId="0" fontId="11" fillId="9" borderId="0" xfId="3" applyFont="1" applyFill="1" applyAlignment="1">
      <alignment horizontal="left" vertical="top"/>
    </xf>
    <xf numFmtId="0" fontId="22" fillId="9" borderId="0" xfId="3" applyFont="1" applyFill="1" applyAlignment="1">
      <alignment horizontal="left" vertical="top"/>
    </xf>
    <xf numFmtId="0" fontId="9" fillId="10" borderId="0" xfId="3" applyFont="1" applyFill="1" applyAlignment="1">
      <alignment horizontal="left" vertical="top"/>
    </xf>
    <xf numFmtId="0" fontId="23" fillId="9" borderId="0" xfId="3" applyFont="1" applyFill="1" applyAlignment="1">
      <alignment horizontal="left" vertical="top"/>
    </xf>
    <xf numFmtId="0" fontId="23" fillId="9" borderId="0" xfId="3" applyFont="1" applyFill="1" applyAlignment="1">
      <alignment horizontal="left" vertical="top" wrapText="1"/>
    </xf>
    <xf numFmtId="0" fontId="13" fillId="9" borderId="0" xfId="4" applyFont="1" applyFill="1" applyAlignment="1" applyProtection="1">
      <alignment vertical="center"/>
    </xf>
    <xf numFmtId="0" fontId="16" fillId="9" borderId="0" xfId="3" applyFont="1" applyFill="1" applyAlignment="1">
      <alignment vertical="center"/>
    </xf>
    <xf numFmtId="0" fontId="11" fillId="9" borderId="0" xfId="3" applyFont="1" applyFill="1" applyAlignment="1">
      <alignment vertical="center"/>
    </xf>
    <xf numFmtId="0" fontId="24" fillId="9" borderId="0" xfId="4" applyFont="1" applyFill="1" applyAlignment="1" applyProtection="1">
      <alignment vertical="center"/>
    </xf>
    <xf numFmtId="0" fontId="16" fillId="9" borderId="0" xfId="4" applyFont="1" applyFill="1" applyAlignment="1" applyProtection="1">
      <alignment horizontal="left"/>
    </xf>
    <xf numFmtId="0" fontId="16" fillId="9" borderId="0" xfId="7" applyFont="1" applyFill="1" applyAlignment="1">
      <alignment horizontal="left" vertical="top"/>
    </xf>
    <xf numFmtId="0" fontId="9" fillId="9" borderId="0" xfId="4" applyFont="1" applyFill="1" applyAlignment="1" applyProtection="1">
      <alignment horizontal="left"/>
    </xf>
    <xf numFmtId="0" fontId="1" fillId="9" borderId="0" xfId="3" applyFont="1" applyFill="1" applyAlignment="1">
      <alignment horizontal="left" vertical="top"/>
    </xf>
    <xf numFmtId="0" fontId="1" fillId="9" borderId="0" xfId="3" applyFont="1" applyFill="1"/>
    <xf numFmtId="0" fontId="1" fillId="9" borderId="0" xfId="3" applyFont="1" applyFill="1" applyAlignment="1">
      <alignment vertical="center"/>
    </xf>
    <xf numFmtId="0" fontId="9" fillId="9" borderId="0" xfId="7" applyFont="1" applyFill="1" applyAlignment="1">
      <alignment horizontal="left" vertical="top"/>
    </xf>
    <xf numFmtId="0" fontId="16" fillId="9" borderId="0" xfId="7" applyFont="1" applyFill="1" applyAlignment="1">
      <alignment horizontal="left" vertical="top" wrapText="1"/>
    </xf>
    <xf numFmtId="0" fontId="11" fillId="9" borderId="0" xfId="3" applyFont="1" applyFill="1" applyAlignment="1">
      <alignment horizontal="left"/>
    </xf>
    <xf numFmtId="14" fontId="16" fillId="9" borderId="0" xfId="3" applyNumberFormat="1" applyFont="1" applyFill="1" applyAlignment="1">
      <alignment horizontal="left" vertical="top"/>
    </xf>
    <xf numFmtId="0" fontId="9" fillId="12" borderId="0" xfId="3" applyFont="1" applyFill="1" applyAlignment="1">
      <alignment horizontal="left" vertical="top"/>
    </xf>
    <xf numFmtId="0" fontId="16" fillId="12" borderId="0" xfId="3" applyFont="1" applyFill="1" applyAlignment="1">
      <alignment horizontal="left" vertical="top"/>
    </xf>
    <xf numFmtId="0" fontId="27" fillId="9" borderId="0" xfId="2" applyFont="1" applyFill="1" applyAlignment="1" applyProtection="1">
      <alignment horizontal="left" vertical="top"/>
    </xf>
    <xf numFmtId="0" fontId="27" fillId="9" borderId="0" xfId="2" applyFont="1" applyFill="1" applyAlignment="1" applyProtection="1">
      <alignment horizontal="left" vertical="top"/>
      <protection locked="0"/>
    </xf>
    <xf numFmtId="0" fontId="27" fillId="9" borderId="0" xfId="2" applyFont="1" applyFill="1" applyAlignment="1" applyProtection="1">
      <alignment vertical="top"/>
    </xf>
    <xf numFmtId="0" fontId="16" fillId="9" borderId="0" xfId="3" applyFont="1" applyFill="1"/>
    <xf numFmtId="0" fontId="16" fillId="9" borderId="5" xfId="3" applyFont="1" applyFill="1" applyBorder="1" applyAlignment="1">
      <alignment horizontal="right" vertical="top"/>
    </xf>
    <xf numFmtId="0" fontId="16" fillId="8" borderId="0" xfId="3" applyFont="1" applyFill="1" applyAlignment="1" applyProtection="1">
      <alignment horizontal="left" vertical="top"/>
      <protection locked="0"/>
    </xf>
    <xf numFmtId="0" fontId="16" fillId="8" borderId="0" xfId="3" applyFont="1" applyFill="1" applyAlignment="1">
      <alignment horizontal="left" vertical="top"/>
    </xf>
    <xf numFmtId="0" fontId="18" fillId="9" borderId="0" xfId="3" applyFont="1" applyFill="1" applyAlignment="1">
      <alignment horizontal="left" vertical="top"/>
    </xf>
    <xf numFmtId="0" fontId="9" fillId="10" borderId="5" xfId="3" quotePrefix="1" applyFont="1" applyFill="1" applyBorder="1" applyAlignment="1">
      <alignment horizontal="left" vertical="top"/>
    </xf>
    <xf numFmtId="0" fontId="16" fillId="9" borderId="0" xfId="3" applyFont="1" applyFill="1" applyAlignment="1">
      <alignment horizontal="right" vertical="top"/>
    </xf>
    <xf numFmtId="0" fontId="16" fillId="9" borderId="0" xfId="3" applyFont="1" applyFill="1" applyAlignment="1">
      <alignment horizontal="left" vertical="top" wrapText="1"/>
    </xf>
    <xf numFmtId="0" fontId="16" fillId="9" borderId="0" xfId="3" applyFont="1" applyFill="1" applyAlignment="1" applyProtection="1">
      <alignment vertical="top" wrapText="1"/>
      <protection locked="0"/>
    </xf>
    <xf numFmtId="0" fontId="9" fillId="10" borderId="5" xfId="3" applyFont="1" applyFill="1" applyBorder="1" applyAlignment="1">
      <alignment horizontal="left" vertical="top"/>
    </xf>
    <xf numFmtId="0" fontId="16" fillId="9" borderId="0" xfId="3" applyFont="1" applyFill="1" applyAlignment="1">
      <alignment vertical="top"/>
    </xf>
    <xf numFmtId="0" fontId="16" fillId="9" borderId="5" xfId="3" applyFont="1" applyFill="1" applyBorder="1" applyAlignment="1">
      <alignment horizontal="left" vertical="top"/>
    </xf>
    <xf numFmtId="0" fontId="28" fillId="9" borderId="0" xfId="3" applyFont="1" applyFill="1" applyAlignment="1">
      <alignment horizontal="left" vertical="top"/>
    </xf>
    <xf numFmtId="0" fontId="1" fillId="9" borderId="0" xfId="8" applyFont="1" applyFill="1" applyAlignment="1" applyProtection="1">
      <alignment horizontal="left"/>
      <protection locked="0"/>
    </xf>
    <xf numFmtId="0" fontId="28" fillId="9" borderId="0" xfId="0" applyFont="1" applyFill="1" applyAlignment="1">
      <alignment horizontal="left" vertical="top"/>
    </xf>
    <xf numFmtId="0" fontId="16" fillId="9" borderId="0" xfId="0" applyFont="1" applyFill="1" applyAlignment="1">
      <alignment horizontal="left" vertical="top"/>
    </xf>
    <xf numFmtId="0" fontId="1" fillId="9" borderId="0" xfId="0" applyFont="1" applyFill="1" applyAlignment="1">
      <alignment horizontal="left" vertical="top"/>
    </xf>
    <xf numFmtId="0" fontId="16" fillId="8" borderId="0" xfId="0" applyFont="1" applyFill="1" applyAlignment="1" applyProtection="1">
      <alignment horizontal="left" vertical="top"/>
      <protection locked="0"/>
    </xf>
    <xf numFmtId="0" fontId="29" fillId="9" borderId="0" xfId="0" applyFont="1" applyFill="1" applyAlignment="1">
      <alignment horizontal="left" vertical="top"/>
    </xf>
    <xf numFmtId="0" fontId="1" fillId="8" borderId="0" xfId="0" applyFont="1" applyFill="1" applyProtection="1">
      <protection locked="0"/>
    </xf>
    <xf numFmtId="0" fontId="16" fillId="9" borderId="0" xfId="3" applyFont="1" applyFill="1" applyAlignment="1">
      <alignment horizontal="center"/>
    </xf>
    <xf numFmtId="0" fontId="16" fillId="9" borderId="0" xfId="3" applyFont="1" applyFill="1" applyAlignment="1" applyProtection="1">
      <alignment vertical="top"/>
      <protection locked="0"/>
    </xf>
    <xf numFmtId="0" fontId="16" fillId="9" borderId="0" xfId="6" applyFont="1" applyFill="1" applyAlignment="1" applyProtection="1"/>
    <xf numFmtId="0" fontId="13" fillId="9" borderId="0" xfId="6" applyFont="1" applyFill="1" applyAlignment="1" applyProtection="1"/>
    <xf numFmtId="0" fontId="16" fillId="9" borderId="0" xfId="0" applyFont="1" applyFill="1" applyAlignment="1">
      <alignment horizontal="left" vertical="top" wrapText="1"/>
    </xf>
    <xf numFmtId="0" fontId="16" fillId="9" borderId="5" xfId="0" applyFont="1" applyFill="1" applyBorder="1"/>
    <xf numFmtId="0" fontId="16" fillId="9" borderId="0" xfId="0" applyFont="1" applyFill="1"/>
    <xf numFmtId="0" fontId="13" fillId="9" borderId="0" xfId="2" applyFont="1" applyFill="1" applyAlignment="1" applyProtection="1">
      <alignment horizontal="left" vertical="top"/>
    </xf>
    <xf numFmtId="0" fontId="30" fillId="0" borderId="0" xfId="0" applyFont="1"/>
    <xf numFmtId="0" fontId="12" fillId="0" borderId="0" xfId="0" applyFont="1"/>
    <xf numFmtId="0" fontId="31" fillId="0" borderId="0" xfId="0" applyFont="1"/>
    <xf numFmtId="0" fontId="32" fillId="0" borderId="0" xfId="0" applyFont="1"/>
    <xf numFmtId="0" fontId="12" fillId="0" borderId="6" xfId="0" applyFont="1" applyBorder="1"/>
    <xf numFmtId="0" fontId="12" fillId="0" borderId="7" xfId="0" applyFont="1" applyBorder="1"/>
    <xf numFmtId="0" fontId="12" fillId="0" borderId="8" xfId="0" applyFont="1" applyBorder="1"/>
    <xf numFmtId="165" fontId="12" fillId="2" borderId="1" xfId="0" applyNumberFormat="1" applyFont="1" applyFill="1" applyBorder="1" applyProtection="1">
      <protection locked="0"/>
    </xf>
    <xf numFmtId="0" fontId="33" fillId="0" borderId="7" xfId="0" applyFont="1" applyBorder="1"/>
    <xf numFmtId="0" fontId="12" fillId="0" borderId="5" xfId="0" applyFont="1" applyBorder="1"/>
    <xf numFmtId="0" fontId="12" fillId="0" borderId="9" xfId="0" applyFont="1" applyBorder="1"/>
    <xf numFmtId="37" fontId="12" fillId="3" borderId="1" xfId="0" applyNumberFormat="1" applyFont="1" applyFill="1" applyBorder="1" applyAlignment="1" applyProtection="1">
      <alignment horizontal="center"/>
      <protection locked="0"/>
    </xf>
    <xf numFmtId="0" fontId="34" fillId="0" borderId="0" xfId="0" applyFont="1"/>
    <xf numFmtId="37" fontId="12" fillId="0" borderId="0" xfId="0" applyNumberFormat="1" applyFont="1"/>
    <xf numFmtId="0" fontId="12" fillId="0" borderId="0" xfId="0" applyFont="1" applyAlignment="1">
      <alignment horizontal="center"/>
    </xf>
    <xf numFmtId="0" fontId="12" fillId="0" borderId="9" xfId="0" applyFont="1" applyBorder="1" applyAlignment="1">
      <alignment horizontal="center"/>
    </xf>
    <xf numFmtId="0" fontId="12" fillId="0" borderId="12" xfId="0" applyFont="1" applyBorder="1" applyAlignment="1">
      <alignment horizontal="center"/>
    </xf>
    <xf numFmtId="0" fontId="12" fillId="0" borderId="0" xfId="0" quotePrefix="1" applyFont="1" applyAlignment="1">
      <alignment horizontal="center"/>
    </xf>
    <xf numFmtId="37" fontId="12" fillId="2" borderId="1" xfId="0" applyNumberFormat="1" applyFont="1" applyFill="1" applyBorder="1" applyProtection="1">
      <protection locked="0"/>
    </xf>
    <xf numFmtId="5" fontId="12" fillId="2" borderId="1" xfId="0" applyNumberFormat="1" applyFont="1" applyFill="1" applyBorder="1" applyProtection="1">
      <protection locked="0"/>
    </xf>
    <xf numFmtId="37" fontId="12" fillId="0" borderId="9" xfId="0" applyNumberFormat="1" applyFont="1" applyBorder="1"/>
    <xf numFmtId="37" fontId="12" fillId="0" borderId="12" xfId="0" applyNumberFormat="1" applyFont="1" applyBorder="1"/>
    <xf numFmtId="0" fontId="37" fillId="0" borderId="7" xfId="0" applyFont="1" applyBorder="1"/>
    <xf numFmtId="0" fontId="37" fillId="0" borderId="8" xfId="0" applyFont="1" applyBorder="1"/>
    <xf numFmtId="0" fontId="38" fillId="0" borderId="0" xfId="0" applyFont="1"/>
    <xf numFmtId="37" fontId="12" fillId="2" borderId="1" xfId="0" applyNumberFormat="1" applyFont="1" applyFill="1" applyBorder="1" applyAlignment="1" applyProtection="1">
      <alignment horizontal="center"/>
      <protection locked="0"/>
    </xf>
    <xf numFmtId="49" fontId="12" fillId="2" borderId="1" xfId="0" applyNumberFormat="1" applyFont="1" applyFill="1" applyBorder="1" applyProtection="1">
      <protection locked="0"/>
    </xf>
    <xf numFmtId="0" fontId="12" fillId="0" borderId="10" xfId="0" applyFont="1" applyBorder="1"/>
    <xf numFmtId="0" fontId="12" fillId="0" borderId="11" xfId="0" applyFont="1" applyBorder="1"/>
    <xf numFmtId="0" fontId="12" fillId="0" borderId="12" xfId="0" applyFont="1" applyBorder="1"/>
    <xf numFmtId="37" fontId="12" fillId="0" borderId="11" xfId="0" applyNumberFormat="1" applyFont="1" applyBorder="1"/>
    <xf numFmtId="37" fontId="12" fillId="0" borderId="1" xfId="0" applyNumberFormat="1" applyFont="1" applyBorder="1"/>
    <xf numFmtId="37" fontId="12" fillId="0" borderId="15" xfId="0" applyNumberFormat="1" applyFont="1" applyBorder="1"/>
    <xf numFmtId="0" fontId="32" fillId="0" borderId="6" xfId="0" applyFont="1" applyBorder="1"/>
    <xf numFmtId="0" fontId="37" fillId="0" borderId="7" xfId="0" applyFont="1" applyBorder="1" applyAlignment="1">
      <alignment horizontal="center"/>
    </xf>
    <xf numFmtId="0" fontId="12" fillId="0" borderId="11" xfId="0" applyFont="1" applyBorder="1" applyAlignment="1">
      <alignment horizontal="right"/>
    </xf>
    <xf numFmtId="0" fontId="39" fillId="0" borderId="0" xfId="0" applyFont="1"/>
    <xf numFmtId="0" fontId="39" fillId="0" borderId="11" xfId="0" applyFont="1" applyBorder="1"/>
    <xf numFmtId="0" fontId="12" fillId="3" borderId="1" xfId="0" applyFont="1" applyFill="1" applyBorder="1" applyProtection="1">
      <protection locked="0"/>
    </xf>
    <xf numFmtId="0" fontId="41" fillId="0" borderId="0" xfId="0" applyFont="1" applyAlignment="1">
      <alignment vertical="center"/>
    </xf>
    <xf numFmtId="0" fontId="42" fillId="0" borderId="0" xfId="0" applyFont="1" applyAlignment="1">
      <alignment horizontal="left" vertical="center" indent="3"/>
    </xf>
    <xf numFmtId="0" fontId="43" fillId="0" borderId="0" xfId="0" applyFont="1" applyAlignment="1">
      <alignment vertical="center"/>
    </xf>
    <xf numFmtId="0" fontId="12" fillId="0" borderId="2" xfId="0" applyFont="1" applyBorder="1"/>
    <xf numFmtId="0" fontId="39" fillId="0" borderId="3" xfId="0" applyFont="1" applyBorder="1"/>
    <xf numFmtId="0" fontId="12" fillId="0" borderId="3" xfId="0" applyFont="1" applyBorder="1"/>
    <xf numFmtId="0" fontId="12" fillId="0" borderId="0" xfId="0" applyFont="1" applyAlignment="1">
      <alignment horizontal="center" wrapText="1"/>
    </xf>
    <xf numFmtId="0" fontId="12" fillId="0" borderId="9" xfId="0" applyFont="1" applyBorder="1" applyAlignment="1">
      <alignment horizontal="center" wrapText="1"/>
    </xf>
    <xf numFmtId="0" fontId="44" fillId="0" borderId="7" xfId="0" applyFont="1" applyBorder="1"/>
    <xf numFmtId="0" fontId="44" fillId="0" borderId="7" xfId="0" applyFont="1" applyBorder="1" applyAlignment="1">
      <alignment horizontal="center"/>
    </xf>
    <xf numFmtId="0" fontId="44" fillId="0" borderId="8" xfId="0" applyFont="1" applyBorder="1" applyAlignment="1">
      <alignment horizontal="center"/>
    </xf>
    <xf numFmtId="0" fontId="12" fillId="0" borderId="11" xfId="0" applyFont="1" applyBorder="1" applyAlignment="1">
      <alignment horizontal="center"/>
    </xf>
    <xf numFmtId="0" fontId="44" fillId="0" borderId="0" xfId="0" applyFont="1"/>
    <xf numFmtId="0" fontId="44" fillId="0" borderId="0" xfId="0" applyFont="1" applyAlignment="1">
      <alignment horizontal="center"/>
    </xf>
    <xf numFmtId="0" fontId="44" fillId="0" borderId="9" xfId="0" applyFont="1" applyBorder="1" applyAlignment="1">
      <alignment horizontal="center"/>
    </xf>
    <xf numFmtId="5" fontId="12" fillId="0" borderId="1" xfId="0" applyNumberFormat="1" applyFont="1" applyBorder="1" applyAlignment="1">
      <alignment horizontal="center"/>
    </xf>
    <xf numFmtId="5" fontId="12" fillId="2" borderId="1" xfId="0" applyNumberFormat="1" applyFont="1" applyFill="1" applyBorder="1" applyAlignment="1" applyProtection="1">
      <alignment horizontal="center"/>
      <protection locked="0"/>
    </xf>
    <xf numFmtId="0" fontId="12" fillId="0" borderId="1" xfId="0" applyFont="1" applyBorder="1" applyAlignment="1">
      <alignment horizontal="center"/>
    </xf>
    <xf numFmtId="14" fontId="12" fillId="0" borderId="0" xfId="0" applyNumberFormat="1" applyFont="1"/>
    <xf numFmtId="14" fontId="12" fillId="0" borderId="11" xfId="0" applyNumberFormat="1" applyFont="1" applyBorder="1"/>
    <xf numFmtId="0" fontId="46" fillId="0" borderId="7" xfId="0" applyFont="1" applyBorder="1"/>
    <xf numFmtId="0" fontId="12" fillId="0" borderId="0" xfId="0" applyFont="1" applyAlignment="1">
      <alignment vertical="top" wrapText="1"/>
    </xf>
    <xf numFmtId="0" fontId="12" fillId="0" borderId="9" xfId="0" applyFont="1" applyBorder="1" applyAlignment="1">
      <alignment vertical="top" wrapText="1"/>
    </xf>
    <xf numFmtId="0" fontId="12" fillId="0" borderId="0" xfId="0" applyFont="1" applyAlignment="1">
      <alignment vertical="top"/>
    </xf>
    <xf numFmtId="0" fontId="12" fillId="3" borderId="1" xfId="0" applyFont="1" applyFill="1" applyBorder="1" applyAlignment="1" applyProtection="1">
      <alignment vertical="top"/>
      <protection locked="0"/>
    </xf>
    <xf numFmtId="0" fontId="12" fillId="0" borderId="9" xfId="0" applyFont="1" applyBorder="1" applyAlignment="1">
      <alignment vertical="top"/>
    </xf>
    <xf numFmtId="0" fontId="39" fillId="0" borderId="0" xfId="0" applyFont="1" applyAlignment="1">
      <alignment horizontal="center" vertical="top"/>
    </xf>
    <xf numFmtId="0" fontId="33" fillId="0" borderId="0" xfId="0" applyFont="1" applyAlignment="1">
      <alignment vertical="top"/>
    </xf>
    <xf numFmtId="0" fontId="12" fillId="0" borderId="0" xfId="0" applyFont="1" applyAlignment="1">
      <alignment horizontal="center" vertical="top"/>
    </xf>
    <xf numFmtId="0" fontId="12" fillId="0" borderId="11" xfId="0" applyFont="1" applyBorder="1" applyAlignment="1">
      <alignment vertical="top"/>
    </xf>
    <xf numFmtId="0" fontId="12" fillId="0" borderId="12" xfId="0" applyFont="1" applyBorder="1" applyAlignment="1">
      <alignment vertical="top"/>
    </xf>
    <xf numFmtId="0" fontId="15" fillId="0" borderId="0" xfId="0" applyFont="1" applyAlignment="1">
      <alignment horizontal="center"/>
    </xf>
    <xf numFmtId="0" fontId="15" fillId="0" borderId="0" xfId="1" applyNumberFormat="1" applyFont="1" applyAlignment="1">
      <alignment horizontal="center"/>
    </xf>
    <xf numFmtId="0" fontId="9" fillId="0" borderId="5" xfId="0" applyFont="1" applyBorder="1"/>
    <xf numFmtId="0" fontId="9" fillId="0" borderId="0" xfId="0" applyFont="1"/>
    <xf numFmtId="0" fontId="15" fillId="0" borderId="1" xfId="1" applyNumberFormat="1" applyFont="1" applyBorder="1" applyAlignment="1" applyProtection="1">
      <alignment horizontal="center"/>
      <protection locked="0"/>
    </xf>
    <xf numFmtId="0" fontId="16" fillId="0" borderId="0" xfId="0" applyFont="1"/>
    <xf numFmtId="0" fontId="16" fillId="0" borderId="5" xfId="0" applyFont="1" applyBorder="1"/>
    <xf numFmtId="0" fontId="30" fillId="6" borderId="0" xfId="0" applyFont="1" applyFill="1"/>
    <xf numFmtId="0" fontId="31" fillId="6" borderId="0" xfId="0" applyFont="1" applyFill="1"/>
    <xf numFmtId="0" fontId="32" fillId="6" borderId="0" xfId="0" applyFont="1" applyFill="1"/>
    <xf numFmtId="0" fontId="12" fillId="6" borderId="0" xfId="0" applyFont="1" applyFill="1" applyAlignment="1">
      <alignment vertical="top"/>
    </xf>
    <xf numFmtId="0" fontId="48" fillId="6" borderId="0" xfId="0" applyFont="1" applyFill="1"/>
    <xf numFmtId="0" fontId="49" fillId="6" borderId="0" xfId="0" applyFont="1" applyFill="1"/>
    <xf numFmtId="0" fontId="27" fillId="6" borderId="0" xfId="2" applyFont="1" applyFill="1" applyAlignment="1" applyProtection="1"/>
    <xf numFmtId="0" fontId="51" fillId="6" borderId="0" xfId="0" applyFont="1" applyFill="1"/>
    <xf numFmtId="0" fontId="40" fillId="6" borderId="0" xfId="0" applyFont="1" applyFill="1"/>
    <xf numFmtId="0" fontId="45" fillId="6" borderId="0" xfId="0" applyFont="1" applyFill="1"/>
    <xf numFmtId="0" fontId="12" fillId="4" borderId="0" xfId="0" applyFont="1" applyFill="1"/>
    <xf numFmtId="166" fontId="12" fillId="0" borderId="0" xfId="0" applyNumberFormat="1" applyFont="1" applyAlignment="1">
      <alignment vertical="center"/>
    </xf>
    <xf numFmtId="0" fontId="37" fillId="0" borderId="0" xfId="0" applyFont="1" applyAlignment="1">
      <alignment horizontal="center"/>
    </xf>
    <xf numFmtId="166" fontId="37" fillId="0" borderId="0" xfId="0" applyNumberFormat="1" applyFont="1" applyAlignment="1">
      <alignment horizontal="center"/>
    </xf>
    <xf numFmtId="0" fontId="37" fillId="4" borderId="0" xfId="0" applyFont="1" applyFill="1" applyAlignment="1">
      <alignment horizontal="center"/>
    </xf>
    <xf numFmtId="167" fontId="37" fillId="0" borderId="0" xfId="0" applyNumberFormat="1" applyFont="1" applyAlignment="1">
      <alignment horizontal="center"/>
    </xf>
    <xf numFmtId="38" fontId="37" fillId="0" borderId="0" xfId="0" applyNumberFormat="1" applyFont="1" applyAlignment="1">
      <alignment horizontal="center"/>
    </xf>
    <xf numFmtId="38" fontId="37" fillId="4" borderId="0" xfId="0" applyNumberFormat="1" applyFont="1" applyFill="1" applyAlignment="1">
      <alignment horizontal="center"/>
    </xf>
    <xf numFmtId="38" fontId="52" fillId="0" borderId="0" xfId="0" applyNumberFormat="1" applyFont="1" applyAlignment="1">
      <alignment horizontal="center" wrapText="1"/>
    </xf>
    <xf numFmtId="38" fontId="12" fillId="5" borderId="0" xfId="0" applyNumberFormat="1" applyFont="1" applyFill="1"/>
    <xf numFmtId="38" fontId="12" fillId="0" borderId="0" xfId="0" applyNumberFormat="1" applyFont="1"/>
    <xf numFmtId="38" fontId="12" fillId="4" borderId="0" xfId="0" applyNumberFormat="1" applyFont="1" applyFill="1"/>
    <xf numFmtId="38" fontId="52" fillId="0" borderId="0" xfId="0" applyNumberFormat="1" applyFont="1" applyAlignment="1">
      <alignment horizontal="center" vertical="top"/>
    </xf>
    <xf numFmtId="38" fontId="12" fillId="2" borderId="1" xfId="0" applyNumberFormat="1" applyFont="1" applyFill="1" applyBorder="1" applyProtection="1">
      <protection locked="0"/>
    </xf>
    <xf numFmtId="38" fontId="12" fillId="2" borderId="0" xfId="0" applyNumberFormat="1" applyFont="1" applyFill="1" applyProtection="1">
      <protection locked="0"/>
    </xf>
    <xf numFmtId="38" fontId="45" fillId="0" borderId="3" xfId="0" applyNumberFormat="1" applyFont="1" applyBorder="1"/>
    <xf numFmtId="38" fontId="45" fillId="4" borderId="3" xfId="0" applyNumberFormat="1" applyFont="1" applyFill="1" applyBorder="1"/>
    <xf numFmtId="38" fontId="45" fillId="0" borderId="4" xfId="0" applyNumberFormat="1" applyFont="1" applyBorder="1"/>
    <xf numFmtId="0" fontId="32" fillId="0" borderId="2" xfId="0" applyFont="1" applyBorder="1"/>
    <xf numFmtId="38" fontId="12" fillId="0" borderId="3" xfId="0" applyNumberFormat="1" applyFont="1" applyBorder="1"/>
    <xf numFmtId="0" fontId="12" fillId="2" borderId="1" xfId="0" applyFont="1" applyFill="1" applyBorder="1" applyProtection="1">
      <protection locked="0"/>
    </xf>
    <xf numFmtId="0" fontId="45" fillId="0" borderId="2" xfId="0" applyFont="1" applyBorder="1"/>
    <xf numFmtId="0" fontId="9" fillId="0" borderId="0" xfId="0" applyFont="1" applyAlignment="1">
      <alignment horizontal="center"/>
    </xf>
    <xf numFmtId="0" fontId="54" fillId="0" borderId="0" xfId="0" applyFont="1" applyAlignment="1">
      <alignment horizontal="center"/>
    </xf>
    <xf numFmtId="164" fontId="15" fillId="0" borderId="0" xfId="0" applyNumberFormat="1" applyFont="1" applyAlignment="1">
      <alignment horizontal="center"/>
    </xf>
    <xf numFmtId="164" fontId="54" fillId="0" borderId="0" xfId="0" applyNumberFormat="1" applyFont="1" applyAlignment="1">
      <alignment horizontal="center"/>
    </xf>
    <xf numFmtId="0" fontId="54" fillId="0" borderId="0" xfId="0" applyFont="1"/>
    <xf numFmtId="0" fontId="26" fillId="0" borderId="0" xfId="0" applyFont="1"/>
    <xf numFmtId="37" fontId="16" fillId="0" borderId="0" xfId="0" applyNumberFormat="1" applyFont="1"/>
    <xf numFmtId="0" fontId="55" fillId="0" borderId="0" xfId="0" applyFont="1" applyAlignment="1">
      <alignment horizontal="center"/>
    </xf>
    <xf numFmtId="0" fontId="16" fillId="0" borderId="0" xfId="0" applyFont="1" applyAlignment="1">
      <alignment horizontal="center"/>
    </xf>
    <xf numFmtId="164" fontId="16" fillId="0" borderId="0" xfId="0" applyNumberFormat="1" applyFont="1"/>
    <xf numFmtId="0" fontId="9" fillId="0" borderId="0" xfId="0" quotePrefix="1" applyFont="1" applyAlignment="1">
      <alignment horizontal="center"/>
    </xf>
    <xf numFmtId="0" fontId="16" fillId="2" borderId="11" xfId="0" applyFont="1" applyFill="1" applyBorder="1" applyProtection="1">
      <protection locked="0"/>
    </xf>
    <xf numFmtId="164" fontId="16" fillId="2" borderId="11" xfId="0" applyNumberFormat="1" applyFont="1" applyFill="1" applyBorder="1" applyProtection="1">
      <protection locked="0"/>
    </xf>
    <xf numFmtId="0" fontId="25" fillId="0" borderId="0" xfId="0" applyFont="1"/>
    <xf numFmtId="0" fontId="16" fillId="0" borderId="11" xfId="0" applyFont="1" applyBorder="1" applyAlignment="1">
      <alignment horizontal="center"/>
    </xf>
    <xf numFmtId="37" fontId="54" fillId="0" borderId="0" xfId="0" applyNumberFormat="1" applyFont="1" applyAlignment="1">
      <alignment horizontal="center"/>
    </xf>
    <xf numFmtId="0" fontId="15" fillId="0" borderId="0" xfId="0" applyFont="1" applyAlignment="1">
      <alignment vertical="top" wrapText="1"/>
    </xf>
    <xf numFmtId="0" fontId="9" fillId="0" borderId="0" xfId="0" applyFont="1" applyAlignment="1">
      <alignment horizontal="left"/>
    </xf>
    <xf numFmtId="0" fontId="16" fillId="0" borderId="0" xfId="0" quotePrefix="1" applyFont="1" applyAlignment="1">
      <alignment horizontal="center"/>
    </xf>
    <xf numFmtId="0" fontId="55" fillId="0" borderId="13" xfId="0" applyFont="1" applyBorder="1" applyAlignment="1">
      <alignment horizontal="center"/>
    </xf>
    <xf numFmtId="0" fontId="55" fillId="0" borderId="6" xfId="0" applyFont="1" applyBorder="1" applyAlignment="1">
      <alignment horizontal="center"/>
    </xf>
    <xf numFmtId="0" fontId="55" fillId="0" borderId="8" xfId="0" applyFont="1" applyBorder="1" applyAlignment="1">
      <alignment horizontal="center"/>
    </xf>
    <xf numFmtId="0" fontId="55" fillId="0" borderId="0" xfId="0" quotePrefix="1" applyFont="1" applyAlignment="1">
      <alignment horizontal="center"/>
    </xf>
    <xf numFmtId="0" fontId="55" fillId="0" borderId="14" xfId="0" applyFont="1" applyBorder="1" applyAlignment="1">
      <alignment horizontal="center"/>
    </xf>
    <xf numFmtId="14" fontId="54" fillId="2" borderId="15" xfId="0" quotePrefix="1" applyNumberFormat="1" applyFont="1" applyFill="1" applyBorder="1" applyAlignment="1" applyProtection="1">
      <alignment horizontal="center"/>
      <protection locked="0"/>
    </xf>
    <xf numFmtId="0" fontId="54" fillId="2" borderId="10" xfId="0" quotePrefix="1" applyFont="1" applyFill="1" applyBorder="1" applyAlignment="1" applyProtection="1">
      <alignment horizontal="center"/>
      <protection locked="0"/>
    </xf>
    <xf numFmtId="0" fontId="54" fillId="2" borderId="12" xfId="0" quotePrefix="1" applyFont="1" applyFill="1" applyBorder="1" applyAlignment="1" applyProtection="1">
      <alignment horizontal="center"/>
      <protection locked="0"/>
    </xf>
    <xf numFmtId="0" fontId="54" fillId="2" borderId="15" xfId="0" quotePrefix="1" applyFont="1" applyFill="1" applyBorder="1" applyAlignment="1" applyProtection="1">
      <alignment horizontal="center"/>
      <protection locked="0"/>
    </xf>
    <xf numFmtId="0" fontId="55" fillId="0" borderId="9" xfId="0" applyFont="1" applyBorder="1" applyAlignment="1">
      <alignment horizontal="center"/>
    </xf>
    <xf numFmtId="0" fontId="55" fillId="0" borderId="15" xfId="0" applyFont="1" applyBorder="1" applyAlignment="1">
      <alignment horizontal="center"/>
    </xf>
    <xf numFmtId="0" fontId="15" fillId="0" borderId="1" xfId="0" quotePrefix="1" applyFont="1" applyBorder="1" applyAlignment="1">
      <alignment horizontal="center"/>
    </xf>
    <xf numFmtId="0" fontId="15" fillId="0" borderId="9" xfId="0" quotePrefix="1" applyFont="1" applyBorder="1"/>
    <xf numFmtId="164" fontId="15" fillId="2" borderId="1" xfId="1" applyNumberFormat="1" applyFont="1" applyFill="1" applyBorder="1" applyAlignment="1" applyProtection="1">
      <alignment horizontal="center"/>
      <protection locked="0"/>
    </xf>
    <xf numFmtId="37" fontId="15" fillId="2" borderId="1" xfId="1" quotePrefix="1" applyNumberFormat="1" applyFont="1" applyFill="1" applyBorder="1" applyAlignment="1" applyProtection="1">
      <alignment horizontal="center"/>
      <protection locked="0"/>
    </xf>
    <xf numFmtId="0" fontId="15" fillId="2" borderId="4" xfId="0" quotePrefix="1" applyFont="1" applyFill="1" applyBorder="1" applyAlignment="1" applyProtection="1">
      <alignment horizontal="center"/>
      <protection locked="0"/>
    </xf>
    <xf numFmtId="164" fontId="15" fillId="2" borderId="1" xfId="1" quotePrefix="1" applyNumberFormat="1" applyFont="1" applyFill="1" applyBorder="1" applyAlignment="1" applyProtection="1">
      <alignment horizontal="center"/>
      <protection locked="0"/>
    </xf>
    <xf numFmtId="0" fontId="15" fillId="0" borderId="0" xfId="0" quotePrefix="1" applyFont="1" applyAlignment="1">
      <alignment horizontal="center"/>
    </xf>
    <xf numFmtId="37" fontId="16" fillId="0" borderId="0" xfId="0" quotePrefix="1" applyNumberFormat="1" applyFont="1" applyAlignment="1">
      <alignment horizontal="center"/>
    </xf>
    <xf numFmtId="0" fontId="16" fillId="0" borderId="0" xfId="0" quotePrefix="1" applyFont="1"/>
    <xf numFmtId="37" fontId="15" fillId="0" borderId="0" xfId="0" applyNumberFormat="1" applyFont="1" applyAlignment="1">
      <alignment vertical="top" wrapText="1"/>
    </xf>
    <xf numFmtId="0" fontId="9" fillId="0" borderId="7" xfId="0" applyFont="1" applyBorder="1" applyAlignment="1">
      <alignment horizontal="left"/>
    </xf>
    <xf numFmtId="0" fontId="9" fillId="0" borderId="7" xfId="0" applyFont="1" applyBorder="1" applyAlignment="1">
      <alignment horizontal="center"/>
    </xf>
    <xf numFmtId="0" fontId="16" fillId="7" borderId="11" xfId="0" applyFont="1" applyFill="1" applyBorder="1"/>
    <xf numFmtId="0" fontId="1" fillId="9" borderId="0" xfId="0" applyFont="1" applyFill="1"/>
    <xf numFmtId="0" fontId="11" fillId="9" borderId="0" xfId="0" applyFont="1" applyFill="1"/>
    <xf numFmtId="0" fontId="16" fillId="9" borderId="0" xfId="0" applyFont="1" applyFill="1" applyAlignment="1">
      <alignment vertical="top" wrapText="1"/>
    </xf>
    <xf numFmtId="0" fontId="11" fillId="9" borderId="0" xfId="0" applyFont="1" applyFill="1" applyAlignment="1">
      <alignment horizontal="left" vertical="top"/>
    </xf>
    <xf numFmtId="0" fontId="16" fillId="9" borderId="5" xfId="0" applyFont="1" applyFill="1" applyBorder="1" applyAlignment="1">
      <alignment horizontal="left" vertical="top"/>
    </xf>
    <xf numFmtId="0" fontId="18" fillId="9" borderId="0" xfId="0" applyFont="1" applyFill="1" applyAlignment="1">
      <alignment horizontal="left" vertical="top"/>
    </xf>
    <xf numFmtId="0" fontId="9" fillId="9" borderId="0" xfId="3" applyFont="1" applyFill="1" applyAlignment="1">
      <alignment horizontal="left" vertical="top" wrapText="1"/>
    </xf>
    <xf numFmtId="0" fontId="56" fillId="10" borderId="0" xfId="0" applyFont="1" applyFill="1"/>
    <xf numFmtId="0" fontId="1" fillId="10" borderId="0" xfId="0" applyFont="1" applyFill="1"/>
    <xf numFmtId="0" fontId="11" fillId="10" borderId="0" xfId="0" applyFont="1" applyFill="1"/>
    <xf numFmtId="0" fontId="56" fillId="9" borderId="0" xfId="0" applyFont="1" applyFill="1"/>
    <xf numFmtId="0" fontId="1" fillId="9" borderId="0" xfId="0" applyFont="1" applyFill="1" applyAlignment="1">
      <alignment horizontal="left"/>
    </xf>
    <xf numFmtId="0" fontId="1" fillId="9" borderId="0" xfId="0" applyFont="1" applyFill="1" applyAlignment="1">
      <alignment vertical="top"/>
    </xf>
    <xf numFmtId="0" fontId="57" fillId="9" borderId="0" xfId="0" applyFont="1" applyFill="1" applyAlignment="1">
      <alignment horizontal="left" vertical="top" wrapText="1"/>
    </xf>
    <xf numFmtId="0" fontId="1" fillId="9" borderId="0" xfId="0" applyFont="1" applyFill="1" applyAlignment="1">
      <alignment horizontal="right" vertical="top"/>
    </xf>
    <xf numFmtId="0" fontId="57" fillId="9" borderId="0" xfId="0" applyFont="1" applyFill="1" applyAlignment="1">
      <alignment vertical="top" wrapText="1"/>
    </xf>
    <xf numFmtId="0" fontId="57" fillId="9" borderId="0" xfId="0" applyFont="1" applyFill="1"/>
    <xf numFmtId="0" fontId="1" fillId="9" borderId="0" xfId="0" applyFont="1" applyFill="1" applyAlignment="1">
      <alignment horizontal="right"/>
    </xf>
    <xf numFmtId="169" fontId="57" fillId="9" borderId="0" xfId="0" applyNumberFormat="1" applyFont="1" applyFill="1" applyAlignment="1">
      <alignment horizontal="left" vertical="top" wrapText="1"/>
    </xf>
    <xf numFmtId="0" fontId="57" fillId="9" borderId="0" xfId="0" applyFont="1" applyFill="1" applyAlignment="1">
      <alignment horizontal="left" wrapText="1"/>
    </xf>
    <xf numFmtId="169" fontId="1" fillId="9" borderId="0" xfId="0" applyNumberFormat="1" applyFont="1" applyFill="1" applyAlignment="1">
      <alignment horizontal="left" vertical="top"/>
    </xf>
    <xf numFmtId="0" fontId="57" fillId="9" borderId="0" xfId="0" applyFont="1" applyFill="1" applyAlignment="1">
      <alignment horizontal="center" vertical="top" wrapText="1"/>
    </xf>
    <xf numFmtId="0" fontId="12" fillId="9" borderId="0" xfId="0" applyFont="1" applyFill="1"/>
    <xf numFmtId="0" fontId="27" fillId="9" borderId="0" xfId="2" applyFont="1" applyFill="1" applyAlignment="1" applyProtection="1">
      <alignment horizontal="left"/>
      <protection locked="0"/>
    </xf>
    <xf numFmtId="0" fontId="12" fillId="9" borderId="0" xfId="0" applyFont="1" applyFill="1" applyAlignment="1">
      <alignment vertical="top"/>
    </xf>
    <xf numFmtId="0" fontId="12" fillId="9" borderId="0" xfId="0" applyFont="1" applyFill="1" applyAlignment="1">
      <alignment horizontal="right"/>
    </xf>
    <xf numFmtId="0" fontId="27" fillId="9" borderId="0" xfId="2" applyFont="1" applyFill="1" applyAlignment="1" applyProtection="1">
      <alignment horizontal="center"/>
    </xf>
    <xf numFmtId="0" fontId="27" fillId="9" borderId="0" xfId="2" applyFont="1" applyFill="1" applyAlignment="1" applyProtection="1">
      <alignment horizontal="left"/>
    </xf>
    <xf numFmtId="0" fontId="15" fillId="9" borderId="0" xfId="0" applyFont="1" applyFill="1" applyAlignment="1">
      <alignment vertical="top" wrapText="1"/>
    </xf>
    <xf numFmtId="0" fontId="14" fillId="9" borderId="0" xfId="0" applyFont="1" applyFill="1" applyAlignment="1">
      <alignment horizontal="left" vertical="top" wrapText="1"/>
    </xf>
    <xf numFmtId="0" fontId="8" fillId="9" borderId="0" xfId="3" applyFont="1" applyFill="1" applyAlignment="1">
      <alignment horizontal="left"/>
    </xf>
    <xf numFmtId="0" fontId="10" fillId="9" borderId="0" xfId="3" applyFont="1" applyFill="1" applyAlignment="1">
      <alignment horizontal="left"/>
    </xf>
    <xf numFmtId="0" fontId="13" fillId="9" borderId="0" xfId="2" applyFont="1" applyFill="1" applyAlignment="1" applyProtection="1"/>
    <xf numFmtId="169" fontId="1" fillId="9" borderId="0" xfId="0" applyNumberFormat="1" applyFont="1" applyFill="1" applyAlignment="1">
      <alignment horizontal="left"/>
    </xf>
    <xf numFmtId="0" fontId="14" fillId="9" borderId="0" xfId="0" applyFont="1" applyFill="1" applyAlignment="1">
      <alignment horizontal="left" wrapText="1"/>
    </xf>
    <xf numFmtId="0" fontId="15" fillId="9" borderId="0" xfId="0" applyFont="1" applyFill="1" applyAlignment="1">
      <alignment wrapText="1"/>
    </xf>
    <xf numFmtId="0" fontId="27" fillId="9" borderId="0" xfId="2" applyFont="1" applyFill="1" applyAlignment="1" applyProtection="1"/>
    <xf numFmtId="0" fontId="59" fillId="9" borderId="0" xfId="3" applyFont="1" applyFill="1" applyAlignment="1">
      <alignment horizontal="left" vertical="top"/>
    </xf>
    <xf numFmtId="0" fontId="9" fillId="13" borderId="0" xfId="3" applyFont="1" applyFill="1" applyAlignment="1">
      <alignment horizontal="left" vertical="top"/>
    </xf>
    <xf numFmtId="0" fontId="16" fillId="13" borderId="0" xfId="3" applyFont="1" applyFill="1" applyAlignment="1">
      <alignment horizontal="left" vertical="top"/>
    </xf>
    <xf numFmtId="0" fontId="1" fillId="9" borderId="0" xfId="0" applyFont="1" applyFill="1" applyAlignment="1">
      <alignment horizontal="center"/>
    </xf>
    <xf numFmtId="0" fontId="1" fillId="8" borderId="0" xfId="0" applyFont="1" applyFill="1"/>
    <xf numFmtId="0" fontId="18" fillId="9" borderId="0" xfId="3" applyFont="1" applyFill="1" applyAlignment="1">
      <alignment vertical="top"/>
    </xf>
    <xf numFmtId="0" fontId="16" fillId="9" borderId="0" xfId="3" applyFont="1" applyFill="1" applyAlignment="1" applyProtection="1">
      <alignment horizontal="left" vertical="top"/>
      <protection locked="0"/>
    </xf>
    <xf numFmtId="0" fontId="12" fillId="9" borderId="0" xfId="5" applyFont="1" applyFill="1"/>
    <xf numFmtId="0" fontId="12" fillId="9" borderId="0" xfId="5" applyFont="1" applyFill="1" applyAlignment="1">
      <alignment horizontal="right" vertical="top"/>
    </xf>
    <xf numFmtId="49" fontId="12" fillId="9" borderId="0" xfId="5" applyNumberFormat="1" applyFont="1" applyFill="1"/>
    <xf numFmtId="0" fontId="11" fillId="9" borderId="0" xfId="5" applyFont="1" applyFill="1"/>
    <xf numFmtId="0" fontId="1" fillId="9" borderId="0" xfId="5" applyFont="1" applyFill="1"/>
    <xf numFmtId="0" fontId="16" fillId="9" borderId="0" xfId="5" applyFont="1" applyFill="1"/>
    <xf numFmtId="0" fontId="16" fillId="9" borderId="18" xfId="5" applyFont="1" applyFill="1" applyBorder="1"/>
    <xf numFmtId="0" fontId="16" fillId="9" borderId="18" xfId="5" applyFont="1" applyFill="1" applyBorder="1" applyAlignment="1">
      <alignment horizontal="right"/>
    </xf>
    <xf numFmtId="0" fontId="16" fillId="9" borderId="0" xfId="5" applyFont="1" applyFill="1" applyAlignment="1">
      <alignment horizontal="right"/>
    </xf>
    <xf numFmtId="0" fontId="1" fillId="9" borderId="16" xfId="5" applyFont="1" applyFill="1" applyBorder="1"/>
    <xf numFmtId="0" fontId="18" fillId="9" borderId="16" xfId="5" applyFont="1" applyFill="1" applyBorder="1" applyAlignment="1">
      <alignment horizontal="right"/>
    </xf>
    <xf numFmtId="0" fontId="16" fillId="9" borderId="16" xfId="5" applyFont="1" applyFill="1" applyBorder="1"/>
    <xf numFmtId="49" fontId="1" fillId="9" borderId="0" xfId="5" applyNumberFormat="1" applyFont="1" applyFill="1"/>
    <xf numFmtId="0" fontId="16" fillId="9" borderId="17" xfId="5" applyFont="1" applyFill="1" applyBorder="1"/>
    <xf numFmtId="0" fontId="16" fillId="9" borderId="17" xfId="5" applyFont="1" applyFill="1" applyBorder="1" applyAlignment="1">
      <alignment horizontal="right"/>
    </xf>
    <xf numFmtId="49" fontId="16" fillId="9" borderId="0" xfId="5" applyNumberFormat="1" applyFont="1" applyFill="1" applyAlignment="1">
      <alignment horizontal="right"/>
    </xf>
    <xf numFmtId="0" fontId="1" fillId="9" borderId="17" xfId="5" applyFont="1" applyFill="1" applyBorder="1"/>
    <xf numFmtId="49" fontId="1" fillId="9" borderId="0" xfId="5" applyNumberFormat="1" applyFont="1" applyFill="1" applyAlignment="1">
      <alignment horizontal="right"/>
    </xf>
    <xf numFmtId="0" fontId="1" fillId="9" borderId="16" xfId="5" applyFont="1" applyFill="1" applyBorder="1" applyAlignment="1">
      <alignment horizontal="right"/>
    </xf>
    <xf numFmtId="0" fontId="1" fillId="9" borderId="0" xfId="5" applyFont="1" applyFill="1" applyAlignment="1">
      <alignment horizontal="right"/>
    </xf>
    <xf numFmtId="0" fontId="1" fillId="9" borderId="18" xfId="5" applyFont="1" applyFill="1" applyBorder="1"/>
    <xf numFmtId="0" fontId="1" fillId="9" borderId="18" xfId="5" applyFont="1" applyFill="1" applyBorder="1" applyAlignment="1">
      <alignment horizontal="right"/>
    </xf>
    <xf numFmtId="0" fontId="1" fillId="9" borderId="17" xfId="5" applyFont="1" applyFill="1" applyBorder="1" applyAlignment="1">
      <alignment horizontal="right"/>
    </xf>
    <xf numFmtId="0" fontId="16" fillId="9" borderId="16" xfId="5" applyFont="1" applyFill="1" applyBorder="1" applyAlignment="1">
      <alignment horizontal="right"/>
    </xf>
    <xf numFmtId="0" fontId="15" fillId="9" borderId="0" xfId="5" applyFont="1" applyFill="1" applyAlignment="1">
      <alignment vertical="top" wrapText="1"/>
    </xf>
    <xf numFmtId="0" fontId="15" fillId="9" borderId="0" xfId="5" applyFont="1" applyFill="1" applyAlignment="1">
      <alignment horizontal="right" vertical="top" wrapText="1"/>
    </xf>
    <xf numFmtId="0" fontId="15" fillId="9" borderId="0" xfId="5" applyFont="1" applyFill="1" applyAlignment="1" applyProtection="1">
      <alignment vertical="top" wrapText="1"/>
      <protection locked="0"/>
    </xf>
    <xf numFmtId="0" fontId="12" fillId="9" borderId="0" xfId="5" applyFont="1" applyFill="1" applyAlignment="1">
      <alignment horizontal="right"/>
    </xf>
    <xf numFmtId="0" fontId="17" fillId="9" borderId="0" xfId="5" applyFont="1" applyFill="1"/>
    <xf numFmtId="169" fontId="11" fillId="9" borderId="0" xfId="5" applyNumberFormat="1" applyFont="1" applyFill="1" applyAlignment="1">
      <alignment horizontal="left" vertical="top"/>
    </xf>
    <xf numFmtId="0" fontId="9" fillId="9" borderId="0" xfId="3" applyFont="1" applyFill="1" applyAlignment="1">
      <alignment horizontal="right" vertical="top"/>
    </xf>
    <xf numFmtId="0" fontId="9" fillId="9" borderId="0" xfId="3" applyFont="1" applyFill="1" applyAlignment="1">
      <alignment horizontal="right"/>
    </xf>
    <xf numFmtId="0" fontId="16" fillId="9" borderId="0" xfId="5" applyFont="1" applyFill="1" applyAlignment="1">
      <alignment horizontal="center" vertical="top" wrapText="1"/>
    </xf>
    <xf numFmtId="0" fontId="16" fillId="9" borderId="0" xfId="5" applyFont="1" applyFill="1" applyAlignment="1">
      <alignment vertical="top" wrapText="1"/>
    </xf>
    <xf numFmtId="0" fontId="1" fillId="9" borderId="0" xfId="5" applyFont="1" applyFill="1" applyAlignment="1">
      <alignment horizontal="center" vertical="center" wrapText="1"/>
    </xf>
    <xf numFmtId="49" fontId="16" fillId="8" borderId="16" xfId="5" applyNumberFormat="1" applyFont="1" applyFill="1" applyBorder="1" applyAlignment="1" applyProtection="1">
      <alignment horizontal="center"/>
      <protection locked="0"/>
    </xf>
    <xf numFmtId="0" fontId="16" fillId="9" borderId="16" xfId="5" applyFont="1" applyFill="1" applyBorder="1" applyAlignment="1">
      <alignment horizontal="right" vertical="top"/>
    </xf>
    <xf numFmtId="49" fontId="16" fillId="8" borderId="17" xfId="5" applyNumberFormat="1" applyFont="1" applyFill="1" applyBorder="1" applyAlignment="1" applyProtection="1">
      <alignment horizontal="center"/>
      <protection locked="0"/>
    </xf>
    <xf numFmtId="0" fontId="16" fillId="9" borderId="17" xfId="5" applyFont="1" applyFill="1" applyBorder="1" applyAlignment="1">
      <alignment horizontal="right" vertical="top"/>
    </xf>
    <xf numFmtId="0" fontId="16" fillId="9" borderId="17" xfId="5" applyFont="1" applyFill="1" applyBorder="1" applyAlignment="1">
      <alignment vertical="center"/>
    </xf>
    <xf numFmtId="49" fontId="1" fillId="8" borderId="17" xfId="5" applyNumberFormat="1" applyFont="1" applyFill="1" applyBorder="1" applyAlignment="1" applyProtection="1">
      <alignment horizontal="center"/>
      <protection locked="0"/>
    </xf>
    <xf numFmtId="0" fontId="1" fillId="9" borderId="16" xfId="5" applyFont="1" applyFill="1" applyBorder="1" applyAlignment="1">
      <alignment vertical="center"/>
    </xf>
    <xf numFmtId="0" fontId="29" fillId="9" borderId="0" xfId="3" applyFont="1" applyFill="1" applyAlignment="1">
      <alignment horizontal="left" vertical="top"/>
    </xf>
    <xf numFmtId="0" fontId="16" fillId="10" borderId="0" xfId="3" applyFont="1" applyFill="1"/>
    <xf numFmtId="0" fontId="16" fillId="9" borderId="0" xfId="3" applyFont="1" applyFill="1" applyAlignment="1">
      <alignment vertical="top" wrapText="1"/>
    </xf>
    <xf numFmtId="0" fontId="9" fillId="9" borderId="0" xfId="3" applyFont="1" applyFill="1" applyAlignment="1">
      <alignment vertical="top" wrapText="1"/>
    </xf>
    <xf numFmtId="0" fontId="27" fillId="9" borderId="0" xfId="2" applyFont="1" applyFill="1" applyAlignment="1" applyProtection="1">
      <alignment horizontal="left" vertical="center"/>
    </xf>
    <xf numFmtId="0" fontId="27" fillId="9" borderId="0" xfId="2" applyFont="1" applyFill="1" applyAlignment="1" applyProtection="1">
      <alignment horizontal="left" vertical="top"/>
    </xf>
    <xf numFmtId="0" fontId="27" fillId="9" borderId="0" xfId="2" applyFont="1" applyFill="1" applyAlignment="1" applyProtection="1">
      <alignment horizontal="left" vertical="top"/>
      <protection locked="0"/>
    </xf>
    <xf numFmtId="14" fontId="16" fillId="8" borderId="0" xfId="3" applyNumberFormat="1" applyFont="1" applyFill="1" applyAlignment="1" applyProtection="1">
      <alignment horizontal="left" vertical="top"/>
      <protection locked="0"/>
    </xf>
    <xf numFmtId="0" fontId="16" fillId="8" borderId="0" xfId="3" applyFont="1" applyFill="1" applyAlignment="1" applyProtection="1">
      <alignment horizontal="left" vertical="top"/>
      <protection locked="0"/>
    </xf>
    <xf numFmtId="0" fontId="16" fillId="8" borderId="0" xfId="3" applyFont="1" applyFill="1" applyAlignment="1" applyProtection="1">
      <alignment horizontal="left" vertical="top" wrapText="1"/>
      <protection locked="0"/>
    </xf>
    <xf numFmtId="0" fontId="16" fillId="8" borderId="0" xfId="0" applyFont="1" applyFill="1" applyAlignment="1" applyProtection="1">
      <alignment horizontal="left" vertical="top"/>
      <protection locked="0"/>
    </xf>
    <xf numFmtId="9" fontId="16" fillId="8" borderId="0" xfId="3" applyNumberFormat="1" applyFont="1" applyFill="1" applyAlignment="1" applyProtection="1">
      <alignment horizontal="left" vertical="top"/>
      <protection locked="0"/>
    </xf>
    <xf numFmtId="0" fontId="16" fillId="8" borderId="0" xfId="0" applyFont="1" applyFill="1" applyAlignment="1" applyProtection="1">
      <alignment horizontal="left" vertical="top" wrapText="1"/>
      <protection locked="0"/>
    </xf>
    <xf numFmtId="0" fontId="16" fillId="8" borderId="0" xfId="0" applyFont="1" applyFill="1" applyAlignment="1" applyProtection="1">
      <alignment horizontal="center" vertical="top"/>
      <protection locked="0"/>
    </xf>
    <xf numFmtId="0" fontId="27" fillId="6" borderId="0" xfId="2" applyFont="1" applyFill="1" applyAlignment="1" applyProtection="1">
      <alignment horizontal="center" wrapText="1"/>
    </xf>
    <xf numFmtId="0" fontId="12" fillId="6" borderId="0" xfId="0" applyFont="1" applyFill="1" applyAlignment="1">
      <alignment horizontal="center" wrapText="1"/>
    </xf>
    <xf numFmtId="0" fontId="27" fillId="6" borderId="0" xfId="2" applyFont="1" applyFill="1" applyAlignment="1" applyProtection="1">
      <alignment horizontal="center"/>
    </xf>
    <xf numFmtId="0" fontId="27" fillId="6" borderId="0" xfId="2" applyFont="1" applyFill="1" applyAlignment="1" applyProtection="1">
      <alignment horizontal="left" wrapText="1"/>
    </xf>
    <xf numFmtId="0" fontId="15"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2" fillId="0" borderId="11" xfId="0" applyFont="1" applyBorder="1" applyAlignment="1">
      <alignment horizontal="center"/>
    </xf>
    <xf numFmtId="0" fontId="12" fillId="2" borderId="13" xfId="0" applyFont="1" applyFill="1" applyBorder="1" applyAlignment="1" applyProtection="1">
      <alignment horizontal="center" vertical="top" wrapText="1"/>
      <protection locked="0"/>
    </xf>
    <xf numFmtId="0" fontId="12" fillId="2" borderId="14" xfId="0" applyFont="1" applyFill="1" applyBorder="1" applyAlignment="1" applyProtection="1">
      <alignment horizontal="center" vertical="top" wrapText="1"/>
      <protection locked="0"/>
    </xf>
    <xf numFmtId="0" fontId="12" fillId="2" borderId="15" xfId="0" applyFont="1" applyFill="1" applyBorder="1" applyAlignment="1" applyProtection="1">
      <alignment horizontal="center" vertical="top" wrapText="1"/>
      <protection locked="0"/>
    </xf>
    <xf numFmtId="0" fontId="15" fillId="0" borderId="2" xfId="0" applyFont="1" applyBorder="1" applyProtection="1">
      <protection locked="0"/>
    </xf>
    <xf numFmtId="0" fontId="15" fillId="0" borderId="3" xfId="0" quotePrefix="1" applyFont="1" applyBorder="1" applyProtection="1">
      <protection locked="0"/>
    </xf>
    <xf numFmtId="0" fontId="15" fillId="0" borderId="4" xfId="0" quotePrefix="1" applyFont="1" applyBorder="1" applyProtection="1">
      <protection locked="0"/>
    </xf>
    <xf numFmtId="0" fontId="12" fillId="2" borderId="5" xfId="0" applyFont="1" applyFill="1" applyBorder="1" applyAlignment="1" applyProtection="1">
      <alignment horizontal="left"/>
      <protection locked="0"/>
    </xf>
    <xf numFmtId="0" fontId="12" fillId="2" borderId="0" xfId="0" applyFont="1" applyFill="1" applyAlignment="1" applyProtection="1">
      <alignment horizontal="left"/>
      <protection locked="0"/>
    </xf>
    <xf numFmtId="0" fontId="12" fillId="2" borderId="9" xfId="0" applyFont="1" applyFill="1" applyBorder="1" applyAlignment="1" applyProtection="1">
      <alignment horizontal="left"/>
      <protection locked="0"/>
    </xf>
    <xf numFmtId="0" fontId="12" fillId="2" borderId="10" xfId="0" applyFont="1" applyFill="1" applyBorder="1" applyAlignment="1" applyProtection="1">
      <alignment horizontal="left"/>
      <protection locked="0"/>
    </xf>
    <xf numFmtId="0" fontId="12" fillId="2" borderId="11" xfId="0" applyFont="1" applyFill="1" applyBorder="1" applyAlignment="1" applyProtection="1">
      <alignment horizontal="left"/>
      <protection locked="0"/>
    </xf>
    <xf numFmtId="0" fontId="12" fillId="2" borderId="12" xfId="0" applyFont="1" applyFill="1" applyBorder="1" applyAlignment="1" applyProtection="1">
      <alignment horizontal="left"/>
      <protection locked="0"/>
    </xf>
    <xf numFmtId="168" fontId="12" fillId="2" borderId="2" xfId="0" applyNumberFormat="1" applyFont="1" applyFill="1" applyBorder="1" applyAlignment="1" applyProtection="1">
      <alignment horizontal="left"/>
      <protection locked="0"/>
    </xf>
    <xf numFmtId="168" fontId="12" fillId="2" borderId="3" xfId="0" applyNumberFormat="1" applyFont="1" applyFill="1" applyBorder="1" applyAlignment="1" applyProtection="1">
      <alignment horizontal="left"/>
      <protection locked="0"/>
    </xf>
    <xf numFmtId="168" fontId="12" fillId="2" borderId="4" xfId="0" applyNumberFormat="1" applyFont="1" applyFill="1" applyBorder="1" applyAlignment="1" applyProtection="1">
      <alignment horizontal="left"/>
      <protection locked="0"/>
    </xf>
    <xf numFmtId="0" fontId="12" fillId="2" borderId="5" xfId="0" applyFont="1" applyFill="1" applyBorder="1" applyAlignment="1" applyProtection="1">
      <alignment horizontal="left" vertical="top" wrapText="1"/>
      <protection locked="0"/>
    </xf>
    <xf numFmtId="0" fontId="12" fillId="2" borderId="0" xfId="0" applyFont="1" applyFill="1" applyAlignment="1" applyProtection="1">
      <alignment horizontal="left" vertical="top" wrapText="1"/>
      <protection locked="0"/>
    </xf>
    <xf numFmtId="0" fontId="12" fillId="2" borderId="9" xfId="0" applyFont="1" applyFill="1" applyBorder="1" applyAlignment="1" applyProtection="1">
      <alignment horizontal="left" vertical="top" wrapText="1"/>
      <protection locked="0"/>
    </xf>
    <xf numFmtId="0" fontId="12" fillId="2" borderId="10" xfId="0" applyFont="1" applyFill="1" applyBorder="1" applyAlignment="1" applyProtection="1">
      <alignment horizontal="left" vertical="top" wrapText="1"/>
      <protection locked="0"/>
    </xf>
    <xf numFmtId="0" fontId="12" fillId="2" borderId="11" xfId="0" applyFont="1" applyFill="1" applyBorder="1" applyAlignment="1" applyProtection="1">
      <alignment horizontal="left" vertical="top" wrapText="1"/>
      <protection locked="0"/>
    </xf>
    <xf numFmtId="0" fontId="12" fillId="2" borderId="12" xfId="0" applyFont="1" applyFill="1" applyBorder="1" applyAlignment="1" applyProtection="1">
      <alignment horizontal="left" vertical="top" wrapText="1"/>
      <protection locked="0"/>
    </xf>
    <xf numFmtId="0" fontId="12" fillId="2" borderId="2" xfId="0" applyFont="1" applyFill="1" applyBorder="1" applyAlignment="1" applyProtection="1">
      <alignment horizontal="center"/>
      <protection locked="0"/>
    </xf>
    <xf numFmtId="0" fontId="12" fillId="2" borderId="3" xfId="0" applyFont="1" applyFill="1" applyBorder="1" applyAlignment="1" applyProtection="1">
      <alignment horizontal="center"/>
      <protection locked="0"/>
    </xf>
    <xf numFmtId="0" fontId="12" fillId="2" borderId="4" xfId="0" applyFont="1" applyFill="1" applyBorder="1" applyAlignment="1" applyProtection="1">
      <alignment horizontal="center"/>
      <protection locked="0"/>
    </xf>
    <xf numFmtId="0" fontId="12" fillId="0" borderId="0" xfId="0" applyFont="1" applyAlignment="1">
      <alignment horizontal="center"/>
    </xf>
    <xf numFmtId="37" fontId="12" fillId="2" borderId="2" xfId="0" applyNumberFormat="1" applyFont="1" applyFill="1" applyBorder="1" applyAlignment="1" applyProtection="1">
      <alignment horizontal="center"/>
      <protection locked="0"/>
    </xf>
    <xf numFmtId="37" fontId="12" fillId="2" borderId="4" xfId="0" applyNumberFormat="1" applyFont="1" applyFill="1" applyBorder="1" applyAlignment="1" applyProtection="1">
      <alignment horizontal="center"/>
      <protection locked="0"/>
    </xf>
    <xf numFmtId="0" fontId="12" fillId="2" borderId="6" xfId="0" applyFont="1" applyFill="1" applyBorder="1" applyAlignment="1" applyProtection="1">
      <alignment horizontal="left"/>
      <protection locked="0"/>
    </xf>
    <xf numFmtId="0" fontId="12" fillId="2" borderId="7" xfId="0" applyFont="1" applyFill="1" applyBorder="1" applyAlignment="1" applyProtection="1">
      <alignment horizontal="left"/>
      <protection locked="0"/>
    </xf>
    <xf numFmtId="0" fontId="12" fillId="2" borderId="8" xfId="0" applyFont="1" applyFill="1" applyBorder="1" applyAlignment="1" applyProtection="1">
      <alignment horizontal="left"/>
      <protection locked="0"/>
    </xf>
    <xf numFmtId="0" fontId="12" fillId="0" borderId="3" xfId="0" applyFont="1" applyBorder="1" applyAlignment="1">
      <alignment horizontal="center"/>
    </xf>
    <xf numFmtId="0" fontId="12" fillId="0" borderId="4" xfId="0" applyFont="1" applyBorder="1" applyAlignment="1">
      <alignment horizontal="center"/>
    </xf>
    <xf numFmtId="0" fontId="12" fillId="0" borderId="0" xfId="0" applyFont="1"/>
    <xf numFmtId="0" fontId="37" fillId="0" borderId="7" xfId="0" applyFont="1" applyBorder="1" applyAlignment="1">
      <alignment horizontal="center"/>
    </xf>
    <xf numFmtId="0" fontId="37" fillId="0" borderId="8" xfId="0" applyFont="1" applyBorder="1" applyAlignment="1">
      <alignment horizontal="center"/>
    </xf>
    <xf numFmtId="5" fontId="12" fillId="2" borderId="2" xfId="0" applyNumberFormat="1" applyFont="1" applyFill="1" applyBorder="1" applyAlignment="1" applyProtection="1">
      <alignment horizontal="center"/>
      <protection locked="0"/>
    </xf>
    <xf numFmtId="5" fontId="12" fillId="2" borderId="4" xfId="0" applyNumberFormat="1" applyFont="1" applyFill="1" applyBorder="1" applyAlignment="1" applyProtection="1">
      <alignment horizontal="center"/>
      <protection locked="0"/>
    </xf>
    <xf numFmtId="0" fontId="12" fillId="2" borderId="2" xfId="0" applyFont="1" applyFill="1" applyBorder="1" applyAlignment="1" applyProtection="1">
      <alignment horizontal="left"/>
      <protection locked="0"/>
    </xf>
    <xf numFmtId="0" fontId="12" fillId="2" borderId="3" xfId="0" applyFont="1" applyFill="1" applyBorder="1" applyAlignment="1" applyProtection="1">
      <alignment horizontal="left"/>
      <protection locked="0"/>
    </xf>
    <xf numFmtId="0" fontId="12" fillId="2" borderId="4" xfId="0" applyFont="1" applyFill="1" applyBorder="1" applyAlignment="1" applyProtection="1">
      <alignment horizontal="left"/>
      <protection locked="0"/>
    </xf>
    <xf numFmtId="0" fontId="12" fillId="2" borderId="0" xfId="0" applyFont="1" applyFill="1" applyAlignment="1" applyProtection="1">
      <alignment horizontal="left" wrapText="1"/>
      <protection locked="0"/>
    </xf>
    <xf numFmtId="0" fontId="12" fillId="2" borderId="9" xfId="0" applyFont="1" applyFill="1" applyBorder="1" applyAlignment="1" applyProtection="1">
      <alignment horizontal="left" wrapText="1"/>
      <protection locked="0"/>
    </xf>
    <xf numFmtId="0" fontId="12" fillId="2" borderId="6" xfId="0" applyFont="1" applyFill="1" applyBorder="1" applyAlignment="1" applyProtection="1">
      <alignment horizontal="left" wrapText="1"/>
      <protection locked="0"/>
    </xf>
    <xf numFmtId="0" fontId="12" fillId="2" borderId="7" xfId="0" applyFont="1" applyFill="1" applyBorder="1" applyAlignment="1" applyProtection="1">
      <alignment horizontal="left" wrapText="1"/>
      <protection locked="0"/>
    </xf>
    <xf numFmtId="0" fontId="12" fillId="2" borderId="8" xfId="0" applyFont="1" applyFill="1" applyBorder="1" applyAlignment="1" applyProtection="1">
      <alignment horizontal="left" wrapText="1"/>
      <protection locked="0"/>
    </xf>
    <xf numFmtId="0" fontId="12" fillId="2" borderId="10" xfId="0" applyFont="1" applyFill="1" applyBorder="1" applyAlignment="1" applyProtection="1">
      <alignment horizontal="left" wrapText="1"/>
      <protection locked="0"/>
    </xf>
    <xf numFmtId="0" fontId="12" fillId="2" borderId="11" xfId="0" applyFont="1" applyFill="1" applyBorder="1" applyAlignment="1" applyProtection="1">
      <alignment horizontal="left" wrapText="1"/>
      <protection locked="0"/>
    </xf>
    <xf numFmtId="0" fontId="12" fillId="2" borderId="12" xfId="0" applyFont="1" applyFill="1" applyBorder="1" applyAlignment="1" applyProtection="1">
      <alignment horizontal="left" wrapText="1"/>
      <protection locked="0"/>
    </xf>
    <xf numFmtId="0" fontId="12" fillId="2" borderId="0" xfId="0" applyFont="1" applyFill="1" applyAlignment="1" applyProtection="1">
      <alignment vertical="top" wrapText="1"/>
      <protection locked="0"/>
    </xf>
    <xf numFmtId="0" fontId="12" fillId="2" borderId="9" xfId="0" applyFont="1" applyFill="1" applyBorder="1" applyAlignment="1" applyProtection="1">
      <alignment vertical="top" wrapText="1"/>
      <protection locked="0"/>
    </xf>
    <xf numFmtId="0" fontId="12" fillId="2" borderId="11" xfId="0" applyFont="1" applyFill="1" applyBorder="1" applyAlignment="1" applyProtection="1">
      <alignment vertical="top" wrapText="1"/>
      <protection locked="0"/>
    </xf>
    <xf numFmtId="0" fontId="12" fillId="2" borderId="12" xfId="0" applyFont="1" applyFill="1" applyBorder="1" applyAlignment="1" applyProtection="1">
      <alignment vertical="top" wrapText="1"/>
      <protection locked="0"/>
    </xf>
    <xf numFmtId="0" fontId="12" fillId="3" borderId="6" xfId="0" applyFont="1" applyFill="1" applyBorder="1" applyAlignment="1" applyProtection="1">
      <alignment horizontal="center"/>
      <protection locked="0"/>
    </xf>
    <xf numFmtId="0" fontId="12" fillId="3" borderId="8" xfId="0" applyFont="1" applyFill="1" applyBorder="1" applyAlignment="1" applyProtection="1">
      <alignment horizontal="center"/>
      <protection locked="0"/>
    </xf>
    <xf numFmtId="14" fontId="12" fillId="2" borderId="10" xfId="0" applyNumberFormat="1" applyFont="1" applyFill="1" applyBorder="1" applyAlignment="1" applyProtection="1">
      <alignment horizontal="center"/>
      <protection locked="0"/>
    </xf>
    <xf numFmtId="14" fontId="12" fillId="2" borderId="12" xfId="0" applyNumberFormat="1" applyFont="1" applyFill="1" applyBorder="1" applyAlignment="1" applyProtection="1">
      <alignment horizontal="center"/>
      <protection locked="0"/>
    </xf>
    <xf numFmtId="0" fontId="12" fillId="3" borderId="2" xfId="0" applyFont="1" applyFill="1" applyBorder="1" applyAlignment="1" applyProtection="1">
      <alignment horizontal="center"/>
      <protection locked="0"/>
    </xf>
    <xf numFmtId="0" fontId="12" fillId="3" borderId="4" xfId="0" applyFont="1" applyFill="1" applyBorder="1" applyAlignment="1" applyProtection="1">
      <alignment horizontal="center"/>
      <protection locked="0"/>
    </xf>
    <xf numFmtId="0" fontId="12" fillId="3" borderId="3" xfId="0" applyFont="1" applyFill="1" applyBorder="1" applyAlignment="1" applyProtection="1">
      <alignment horizontal="center"/>
      <protection locked="0"/>
    </xf>
    <xf numFmtId="0" fontId="12" fillId="2" borderId="5" xfId="0" applyFont="1" applyFill="1" applyBorder="1" applyAlignment="1" applyProtection="1">
      <alignment horizontal="left" wrapText="1"/>
      <protection locked="0"/>
    </xf>
    <xf numFmtId="168" fontId="12" fillId="0" borderId="2" xfId="0" applyNumberFormat="1" applyFont="1" applyBorder="1" applyAlignment="1">
      <alignment horizontal="center"/>
    </xf>
    <xf numFmtId="168" fontId="12" fillId="0" borderId="3" xfId="0" applyNumberFormat="1" applyFont="1" applyBorder="1" applyAlignment="1">
      <alignment horizontal="center"/>
    </xf>
    <xf numFmtId="168" fontId="12" fillId="0" borderId="4" xfId="0" applyNumberFormat="1" applyFont="1" applyBorder="1" applyAlignment="1">
      <alignment horizontal="center"/>
    </xf>
    <xf numFmtId="5" fontId="12" fillId="2" borderId="2" xfId="0" applyNumberFormat="1" applyFont="1" applyFill="1" applyBorder="1" applyAlignment="1" applyProtection="1">
      <alignment horizontal="center" vertical="top"/>
      <protection locked="0"/>
    </xf>
    <xf numFmtId="5" fontId="12" fillId="2" borderId="4" xfId="0" applyNumberFormat="1" applyFont="1" applyFill="1" applyBorder="1" applyAlignment="1" applyProtection="1">
      <alignment horizontal="center" vertical="top"/>
      <protection locked="0"/>
    </xf>
    <xf numFmtId="0" fontId="47" fillId="0" borderId="5" xfId="0" applyFont="1" applyBorder="1" applyAlignment="1">
      <alignment horizontal="center" vertical="top"/>
    </xf>
    <xf numFmtId="0" fontId="47" fillId="0" borderId="0" xfId="0" applyFont="1" applyAlignment="1">
      <alignment horizontal="center" vertical="top"/>
    </xf>
    <xf numFmtId="0" fontId="47" fillId="0" borderId="9" xfId="0" applyFont="1" applyBorder="1" applyAlignment="1">
      <alignment horizontal="center" vertical="top"/>
    </xf>
    <xf numFmtId="0" fontId="12" fillId="3" borderId="2" xfId="0" applyFont="1" applyFill="1" applyBorder="1" applyAlignment="1" applyProtection="1">
      <alignment horizontal="center" vertical="top"/>
      <protection locked="0"/>
    </xf>
    <xf numFmtId="0" fontId="12" fillId="3" borderId="4" xfId="0" applyFont="1" applyFill="1" applyBorder="1" applyAlignment="1" applyProtection="1">
      <alignment horizontal="center" vertical="top"/>
      <protection locked="0"/>
    </xf>
    <xf numFmtId="0" fontId="53" fillId="0" borderId="0" xfId="0" applyFont="1" applyAlignment="1">
      <alignment horizontal="center"/>
    </xf>
    <xf numFmtId="168" fontId="16" fillId="2" borderId="11" xfId="0" applyNumberFormat="1" applyFont="1" applyFill="1" applyBorder="1" applyAlignment="1" applyProtection="1">
      <alignment horizontal="left"/>
      <protection locked="0"/>
    </xf>
    <xf numFmtId="0" fontId="16" fillId="2" borderId="11" xfId="0" applyFont="1" applyFill="1" applyBorder="1" applyAlignment="1" applyProtection="1">
      <alignment horizontal="left"/>
      <protection locked="0"/>
    </xf>
    <xf numFmtId="14" fontId="9" fillId="2" borderId="11" xfId="0" applyNumberFormat="1" applyFont="1" applyFill="1" applyBorder="1" applyAlignment="1" applyProtection="1">
      <alignment horizontal="center"/>
      <protection locked="0"/>
    </xf>
    <xf numFmtId="0" fontId="9" fillId="0" borderId="11" xfId="0" applyFont="1" applyBorder="1" applyAlignment="1">
      <alignment horizontal="center"/>
    </xf>
    <xf numFmtId="37" fontId="16" fillId="2" borderId="11" xfId="0" applyNumberFormat="1" applyFont="1" applyFill="1" applyBorder="1" applyProtection="1">
      <protection locked="0"/>
    </xf>
    <xf numFmtId="0" fontId="9" fillId="0" borderId="0" xfId="0" applyFont="1" applyAlignment="1">
      <alignment horizontal="center"/>
    </xf>
    <xf numFmtId="37" fontId="16" fillId="0" borderId="11" xfId="0" applyNumberFormat="1" applyFont="1" applyBorder="1"/>
    <xf numFmtId="0" fontId="9" fillId="2" borderId="11" xfId="0" applyFont="1" applyFill="1" applyBorder="1" applyAlignment="1" applyProtection="1">
      <alignment horizontal="center"/>
      <protection locked="0"/>
    </xf>
    <xf numFmtId="37" fontId="16" fillId="0" borderId="0" xfId="0" applyNumberFormat="1" applyFont="1"/>
    <xf numFmtId="37" fontId="16" fillId="2" borderId="3" xfId="0" applyNumberFormat="1" applyFont="1" applyFill="1" applyBorder="1" applyProtection="1">
      <protection locked="0"/>
    </xf>
    <xf numFmtId="0" fontId="16" fillId="2" borderId="11" xfId="0" applyFont="1" applyFill="1" applyBorder="1" applyAlignment="1" applyProtection="1">
      <alignment horizontal="center"/>
      <protection locked="0"/>
    </xf>
    <xf numFmtId="0" fontId="55" fillId="0" borderId="0" xfId="0" applyFont="1" applyAlignment="1">
      <alignment horizontal="center"/>
    </xf>
    <xf numFmtId="0" fontId="9" fillId="0" borderId="0" xfId="0" quotePrefix="1" applyFont="1" applyAlignment="1">
      <alignment horizontal="center"/>
    </xf>
    <xf numFmtId="0" fontId="16" fillId="7" borderId="3" xfId="0" applyFont="1" applyFill="1" applyBorder="1" applyAlignment="1">
      <alignment horizontal="center"/>
    </xf>
    <xf numFmtId="0" fontId="16" fillId="2" borderId="11" xfId="0" applyFont="1" applyFill="1" applyBorder="1" applyProtection="1">
      <protection locked="0"/>
    </xf>
    <xf numFmtId="0" fontId="16" fillId="2" borderId="3" xfId="0" applyFont="1" applyFill="1" applyBorder="1" applyAlignment="1" applyProtection="1">
      <alignment horizontal="center"/>
      <protection locked="0"/>
    </xf>
    <xf numFmtId="0" fontId="55" fillId="0" borderId="6" xfId="0" applyFont="1" applyBorder="1" applyAlignment="1">
      <alignment horizontal="center"/>
    </xf>
    <xf numFmtId="0" fontId="55" fillId="0" borderId="8" xfId="0" applyFont="1" applyBorder="1" applyAlignment="1">
      <alignment horizontal="center"/>
    </xf>
    <xf numFmtId="0" fontId="54" fillId="2" borderId="10" xfId="0" applyFont="1" applyFill="1" applyBorder="1" applyAlignment="1" applyProtection="1">
      <alignment horizontal="center"/>
      <protection locked="0"/>
    </xf>
    <xf numFmtId="0" fontId="54" fillId="2" borderId="12" xfId="0" applyFont="1" applyFill="1" applyBorder="1" applyAlignment="1" applyProtection="1">
      <alignment horizontal="center"/>
      <protection locked="0"/>
    </xf>
    <xf numFmtId="0" fontId="55" fillId="0" borderId="5" xfId="0" applyFont="1" applyBorder="1" applyAlignment="1">
      <alignment horizontal="center"/>
    </xf>
    <xf numFmtId="0" fontId="55" fillId="0" borderId="9" xfId="0" applyFont="1" applyBorder="1" applyAlignment="1">
      <alignment horizontal="center"/>
    </xf>
    <xf numFmtId="0" fontId="15" fillId="2" borderId="2" xfId="0" applyFont="1" applyFill="1" applyBorder="1" applyProtection="1">
      <protection locked="0"/>
    </xf>
    <xf numFmtId="0" fontId="15" fillId="2" borderId="3" xfId="0" quotePrefix="1" applyFont="1" applyFill="1" applyBorder="1" applyProtection="1">
      <protection locked="0"/>
    </xf>
    <xf numFmtId="0" fontId="15" fillId="2" borderId="4" xfId="0" quotePrefix="1" applyFont="1" applyFill="1" applyBorder="1" applyProtection="1">
      <protection locked="0"/>
    </xf>
    <xf numFmtId="164" fontId="15" fillId="2" borderId="2" xfId="1" quotePrefix="1" applyNumberFormat="1" applyFont="1" applyFill="1" applyBorder="1" applyAlignment="1" applyProtection="1">
      <alignment horizontal="center"/>
      <protection locked="0"/>
    </xf>
    <xf numFmtId="164" fontId="15" fillId="2" borderId="4" xfId="1" quotePrefix="1" applyNumberFormat="1" applyFont="1" applyFill="1" applyBorder="1" applyAlignment="1" applyProtection="1">
      <alignment horizontal="center"/>
      <protection locked="0"/>
    </xf>
    <xf numFmtId="0" fontId="15" fillId="2" borderId="6" xfId="0" applyFont="1" applyFill="1" applyBorder="1" applyAlignment="1" applyProtection="1">
      <alignment horizontal="center" vertical="top" wrapText="1"/>
      <protection locked="0"/>
    </xf>
    <xf numFmtId="0" fontId="15" fillId="2" borderId="7" xfId="0" applyFont="1" applyFill="1" applyBorder="1" applyAlignment="1" applyProtection="1">
      <alignment horizontal="center" vertical="top" wrapText="1"/>
      <protection locked="0"/>
    </xf>
    <xf numFmtId="0" fontId="15" fillId="2" borderId="8" xfId="0" applyFont="1" applyFill="1" applyBorder="1" applyAlignment="1" applyProtection="1">
      <alignment horizontal="center" vertical="top" wrapText="1"/>
      <protection locked="0"/>
    </xf>
    <xf numFmtId="0" fontId="15" fillId="2" borderId="5" xfId="0" applyFont="1" applyFill="1" applyBorder="1" applyAlignment="1" applyProtection="1">
      <alignment horizontal="center" vertical="top" wrapText="1"/>
      <protection locked="0"/>
    </xf>
    <xf numFmtId="0" fontId="15" fillId="2" borderId="0" xfId="0" applyFont="1" applyFill="1" applyAlignment="1" applyProtection="1">
      <alignment horizontal="center" vertical="top" wrapText="1"/>
      <protection locked="0"/>
    </xf>
    <xf numFmtId="0" fontId="15" fillId="2" borderId="9" xfId="0" applyFont="1" applyFill="1" applyBorder="1" applyAlignment="1" applyProtection="1">
      <alignment horizontal="center" vertical="top" wrapText="1"/>
      <protection locked="0"/>
    </xf>
    <xf numFmtId="0" fontId="15" fillId="2" borderId="10" xfId="0" applyFont="1" applyFill="1" applyBorder="1" applyAlignment="1" applyProtection="1">
      <alignment horizontal="center" vertical="top" wrapText="1"/>
      <protection locked="0"/>
    </xf>
    <xf numFmtId="0" fontId="15" fillId="2" borderId="11" xfId="0" applyFont="1" applyFill="1" applyBorder="1" applyAlignment="1" applyProtection="1">
      <alignment horizontal="center" vertical="top" wrapText="1"/>
      <protection locked="0"/>
    </xf>
    <xf numFmtId="0" fontId="15" fillId="2" borderId="12" xfId="0" applyFont="1" applyFill="1" applyBorder="1" applyAlignment="1" applyProtection="1">
      <alignment horizontal="center" vertical="top" wrapText="1"/>
      <protection locked="0"/>
    </xf>
    <xf numFmtId="0" fontId="55" fillId="0" borderId="11" xfId="0" applyFont="1" applyBorder="1" applyAlignment="1">
      <alignment horizontal="center"/>
    </xf>
    <xf numFmtId="0" fontId="55" fillId="0" borderId="10" xfId="0" applyFont="1" applyBorder="1" applyAlignment="1">
      <alignment horizontal="center"/>
    </xf>
    <xf numFmtId="0" fontId="55" fillId="0" borderId="12" xfId="0" applyFont="1" applyBorder="1" applyAlignment="1">
      <alignment horizontal="center"/>
    </xf>
    <xf numFmtId="0" fontId="15" fillId="2" borderId="2" xfId="0" quotePrefix="1" applyFont="1" applyFill="1" applyBorder="1" applyAlignment="1" applyProtection="1">
      <alignment horizontal="center"/>
      <protection locked="0"/>
    </xf>
    <xf numFmtId="0" fontId="15" fillId="2" borderId="4" xfId="0" quotePrefix="1" applyFont="1" applyFill="1" applyBorder="1" applyAlignment="1" applyProtection="1">
      <alignment horizontal="center"/>
      <protection locked="0"/>
    </xf>
    <xf numFmtId="0" fontId="15" fillId="7" borderId="2" xfId="0" applyFont="1" applyFill="1" applyBorder="1" applyAlignment="1" applyProtection="1">
      <alignment horizontal="center"/>
      <protection locked="0"/>
    </xf>
    <xf numFmtId="0" fontId="15" fillId="7" borderId="3" xfId="0" applyFont="1" applyFill="1" applyBorder="1" applyAlignment="1" applyProtection="1">
      <alignment horizontal="center"/>
      <protection locked="0"/>
    </xf>
    <xf numFmtId="0" fontId="15" fillId="7" borderId="4" xfId="0" applyFont="1" applyFill="1" applyBorder="1" applyAlignment="1" applyProtection="1">
      <alignment horizontal="center"/>
      <protection locked="0"/>
    </xf>
    <xf numFmtId="0" fontId="16" fillId="0" borderId="0" xfId="0" applyFont="1" applyAlignment="1" applyProtection="1">
      <alignment horizontal="left" vertical="top" wrapText="1"/>
      <protection locked="0"/>
    </xf>
    <xf numFmtId="0" fontId="16" fillId="8" borderId="0" xfId="3" applyFont="1" applyFill="1" applyAlignment="1">
      <alignment horizontal="left" vertical="top"/>
    </xf>
    <xf numFmtId="49" fontId="57" fillId="8" borderId="0" xfId="0" applyNumberFormat="1" applyFont="1" applyFill="1" applyAlignment="1" applyProtection="1">
      <alignment horizontal="left" vertical="top"/>
      <protection locked="0"/>
    </xf>
    <xf numFmtId="169" fontId="57" fillId="8" borderId="0" xfId="0" applyNumberFormat="1" applyFont="1" applyFill="1" applyAlignment="1" applyProtection="1">
      <alignment horizontal="center" vertical="top" wrapText="1"/>
      <protection locked="0"/>
    </xf>
    <xf numFmtId="0" fontId="57" fillId="8" borderId="0" xfId="0" applyFont="1" applyFill="1" applyAlignment="1" applyProtection="1">
      <alignment horizontal="left" vertical="top"/>
      <protection locked="0"/>
    </xf>
    <xf numFmtId="169" fontId="57" fillId="8" borderId="0" xfId="0" applyNumberFormat="1" applyFont="1" applyFill="1" applyAlignment="1" applyProtection="1">
      <alignment horizontal="left" vertical="top"/>
      <protection locked="0"/>
    </xf>
    <xf numFmtId="0" fontId="27" fillId="9" borderId="0" xfId="2" applyFont="1" applyFill="1" applyAlignment="1" applyProtection="1">
      <alignment horizontal="left"/>
      <protection locked="0"/>
    </xf>
    <xf numFmtId="0" fontId="14" fillId="8" borderId="0" xfId="0" applyFont="1" applyFill="1" applyAlignment="1" applyProtection="1">
      <alignment horizontal="left" vertical="top" wrapText="1"/>
      <protection locked="0"/>
    </xf>
    <xf numFmtId="0" fontId="1" fillId="8" borderId="0" xfId="0" applyFont="1" applyFill="1" applyAlignment="1" applyProtection="1">
      <alignment horizontal="left"/>
      <protection locked="0"/>
    </xf>
    <xf numFmtId="0" fontId="16" fillId="8" borderId="0" xfId="3" applyFont="1" applyFill="1" applyAlignment="1" applyProtection="1">
      <alignment horizontal="center" vertical="top"/>
      <protection locked="0"/>
    </xf>
    <xf numFmtId="0" fontId="1" fillId="9" borderId="0" xfId="0" applyFont="1" applyFill="1" applyAlignment="1">
      <alignment horizontal="center"/>
    </xf>
    <xf numFmtId="0" fontId="29" fillId="9" borderId="0" xfId="0" applyFont="1" applyFill="1" applyAlignment="1">
      <alignment horizontal="center"/>
    </xf>
    <xf numFmtId="0" fontId="15" fillId="0" borderId="0" xfId="5" applyFont="1" applyAlignment="1" applyProtection="1">
      <alignment horizontal="center" vertical="center" wrapText="1"/>
      <protection locked="0"/>
    </xf>
  </cellXfs>
  <cellStyles count="9">
    <cellStyle name="Hyperlink" xfId="2" builtinId="8"/>
    <cellStyle name="Hyperlink 2" xfId="4" xr:uid="{00000000-0005-0000-0000-000001000000}"/>
    <cellStyle name="Hyperlink 3" xfId="6" xr:uid="{5CC53E9D-A85B-4BEB-BF47-07C6FA7C57A0}"/>
    <cellStyle name="Normal" xfId="0" builtinId="0"/>
    <cellStyle name="Normal 2" xfId="3" xr:uid="{00000000-0005-0000-0000-000003000000}"/>
    <cellStyle name="Normal 3 2" xfId="7" xr:uid="{06E09F17-354C-42FD-8C27-B8D623A28E77}"/>
    <cellStyle name="Normal 5" xfId="5" xr:uid="{1EA9A98B-9AC3-4E5A-8843-B6A85DCE0FF0}"/>
    <cellStyle name="Normal 6" xfId="8" xr:uid="{E999D8EF-29D3-4972-90B8-973644AAEB9E}"/>
    <cellStyle name="Percent" xfId="1" builtinId="5"/>
  </cellStyles>
  <dxfs count="2">
    <dxf>
      <fill>
        <patternFill>
          <bgColor indexed="10"/>
        </patternFill>
      </fill>
    </dxf>
    <dxf>
      <fill>
        <patternFill>
          <bgColor indexed="10"/>
        </patternFill>
      </fill>
    </dxf>
  </dxfs>
  <tableStyles count="0" defaultTableStyle="TableStyleMedium2" defaultPivotStyle="PivotStyleLight16"/>
  <colors>
    <mruColors>
      <color rgb="FFFFFF99"/>
      <color rgb="FFFFFBFF"/>
      <color rgb="FFFDE7FC"/>
      <color rgb="FFFDEDFC"/>
      <color rgb="FFFDF1FC"/>
      <color rgb="FFFDE3FC"/>
      <color rgb="FFFAEAF9"/>
      <color rgb="FFFF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390525</xdr:colOff>
          <xdr:row>4</xdr:row>
          <xdr:rowOff>104775</xdr:rowOff>
        </xdr:from>
        <xdr:to>
          <xdr:col>1</xdr:col>
          <xdr:colOff>123825</xdr:colOff>
          <xdr:row>5</xdr:row>
          <xdr:rowOff>152400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1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6</xdr:row>
          <xdr:rowOff>104775</xdr:rowOff>
        </xdr:from>
        <xdr:to>
          <xdr:col>1</xdr:col>
          <xdr:colOff>104775</xdr:colOff>
          <xdr:row>8</xdr:row>
          <xdr:rowOff>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1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114</xdr:row>
          <xdr:rowOff>104775</xdr:rowOff>
        </xdr:from>
        <xdr:to>
          <xdr:col>3</xdr:col>
          <xdr:colOff>38100</xdr:colOff>
          <xdr:row>116</xdr:row>
          <xdr:rowOff>0</xdr:rowOff>
        </xdr:to>
        <xdr:sp macro="" textlink="">
          <xdr:nvSpPr>
            <xdr:cNvPr id="61441" name="Check Box 1" hidden="1">
              <a:extLst>
                <a:ext uri="{63B3BB69-23CF-44E3-9099-C40C66FF867C}">
                  <a14:compatExt spid="_x0000_s61441"/>
                </a:ext>
                <a:ext uri="{FF2B5EF4-FFF2-40B4-BE49-F238E27FC236}">
                  <a16:creationId xmlns:a16="http://schemas.microsoft.com/office/drawing/2014/main" id="{00000000-0008-0000-0200-000001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116</xdr:row>
          <xdr:rowOff>104775</xdr:rowOff>
        </xdr:from>
        <xdr:to>
          <xdr:col>3</xdr:col>
          <xdr:colOff>19050</xdr:colOff>
          <xdr:row>118</xdr:row>
          <xdr:rowOff>0</xdr:rowOff>
        </xdr:to>
        <xdr:sp macro="" textlink="">
          <xdr:nvSpPr>
            <xdr:cNvPr id="61442" name="Check Box 2" hidden="1">
              <a:extLst>
                <a:ext uri="{63B3BB69-23CF-44E3-9099-C40C66FF867C}">
                  <a14:compatExt spid="_x0000_s61442"/>
                </a:ext>
                <a:ext uri="{FF2B5EF4-FFF2-40B4-BE49-F238E27FC236}">
                  <a16:creationId xmlns:a16="http://schemas.microsoft.com/office/drawing/2014/main" id="{00000000-0008-0000-0200-000002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118</xdr:row>
          <xdr:rowOff>104775</xdr:rowOff>
        </xdr:from>
        <xdr:to>
          <xdr:col>3</xdr:col>
          <xdr:colOff>19050</xdr:colOff>
          <xdr:row>120</xdr:row>
          <xdr:rowOff>0</xdr:rowOff>
        </xdr:to>
        <xdr:sp macro="" textlink="">
          <xdr:nvSpPr>
            <xdr:cNvPr id="61443" name="Check Box 3" hidden="1">
              <a:extLst>
                <a:ext uri="{63B3BB69-23CF-44E3-9099-C40C66FF867C}">
                  <a14:compatExt spid="_x0000_s61443"/>
                </a:ext>
                <a:ext uri="{FF2B5EF4-FFF2-40B4-BE49-F238E27FC236}">
                  <a16:creationId xmlns:a16="http://schemas.microsoft.com/office/drawing/2014/main" id="{00000000-0008-0000-0200-000003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207</xdr:row>
          <xdr:rowOff>104775</xdr:rowOff>
        </xdr:from>
        <xdr:to>
          <xdr:col>3</xdr:col>
          <xdr:colOff>28575</xdr:colOff>
          <xdr:row>209</xdr:row>
          <xdr:rowOff>0</xdr:rowOff>
        </xdr:to>
        <xdr:sp macro="" textlink="">
          <xdr:nvSpPr>
            <xdr:cNvPr id="61444" name="Check Box 4" hidden="1">
              <a:extLst>
                <a:ext uri="{63B3BB69-23CF-44E3-9099-C40C66FF867C}">
                  <a14:compatExt spid="_x0000_s61444"/>
                </a:ext>
                <a:ext uri="{FF2B5EF4-FFF2-40B4-BE49-F238E27FC236}">
                  <a16:creationId xmlns:a16="http://schemas.microsoft.com/office/drawing/2014/main" id="{00000000-0008-0000-0200-000004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209</xdr:row>
          <xdr:rowOff>104775</xdr:rowOff>
        </xdr:from>
        <xdr:to>
          <xdr:col>3</xdr:col>
          <xdr:colOff>28575</xdr:colOff>
          <xdr:row>211</xdr:row>
          <xdr:rowOff>0</xdr:rowOff>
        </xdr:to>
        <xdr:sp macro="" textlink="">
          <xdr:nvSpPr>
            <xdr:cNvPr id="61445" name="Check Box 5" hidden="1">
              <a:extLst>
                <a:ext uri="{63B3BB69-23CF-44E3-9099-C40C66FF867C}">
                  <a14:compatExt spid="_x0000_s61445"/>
                </a:ext>
                <a:ext uri="{FF2B5EF4-FFF2-40B4-BE49-F238E27FC236}">
                  <a16:creationId xmlns:a16="http://schemas.microsoft.com/office/drawing/2014/main" id="{00000000-0008-0000-0200-000005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298</xdr:row>
          <xdr:rowOff>104775</xdr:rowOff>
        </xdr:from>
        <xdr:to>
          <xdr:col>3</xdr:col>
          <xdr:colOff>28575</xdr:colOff>
          <xdr:row>300</xdr:row>
          <xdr:rowOff>0</xdr:rowOff>
        </xdr:to>
        <xdr:sp macro="" textlink="">
          <xdr:nvSpPr>
            <xdr:cNvPr id="61446" name="Check Box 6" hidden="1">
              <a:extLst>
                <a:ext uri="{63B3BB69-23CF-44E3-9099-C40C66FF867C}">
                  <a14:compatExt spid="_x0000_s61446"/>
                </a:ext>
                <a:ext uri="{FF2B5EF4-FFF2-40B4-BE49-F238E27FC236}">
                  <a16:creationId xmlns:a16="http://schemas.microsoft.com/office/drawing/2014/main" id="{00000000-0008-0000-0200-000006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300</xdr:row>
          <xdr:rowOff>104775</xdr:rowOff>
        </xdr:from>
        <xdr:to>
          <xdr:col>3</xdr:col>
          <xdr:colOff>28575</xdr:colOff>
          <xdr:row>302</xdr:row>
          <xdr:rowOff>0</xdr:rowOff>
        </xdr:to>
        <xdr:sp macro="" textlink="">
          <xdr:nvSpPr>
            <xdr:cNvPr id="61447" name="Check Box 7" hidden="1">
              <a:extLst>
                <a:ext uri="{63B3BB69-23CF-44E3-9099-C40C66FF867C}">
                  <a14:compatExt spid="_x0000_s61447"/>
                </a:ext>
                <a:ext uri="{FF2B5EF4-FFF2-40B4-BE49-F238E27FC236}">
                  <a16:creationId xmlns:a16="http://schemas.microsoft.com/office/drawing/2014/main" id="{00000000-0008-0000-0200-000007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389</xdr:row>
          <xdr:rowOff>104775</xdr:rowOff>
        </xdr:from>
        <xdr:to>
          <xdr:col>3</xdr:col>
          <xdr:colOff>28575</xdr:colOff>
          <xdr:row>391</xdr:row>
          <xdr:rowOff>0</xdr:rowOff>
        </xdr:to>
        <xdr:sp macro="" textlink="">
          <xdr:nvSpPr>
            <xdr:cNvPr id="61448" name="Check Box 8" hidden="1">
              <a:extLst>
                <a:ext uri="{63B3BB69-23CF-44E3-9099-C40C66FF867C}">
                  <a14:compatExt spid="_x0000_s61448"/>
                </a:ext>
                <a:ext uri="{FF2B5EF4-FFF2-40B4-BE49-F238E27FC236}">
                  <a16:creationId xmlns:a16="http://schemas.microsoft.com/office/drawing/2014/main" id="{00000000-0008-0000-0200-000008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391</xdr:row>
          <xdr:rowOff>104775</xdr:rowOff>
        </xdr:from>
        <xdr:to>
          <xdr:col>3</xdr:col>
          <xdr:colOff>28575</xdr:colOff>
          <xdr:row>393</xdr:row>
          <xdr:rowOff>0</xdr:rowOff>
        </xdr:to>
        <xdr:sp macro="" textlink="">
          <xdr:nvSpPr>
            <xdr:cNvPr id="61449" name="Check Box 9" hidden="1">
              <a:extLst>
                <a:ext uri="{63B3BB69-23CF-44E3-9099-C40C66FF867C}">
                  <a14:compatExt spid="_x0000_s61449"/>
                </a:ext>
                <a:ext uri="{FF2B5EF4-FFF2-40B4-BE49-F238E27FC236}">
                  <a16:creationId xmlns:a16="http://schemas.microsoft.com/office/drawing/2014/main" id="{00000000-0008-0000-0200-000009F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314324</xdr:colOff>
      <xdr:row>8</xdr:row>
      <xdr:rowOff>247650</xdr:rowOff>
    </xdr:from>
    <xdr:to>
      <xdr:col>9</xdr:col>
      <xdr:colOff>323849</xdr:colOff>
      <xdr:row>10</xdr:row>
      <xdr:rowOff>9525</xdr:rowOff>
    </xdr:to>
    <xdr:cxnSp macro="">
      <xdr:nvCxnSpPr>
        <xdr:cNvPr id="2" name="Straight Arrow Connector 1">
          <a:extLst>
            <a:ext uri="{FF2B5EF4-FFF2-40B4-BE49-F238E27FC236}">
              <a16:creationId xmlns:a16="http://schemas.microsoft.com/office/drawing/2014/main" id="{00000000-0008-0000-0800-000002000000}"/>
            </a:ext>
          </a:extLst>
        </xdr:cNvPr>
        <xdr:cNvCxnSpPr/>
      </xdr:nvCxnSpPr>
      <xdr:spPr>
        <a:xfrm rot="16200000" flipH="1">
          <a:off x="5100637" y="2005012"/>
          <a:ext cx="247650" cy="9525"/>
        </a:xfrm>
        <a:prstGeom prst="straightConnector1">
          <a:avLst/>
        </a:prstGeom>
        <a:ln>
          <a:tailEnd type="triangle" w="med" len="sm"/>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466725</xdr:colOff>
      <xdr:row>197</xdr:row>
      <xdr:rowOff>95250</xdr:rowOff>
    </xdr:from>
    <xdr:to>
      <xdr:col>10</xdr:col>
      <xdr:colOff>180975</xdr:colOff>
      <xdr:row>197</xdr:row>
      <xdr:rowOff>95251</xdr:rowOff>
    </xdr:to>
    <xdr:cxnSp macro="">
      <xdr:nvCxnSpPr>
        <xdr:cNvPr id="2" name="Straight Arrow Connector 1">
          <a:extLst>
            <a:ext uri="{FF2B5EF4-FFF2-40B4-BE49-F238E27FC236}">
              <a16:creationId xmlns:a16="http://schemas.microsoft.com/office/drawing/2014/main" id="{00000000-0008-0000-0700-000002000000}"/>
            </a:ext>
          </a:extLst>
        </xdr:cNvPr>
        <xdr:cNvCxnSpPr/>
      </xdr:nvCxnSpPr>
      <xdr:spPr>
        <a:xfrm>
          <a:off x="4600575" y="36252150"/>
          <a:ext cx="590550" cy="1"/>
        </a:xfrm>
        <a:prstGeom prst="straightConnector1">
          <a:avLst/>
        </a:prstGeom>
        <a:ln w="22225">
          <a:tailEnd type="arrow"/>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10</xdr:col>
          <xdr:colOff>209550</xdr:colOff>
          <xdr:row>196</xdr:row>
          <xdr:rowOff>57150</xdr:rowOff>
        </xdr:from>
        <xdr:to>
          <xdr:col>15</xdr:col>
          <xdr:colOff>9525</xdr:colOff>
          <xdr:row>197</xdr:row>
          <xdr:rowOff>161925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solidFill>
              <a:srgbClr val="99CCFF"/>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Additional Information Attached</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438150</xdr:colOff>
          <xdr:row>33</xdr:row>
          <xdr:rowOff>142875</xdr:rowOff>
        </xdr:from>
        <xdr:to>
          <xdr:col>1</xdr:col>
          <xdr:colOff>171450</xdr:colOff>
          <xdr:row>35</xdr:row>
          <xdr:rowOff>38100</xdr:rowOff>
        </xdr:to>
        <xdr:sp macro="" textlink="">
          <xdr:nvSpPr>
            <xdr:cNvPr id="63489" name="Check Box 1" hidden="1">
              <a:extLst>
                <a:ext uri="{63B3BB69-23CF-44E3-9099-C40C66FF867C}">
                  <a14:compatExt spid="_x0000_s63489"/>
                </a:ext>
                <a:ext uri="{FF2B5EF4-FFF2-40B4-BE49-F238E27FC236}">
                  <a16:creationId xmlns:a16="http://schemas.microsoft.com/office/drawing/2014/main" id="{00000000-0008-0000-0900-00000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78</xdr:row>
          <xdr:rowOff>142875</xdr:rowOff>
        </xdr:from>
        <xdr:to>
          <xdr:col>1</xdr:col>
          <xdr:colOff>171450</xdr:colOff>
          <xdr:row>80</xdr:row>
          <xdr:rowOff>47625</xdr:rowOff>
        </xdr:to>
        <xdr:sp macro="" textlink="">
          <xdr:nvSpPr>
            <xdr:cNvPr id="63490" name="Check Box 2" hidden="1">
              <a:extLst>
                <a:ext uri="{63B3BB69-23CF-44E3-9099-C40C66FF867C}">
                  <a14:compatExt spid="_x0000_s63490"/>
                </a:ext>
                <a:ext uri="{FF2B5EF4-FFF2-40B4-BE49-F238E27FC236}">
                  <a16:creationId xmlns:a16="http://schemas.microsoft.com/office/drawing/2014/main" id="{00000000-0008-0000-0900-00000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129</xdr:row>
          <xdr:rowOff>142875</xdr:rowOff>
        </xdr:from>
        <xdr:to>
          <xdr:col>1</xdr:col>
          <xdr:colOff>171450</xdr:colOff>
          <xdr:row>131</xdr:row>
          <xdr:rowOff>47625</xdr:rowOff>
        </xdr:to>
        <xdr:sp macro="" textlink="">
          <xdr:nvSpPr>
            <xdr:cNvPr id="63491" name="Check Box 3" hidden="1">
              <a:extLst>
                <a:ext uri="{63B3BB69-23CF-44E3-9099-C40C66FF867C}">
                  <a14:compatExt spid="_x0000_s63491"/>
                </a:ext>
                <a:ext uri="{FF2B5EF4-FFF2-40B4-BE49-F238E27FC236}">
                  <a16:creationId xmlns:a16="http://schemas.microsoft.com/office/drawing/2014/main" id="{00000000-0008-0000-0900-000003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xdr:row>
          <xdr:rowOff>142875</xdr:rowOff>
        </xdr:from>
        <xdr:to>
          <xdr:col>1</xdr:col>
          <xdr:colOff>200025</xdr:colOff>
          <xdr:row>4</xdr:row>
          <xdr:rowOff>19050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B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619125</xdr:colOff>
          <xdr:row>114</xdr:row>
          <xdr:rowOff>19050</xdr:rowOff>
        </xdr:from>
        <xdr:to>
          <xdr:col>2</xdr:col>
          <xdr:colOff>485775</xdr:colOff>
          <xdr:row>115</xdr:row>
          <xdr:rowOff>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E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116</xdr:row>
          <xdr:rowOff>19050</xdr:rowOff>
        </xdr:from>
        <xdr:to>
          <xdr:col>2</xdr:col>
          <xdr:colOff>476250</xdr:colOff>
          <xdr:row>117</xdr:row>
          <xdr:rowOff>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E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118</xdr:row>
          <xdr:rowOff>19050</xdr:rowOff>
        </xdr:from>
        <xdr:to>
          <xdr:col>2</xdr:col>
          <xdr:colOff>466725</xdr:colOff>
          <xdr:row>118</xdr:row>
          <xdr:rowOff>180975</xdr:rowOff>
        </xdr:to>
        <xdr:sp macro="" textlink="">
          <xdr:nvSpPr>
            <xdr:cNvPr id="70659" name="Check Box 3" hidden="1">
              <a:extLst>
                <a:ext uri="{63B3BB69-23CF-44E3-9099-C40C66FF867C}">
                  <a14:compatExt spid="_x0000_s70659"/>
                </a:ext>
                <a:ext uri="{FF2B5EF4-FFF2-40B4-BE49-F238E27FC236}">
                  <a16:creationId xmlns:a16="http://schemas.microsoft.com/office/drawing/2014/main" id="{00000000-0008-0000-0E00-000003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120</xdr:row>
          <xdr:rowOff>19050</xdr:rowOff>
        </xdr:from>
        <xdr:to>
          <xdr:col>2</xdr:col>
          <xdr:colOff>466725</xdr:colOff>
          <xdr:row>120</xdr:row>
          <xdr:rowOff>180975</xdr:rowOff>
        </xdr:to>
        <xdr:sp macro="" textlink="">
          <xdr:nvSpPr>
            <xdr:cNvPr id="70660" name="Check Box 4" hidden="1">
              <a:extLst>
                <a:ext uri="{63B3BB69-23CF-44E3-9099-C40C66FF867C}">
                  <a14:compatExt spid="_x0000_s70660"/>
                </a:ext>
                <a:ext uri="{FF2B5EF4-FFF2-40B4-BE49-F238E27FC236}">
                  <a16:creationId xmlns:a16="http://schemas.microsoft.com/office/drawing/2014/main" id="{00000000-0008-0000-0E00-000004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233</xdr:row>
          <xdr:rowOff>19050</xdr:rowOff>
        </xdr:from>
        <xdr:to>
          <xdr:col>2</xdr:col>
          <xdr:colOff>485775</xdr:colOff>
          <xdr:row>234</xdr:row>
          <xdr:rowOff>0</xdr:rowOff>
        </xdr:to>
        <xdr:sp macro="" textlink="">
          <xdr:nvSpPr>
            <xdr:cNvPr id="70661" name="Check Box 5" hidden="1">
              <a:extLst>
                <a:ext uri="{63B3BB69-23CF-44E3-9099-C40C66FF867C}">
                  <a14:compatExt spid="_x0000_s70661"/>
                </a:ext>
                <a:ext uri="{FF2B5EF4-FFF2-40B4-BE49-F238E27FC236}">
                  <a16:creationId xmlns:a16="http://schemas.microsoft.com/office/drawing/2014/main" id="{00000000-0008-0000-0E00-00000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235</xdr:row>
          <xdr:rowOff>19050</xdr:rowOff>
        </xdr:from>
        <xdr:to>
          <xdr:col>2</xdr:col>
          <xdr:colOff>476250</xdr:colOff>
          <xdr:row>236</xdr:row>
          <xdr:rowOff>0</xdr:rowOff>
        </xdr:to>
        <xdr:sp macro="" textlink="">
          <xdr:nvSpPr>
            <xdr:cNvPr id="70662" name="Check Box 6" hidden="1">
              <a:extLst>
                <a:ext uri="{63B3BB69-23CF-44E3-9099-C40C66FF867C}">
                  <a14:compatExt spid="_x0000_s70662"/>
                </a:ext>
                <a:ext uri="{FF2B5EF4-FFF2-40B4-BE49-F238E27FC236}">
                  <a16:creationId xmlns:a16="http://schemas.microsoft.com/office/drawing/2014/main" id="{00000000-0008-0000-0E00-000006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237</xdr:row>
          <xdr:rowOff>19050</xdr:rowOff>
        </xdr:from>
        <xdr:to>
          <xdr:col>2</xdr:col>
          <xdr:colOff>466725</xdr:colOff>
          <xdr:row>237</xdr:row>
          <xdr:rowOff>180975</xdr:rowOff>
        </xdr:to>
        <xdr:sp macro="" textlink="">
          <xdr:nvSpPr>
            <xdr:cNvPr id="70663" name="Check Box 7" hidden="1">
              <a:extLst>
                <a:ext uri="{63B3BB69-23CF-44E3-9099-C40C66FF867C}">
                  <a14:compatExt spid="_x0000_s70663"/>
                </a:ext>
                <a:ext uri="{FF2B5EF4-FFF2-40B4-BE49-F238E27FC236}">
                  <a16:creationId xmlns:a16="http://schemas.microsoft.com/office/drawing/2014/main" id="{00000000-0008-0000-0E00-000007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239</xdr:row>
          <xdr:rowOff>19050</xdr:rowOff>
        </xdr:from>
        <xdr:to>
          <xdr:col>2</xdr:col>
          <xdr:colOff>466725</xdr:colOff>
          <xdr:row>239</xdr:row>
          <xdr:rowOff>180975</xdr:rowOff>
        </xdr:to>
        <xdr:sp macro="" textlink="">
          <xdr:nvSpPr>
            <xdr:cNvPr id="70664" name="Check Box 8" hidden="1">
              <a:extLst>
                <a:ext uri="{63B3BB69-23CF-44E3-9099-C40C66FF867C}">
                  <a14:compatExt spid="_x0000_s70664"/>
                </a:ext>
                <a:ext uri="{FF2B5EF4-FFF2-40B4-BE49-F238E27FC236}">
                  <a16:creationId xmlns:a16="http://schemas.microsoft.com/office/drawing/2014/main" id="{00000000-0008-0000-0E00-000008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352</xdr:row>
          <xdr:rowOff>19050</xdr:rowOff>
        </xdr:from>
        <xdr:to>
          <xdr:col>2</xdr:col>
          <xdr:colOff>485775</xdr:colOff>
          <xdr:row>353</xdr:row>
          <xdr:rowOff>0</xdr:rowOff>
        </xdr:to>
        <xdr:sp macro="" textlink="">
          <xdr:nvSpPr>
            <xdr:cNvPr id="70665" name="Check Box 9" hidden="1">
              <a:extLst>
                <a:ext uri="{63B3BB69-23CF-44E3-9099-C40C66FF867C}">
                  <a14:compatExt spid="_x0000_s70665"/>
                </a:ext>
                <a:ext uri="{FF2B5EF4-FFF2-40B4-BE49-F238E27FC236}">
                  <a16:creationId xmlns:a16="http://schemas.microsoft.com/office/drawing/2014/main" id="{00000000-0008-0000-0E00-000009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354</xdr:row>
          <xdr:rowOff>19050</xdr:rowOff>
        </xdr:from>
        <xdr:to>
          <xdr:col>2</xdr:col>
          <xdr:colOff>476250</xdr:colOff>
          <xdr:row>355</xdr:row>
          <xdr:rowOff>0</xdr:rowOff>
        </xdr:to>
        <xdr:sp macro="" textlink="">
          <xdr:nvSpPr>
            <xdr:cNvPr id="70666" name="Check Box 10" hidden="1">
              <a:extLst>
                <a:ext uri="{63B3BB69-23CF-44E3-9099-C40C66FF867C}">
                  <a14:compatExt spid="_x0000_s70666"/>
                </a:ext>
                <a:ext uri="{FF2B5EF4-FFF2-40B4-BE49-F238E27FC236}">
                  <a16:creationId xmlns:a16="http://schemas.microsoft.com/office/drawing/2014/main" id="{00000000-0008-0000-0E00-00000A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356</xdr:row>
          <xdr:rowOff>19050</xdr:rowOff>
        </xdr:from>
        <xdr:to>
          <xdr:col>2</xdr:col>
          <xdr:colOff>466725</xdr:colOff>
          <xdr:row>356</xdr:row>
          <xdr:rowOff>180975</xdr:rowOff>
        </xdr:to>
        <xdr:sp macro="" textlink="">
          <xdr:nvSpPr>
            <xdr:cNvPr id="70667" name="Check Box 11" hidden="1">
              <a:extLst>
                <a:ext uri="{63B3BB69-23CF-44E3-9099-C40C66FF867C}">
                  <a14:compatExt spid="_x0000_s70667"/>
                </a:ext>
                <a:ext uri="{FF2B5EF4-FFF2-40B4-BE49-F238E27FC236}">
                  <a16:creationId xmlns:a16="http://schemas.microsoft.com/office/drawing/2014/main" id="{00000000-0008-0000-0E00-00000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358</xdr:row>
          <xdr:rowOff>19050</xdr:rowOff>
        </xdr:from>
        <xdr:to>
          <xdr:col>2</xdr:col>
          <xdr:colOff>466725</xdr:colOff>
          <xdr:row>358</xdr:row>
          <xdr:rowOff>180975</xdr:rowOff>
        </xdr:to>
        <xdr:sp macro="" textlink="">
          <xdr:nvSpPr>
            <xdr:cNvPr id="70668" name="Check Box 12" hidden="1">
              <a:extLst>
                <a:ext uri="{63B3BB69-23CF-44E3-9099-C40C66FF867C}">
                  <a14:compatExt spid="_x0000_s70668"/>
                </a:ext>
                <a:ext uri="{FF2B5EF4-FFF2-40B4-BE49-F238E27FC236}">
                  <a16:creationId xmlns:a16="http://schemas.microsoft.com/office/drawing/2014/main" id="{00000000-0008-0000-0E00-00000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471</xdr:row>
          <xdr:rowOff>19050</xdr:rowOff>
        </xdr:from>
        <xdr:to>
          <xdr:col>2</xdr:col>
          <xdr:colOff>485775</xdr:colOff>
          <xdr:row>472</xdr:row>
          <xdr:rowOff>0</xdr:rowOff>
        </xdr:to>
        <xdr:sp macro="" textlink="">
          <xdr:nvSpPr>
            <xdr:cNvPr id="70669" name="Check Box 13" hidden="1">
              <a:extLst>
                <a:ext uri="{63B3BB69-23CF-44E3-9099-C40C66FF867C}">
                  <a14:compatExt spid="_x0000_s70669"/>
                </a:ext>
                <a:ext uri="{FF2B5EF4-FFF2-40B4-BE49-F238E27FC236}">
                  <a16:creationId xmlns:a16="http://schemas.microsoft.com/office/drawing/2014/main" id="{00000000-0008-0000-0E00-00000D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473</xdr:row>
          <xdr:rowOff>19050</xdr:rowOff>
        </xdr:from>
        <xdr:to>
          <xdr:col>2</xdr:col>
          <xdr:colOff>476250</xdr:colOff>
          <xdr:row>474</xdr:row>
          <xdr:rowOff>0</xdr:rowOff>
        </xdr:to>
        <xdr:sp macro="" textlink="">
          <xdr:nvSpPr>
            <xdr:cNvPr id="70670" name="Check Box 14" hidden="1">
              <a:extLst>
                <a:ext uri="{63B3BB69-23CF-44E3-9099-C40C66FF867C}">
                  <a14:compatExt spid="_x0000_s70670"/>
                </a:ext>
                <a:ext uri="{FF2B5EF4-FFF2-40B4-BE49-F238E27FC236}">
                  <a16:creationId xmlns:a16="http://schemas.microsoft.com/office/drawing/2014/main" id="{00000000-0008-0000-0E00-00000E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475</xdr:row>
          <xdr:rowOff>19050</xdr:rowOff>
        </xdr:from>
        <xdr:to>
          <xdr:col>2</xdr:col>
          <xdr:colOff>466725</xdr:colOff>
          <xdr:row>475</xdr:row>
          <xdr:rowOff>180975</xdr:rowOff>
        </xdr:to>
        <xdr:sp macro="" textlink="">
          <xdr:nvSpPr>
            <xdr:cNvPr id="70671" name="Check Box 15" hidden="1">
              <a:extLst>
                <a:ext uri="{63B3BB69-23CF-44E3-9099-C40C66FF867C}">
                  <a14:compatExt spid="_x0000_s70671"/>
                </a:ext>
                <a:ext uri="{FF2B5EF4-FFF2-40B4-BE49-F238E27FC236}">
                  <a16:creationId xmlns:a16="http://schemas.microsoft.com/office/drawing/2014/main" id="{00000000-0008-0000-0E00-00000F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619125</xdr:colOff>
          <xdr:row>477</xdr:row>
          <xdr:rowOff>19050</xdr:rowOff>
        </xdr:from>
        <xdr:to>
          <xdr:col>2</xdr:col>
          <xdr:colOff>466725</xdr:colOff>
          <xdr:row>477</xdr:row>
          <xdr:rowOff>180975</xdr:rowOff>
        </xdr:to>
        <xdr:sp macro="" textlink="">
          <xdr:nvSpPr>
            <xdr:cNvPr id="70672" name="Check Box 16" hidden="1">
              <a:extLst>
                <a:ext uri="{63B3BB69-23CF-44E3-9099-C40C66FF867C}">
                  <a14:compatExt spid="_x0000_s70672"/>
                </a:ext>
                <a:ext uri="{FF2B5EF4-FFF2-40B4-BE49-F238E27FC236}">
                  <a16:creationId xmlns:a16="http://schemas.microsoft.com/office/drawing/2014/main" id="{00000000-0008-0000-0E00-000010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123825</xdr:colOff>
          <xdr:row>11</xdr:row>
          <xdr:rowOff>57150</xdr:rowOff>
        </xdr:from>
        <xdr:to>
          <xdr:col>14</xdr:col>
          <xdr:colOff>314325</xdr:colOff>
          <xdr:row>12</xdr:row>
          <xdr:rowOff>19050</xdr:rowOff>
        </xdr:to>
        <xdr:sp macro="" textlink="">
          <xdr:nvSpPr>
            <xdr:cNvPr id="71681" name="Check Box 1" descr="Check this box to confirm the name and address of the school is included on the enrollment agreement." hidden="1">
              <a:extLst>
                <a:ext uri="{63B3BB69-23CF-44E3-9099-C40C66FF867C}">
                  <a14:compatExt spid="_x0000_s71681"/>
                </a:ext>
                <a:ext uri="{FF2B5EF4-FFF2-40B4-BE49-F238E27FC236}">
                  <a16:creationId xmlns:a16="http://schemas.microsoft.com/office/drawing/2014/main" id="{00000000-0008-0000-1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12</xdr:row>
          <xdr:rowOff>57150</xdr:rowOff>
        </xdr:from>
        <xdr:to>
          <xdr:col>14</xdr:col>
          <xdr:colOff>314325</xdr:colOff>
          <xdr:row>12</xdr:row>
          <xdr:rowOff>219075</xdr:rowOff>
        </xdr:to>
        <xdr:sp macro="" textlink="">
          <xdr:nvSpPr>
            <xdr:cNvPr id="71682" name="Check Box 2" descr="Check this box to confirm a place for the student's name is included on the enrollment agreement." hidden="1">
              <a:extLst>
                <a:ext uri="{63B3BB69-23CF-44E3-9099-C40C66FF867C}">
                  <a14:compatExt spid="_x0000_s71682"/>
                </a:ext>
                <a:ext uri="{FF2B5EF4-FFF2-40B4-BE49-F238E27FC236}">
                  <a16:creationId xmlns:a16="http://schemas.microsoft.com/office/drawing/2014/main" id="{00000000-0008-0000-1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13</xdr:row>
          <xdr:rowOff>57150</xdr:rowOff>
        </xdr:from>
        <xdr:to>
          <xdr:col>14</xdr:col>
          <xdr:colOff>314325</xdr:colOff>
          <xdr:row>13</xdr:row>
          <xdr:rowOff>200025</xdr:rowOff>
        </xdr:to>
        <xdr:sp macro="" textlink="">
          <xdr:nvSpPr>
            <xdr:cNvPr id="71683" name="Check Box 3" descr="Click this box to confirm title of program is included on enrollment agreement." hidden="1">
              <a:extLst>
                <a:ext uri="{63B3BB69-23CF-44E3-9099-C40C66FF867C}">
                  <a14:compatExt spid="_x0000_s71683"/>
                </a:ext>
                <a:ext uri="{FF2B5EF4-FFF2-40B4-BE49-F238E27FC236}">
                  <a16:creationId xmlns:a16="http://schemas.microsoft.com/office/drawing/2014/main" id="{00000000-0008-0000-10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14</xdr:row>
          <xdr:rowOff>57150</xdr:rowOff>
        </xdr:from>
        <xdr:to>
          <xdr:col>14</xdr:col>
          <xdr:colOff>314325</xdr:colOff>
          <xdr:row>14</xdr:row>
          <xdr:rowOff>200025</xdr:rowOff>
        </xdr:to>
        <xdr:sp macro="" textlink="">
          <xdr:nvSpPr>
            <xdr:cNvPr id="71684" name="Check Box 4" descr="Click this box to confirm time required to complete program is included on enrollment agreement." hidden="1">
              <a:extLst>
                <a:ext uri="{63B3BB69-23CF-44E3-9099-C40C66FF867C}">
                  <a14:compatExt spid="_x0000_s71684"/>
                </a:ext>
                <a:ext uri="{FF2B5EF4-FFF2-40B4-BE49-F238E27FC236}">
                  <a16:creationId xmlns:a16="http://schemas.microsoft.com/office/drawing/2014/main" id="{00000000-0008-0000-10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15</xdr:row>
          <xdr:rowOff>57150</xdr:rowOff>
        </xdr:from>
        <xdr:to>
          <xdr:col>14</xdr:col>
          <xdr:colOff>314325</xdr:colOff>
          <xdr:row>15</xdr:row>
          <xdr:rowOff>200025</xdr:rowOff>
        </xdr:to>
        <xdr:sp macro="" textlink="">
          <xdr:nvSpPr>
            <xdr:cNvPr id="71685" name="Check Box 5" descr="Click this box to confirm type of award is included on enrollment agreement." hidden="1">
              <a:extLst>
                <a:ext uri="{63B3BB69-23CF-44E3-9099-C40C66FF867C}">
                  <a14:compatExt spid="_x0000_s71685"/>
                </a:ext>
                <a:ext uri="{FF2B5EF4-FFF2-40B4-BE49-F238E27FC236}">
                  <a16:creationId xmlns:a16="http://schemas.microsoft.com/office/drawing/2014/main" id="{00000000-0008-0000-1000-00000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17</xdr:row>
          <xdr:rowOff>85725</xdr:rowOff>
        </xdr:from>
        <xdr:to>
          <xdr:col>14</xdr:col>
          <xdr:colOff>314325</xdr:colOff>
          <xdr:row>18</xdr:row>
          <xdr:rowOff>19050</xdr:rowOff>
        </xdr:to>
        <xdr:sp macro="" textlink="">
          <xdr:nvSpPr>
            <xdr:cNvPr id="71686" name="Check Box 6" descr="Click this box to confirm total tution of the program is included." hidden="1">
              <a:extLst>
                <a:ext uri="{63B3BB69-23CF-44E3-9099-C40C66FF867C}">
                  <a14:compatExt spid="_x0000_s71686"/>
                </a:ext>
                <a:ext uri="{FF2B5EF4-FFF2-40B4-BE49-F238E27FC236}">
                  <a16:creationId xmlns:a16="http://schemas.microsoft.com/office/drawing/2014/main" id="{00000000-0008-0000-1000-00000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20</xdr:row>
          <xdr:rowOff>85725</xdr:rowOff>
        </xdr:from>
        <xdr:to>
          <xdr:col>14</xdr:col>
          <xdr:colOff>314325</xdr:colOff>
          <xdr:row>21</xdr:row>
          <xdr:rowOff>19050</xdr:rowOff>
        </xdr:to>
        <xdr:sp macro="" textlink="">
          <xdr:nvSpPr>
            <xdr:cNvPr id="71687" name="Check Box 7" descr="Click this box to confirm estimated cost for books and supplies is included in enrollment agreement." hidden="1">
              <a:extLst>
                <a:ext uri="{63B3BB69-23CF-44E3-9099-C40C66FF867C}">
                  <a14:compatExt spid="_x0000_s71687"/>
                </a:ext>
                <a:ext uri="{FF2B5EF4-FFF2-40B4-BE49-F238E27FC236}">
                  <a16:creationId xmlns:a16="http://schemas.microsoft.com/office/drawing/2014/main" id="{00000000-0008-0000-1000-00000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22</xdr:row>
          <xdr:rowOff>85725</xdr:rowOff>
        </xdr:from>
        <xdr:to>
          <xdr:col>14</xdr:col>
          <xdr:colOff>314325</xdr:colOff>
          <xdr:row>23</xdr:row>
          <xdr:rowOff>19050</xdr:rowOff>
        </xdr:to>
        <xdr:sp macro="" textlink="">
          <xdr:nvSpPr>
            <xdr:cNvPr id="71688" name="Check Box 8" descr="Click box if interest or finances are included. If not included click the other box." hidden="1">
              <a:extLst>
                <a:ext uri="{63B3BB69-23CF-44E3-9099-C40C66FF867C}">
                  <a14:compatExt spid="_x0000_s71688"/>
                </a:ext>
                <a:ext uri="{FF2B5EF4-FFF2-40B4-BE49-F238E27FC236}">
                  <a16:creationId xmlns:a16="http://schemas.microsoft.com/office/drawing/2014/main" id="{00000000-0008-0000-1000-00000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24</xdr:row>
          <xdr:rowOff>76200</xdr:rowOff>
        </xdr:from>
        <xdr:to>
          <xdr:col>14</xdr:col>
          <xdr:colOff>314325</xdr:colOff>
          <xdr:row>25</xdr:row>
          <xdr:rowOff>19050</xdr:rowOff>
        </xdr:to>
        <xdr:sp macro="" textlink="">
          <xdr:nvSpPr>
            <xdr:cNvPr id="71689" name="Check Box 9" descr="Click this box to confirm if the school provides room and board." hidden="1">
              <a:extLst>
                <a:ext uri="{63B3BB69-23CF-44E3-9099-C40C66FF867C}">
                  <a14:compatExt spid="_x0000_s71689"/>
                </a:ext>
                <a:ext uri="{FF2B5EF4-FFF2-40B4-BE49-F238E27FC236}">
                  <a16:creationId xmlns:a16="http://schemas.microsoft.com/office/drawing/2014/main" id="{00000000-0008-0000-1000-00000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22</xdr:row>
          <xdr:rowOff>57150</xdr:rowOff>
        </xdr:from>
        <xdr:to>
          <xdr:col>15</xdr:col>
          <xdr:colOff>609600</xdr:colOff>
          <xdr:row>23</xdr:row>
          <xdr:rowOff>0</xdr:rowOff>
        </xdr:to>
        <xdr:sp macro="" textlink="">
          <xdr:nvSpPr>
            <xdr:cNvPr id="71690" name="Check Box 10" descr="Click this box if finance and interest is not applicable." hidden="1">
              <a:extLst>
                <a:ext uri="{63B3BB69-23CF-44E3-9099-C40C66FF867C}">
                  <a14:compatExt spid="_x0000_s71690"/>
                </a:ext>
                <a:ext uri="{FF2B5EF4-FFF2-40B4-BE49-F238E27FC236}">
                  <a16:creationId xmlns:a16="http://schemas.microsoft.com/office/drawing/2014/main" id="{00000000-0008-0000-1000-00000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24</xdr:row>
          <xdr:rowOff>57150</xdr:rowOff>
        </xdr:from>
        <xdr:to>
          <xdr:col>15</xdr:col>
          <xdr:colOff>609600</xdr:colOff>
          <xdr:row>25</xdr:row>
          <xdr:rowOff>0</xdr:rowOff>
        </xdr:to>
        <xdr:sp macro="" textlink="">
          <xdr:nvSpPr>
            <xdr:cNvPr id="71691" name="Check Box 11" descr="Click this box if room and board are not applicable." hidden="1">
              <a:extLst>
                <a:ext uri="{63B3BB69-23CF-44E3-9099-C40C66FF867C}">
                  <a14:compatExt spid="_x0000_s71691"/>
                </a:ext>
                <a:ext uri="{FF2B5EF4-FFF2-40B4-BE49-F238E27FC236}">
                  <a16:creationId xmlns:a16="http://schemas.microsoft.com/office/drawing/2014/main" id="{00000000-0008-0000-1000-00000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26</xdr:row>
          <xdr:rowOff>57150</xdr:rowOff>
        </xdr:from>
        <xdr:to>
          <xdr:col>14</xdr:col>
          <xdr:colOff>314325</xdr:colOff>
          <xdr:row>26</xdr:row>
          <xdr:rowOff>209550</xdr:rowOff>
        </xdr:to>
        <xdr:sp macro="" textlink="">
          <xdr:nvSpPr>
            <xdr:cNvPr id="71692" name="Check Box 12" descr="Click this box to confirm other costs are listed." hidden="1">
              <a:extLst>
                <a:ext uri="{63B3BB69-23CF-44E3-9099-C40C66FF867C}">
                  <a14:compatExt spid="_x0000_s71692"/>
                </a:ext>
                <a:ext uri="{FF2B5EF4-FFF2-40B4-BE49-F238E27FC236}">
                  <a16:creationId xmlns:a16="http://schemas.microsoft.com/office/drawing/2014/main" id="{00000000-0008-0000-1000-00000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26</xdr:row>
          <xdr:rowOff>47625</xdr:rowOff>
        </xdr:from>
        <xdr:to>
          <xdr:col>15</xdr:col>
          <xdr:colOff>609600</xdr:colOff>
          <xdr:row>26</xdr:row>
          <xdr:rowOff>209550</xdr:rowOff>
        </xdr:to>
        <xdr:sp macro="" textlink="">
          <xdr:nvSpPr>
            <xdr:cNvPr id="71693" name="Check Box 13" descr="Click this box to confirm other costs are not applicable." hidden="1">
              <a:extLst>
                <a:ext uri="{63B3BB69-23CF-44E3-9099-C40C66FF867C}">
                  <a14:compatExt spid="_x0000_s71693"/>
                </a:ext>
                <a:ext uri="{FF2B5EF4-FFF2-40B4-BE49-F238E27FC236}">
                  <a16:creationId xmlns:a16="http://schemas.microsoft.com/office/drawing/2014/main" id="{00000000-0008-0000-10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27</xdr:row>
          <xdr:rowOff>85725</xdr:rowOff>
        </xdr:from>
        <xdr:to>
          <xdr:col>14</xdr:col>
          <xdr:colOff>314325</xdr:colOff>
          <xdr:row>28</xdr:row>
          <xdr:rowOff>19050</xdr:rowOff>
        </xdr:to>
        <xdr:sp macro="" textlink="">
          <xdr:nvSpPr>
            <xdr:cNvPr id="71694" name="Check Box 14" descr="Click this box to confirm terms and method of payment are listed on emrollment agreement." hidden="1">
              <a:extLst>
                <a:ext uri="{63B3BB69-23CF-44E3-9099-C40C66FF867C}">
                  <a14:compatExt spid="_x0000_s71694"/>
                </a:ext>
                <a:ext uri="{FF2B5EF4-FFF2-40B4-BE49-F238E27FC236}">
                  <a16:creationId xmlns:a16="http://schemas.microsoft.com/office/drawing/2014/main" id="{00000000-0008-0000-10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29</xdr:row>
          <xdr:rowOff>38100</xdr:rowOff>
        </xdr:from>
        <xdr:to>
          <xdr:col>14</xdr:col>
          <xdr:colOff>314325</xdr:colOff>
          <xdr:row>29</xdr:row>
          <xdr:rowOff>200025</xdr:rowOff>
        </xdr:to>
        <xdr:sp macro="" textlink="">
          <xdr:nvSpPr>
            <xdr:cNvPr id="71695" name="Check Box 15" descr="Click this box to confirm starting date is on enrollment agreement." hidden="1">
              <a:extLst>
                <a:ext uri="{63B3BB69-23CF-44E3-9099-C40C66FF867C}">
                  <a14:compatExt spid="_x0000_s71695"/>
                </a:ext>
                <a:ext uri="{FF2B5EF4-FFF2-40B4-BE49-F238E27FC236}">
                  <a16:creationId xmlns:a16="http://schemas.microsoft.com/office/drawing/2014/main" id="{00000000-0008-0000-10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30</xdr:row>
          <xdr:rowOff>38100</xdr:rowOff>
        </xdr:from>
        <xdr:to>
          <xdr:col>14</xdr:col>
          <xdr:colOff>314325</xdr:colOff>
          <xdr:row>30</xdr:row>
          <xdr:rowOff>200025</xdr:rowOff>
        </xdr:to>
        <xdr:sp macro="" textlink="">
          <xdr:nvSpPr>
            <xdr:cNvPr id="71696" name="Check Box 16" descr="Click this box to confirm cancellation of termination policy is listed." hidden="1">
              <a:extLst>
                <a:ext uri="{63B3BB69-23CF-44E3-9099-C40C66FF867C}">
                  <a14:compatExt spid="_x0000_s71696"/>
                </a:ext>
                <a:ext uri="{FF2B5EF4-FFF2-40B4-BE49-F238E27FC236}">
                  <a16:creationId xmlns:a16="http://schemas.microsoft.com/office/drawing/2014/main" id="{00000000-0008-0000-1000-00001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31</xdr:row>
          <xdr:rowOff>38100</xdr:rowOff>
        </xdr:from>
        <xdr:to>
          <xdr:col>14</xdr:col>
          <xdr:colOff>314325</xdr:colOff>
          <xdr:row>31</xdr:row>
          <xdr:rowOff>200025</xdr:rowOff>
        </xdr:to>
        <xdr:sp macro="" textlink="">
          <xdr:nvSpPr>
            <xdr:cNvPr id="71697" name="Check Box 17" descr="Click this box to confirm terms of refund policy has been listed." hidden="1">
              <a:extLst>
                <a:ext uri="{63B3BB69-23CF-44E3-9099-C40C66FF867C}">
                  <a14:compatExt spid="_x0000_s71697"/>
                </a:ext>
                <a:ext uri="{FF2B5EF4-FFF2-40B4-BE49-F238E27FC236}">
                  <a16:creationId xmlns:a16="http://schemas.microsoft.com/office/drawing/2014/main" id="{00000000-0008-0000-10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32</xdr:row>
          <xdr:rowOff>76200</xdr:rowOff>
        </xdr:from>
        <xdr:to>
          <xdr:col>14</xdr:col>
          <xdr:colOff>314325</xdr:colOff>
          <xdr:row>33</xdr:row>
          <xdr:rowOff>19050</xdr:rowOff>
        </xdr:to>
        <xdr:sp macro="" textlink="">
          <xdr:nvSpPr>
            <xdr:cNvPr id="71698" name="Check Box 18" descr="Click this box if employment assistance is provided and employment guarantee disclaimer is required/listed." hidden="1">
              <a:extLst>
                <a:ext uri="{63B3BB69-23CF-44E3-9099-C40C66FF867C}">
                  <a14:compatExt spid="_x0000_s71698"/>
                </a:ext>
                <a:ext uri="{FF2B5EF4-FFF2-40B4-BE49-F238E27FC236}">
                  <a16:creationId xmlns:a16="http://schemas.microsoft.com/office/drawing/2014/main" id="{00000000-0008-0000-1000-00001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32</xdr:row>
          <xdr:rowOff>57150</xdr:rowOff>
        </xdr:from>
        <xdr:to>
          <xdr:col>15</xdr:col>
          <xdr:colOff>609600</xdr:colOff>
          <xdr:row>33</xdr:row>
          <xdr:rowOff>0</xdr:rowOff>
        </xdr:to>
        <xdr:sp macro="" textlink="">
          <xdr:nvSpPr>
            <xdr:cNvPr id="71699" name="Check Box 19" descr="Click this box to confirm employment assistance and employment guarantee is not provided/listed." hidden="1">
              <a:extLst>
                <a:ext uri="{63B3BB69-23CF-44E3-9099-C40C66FF867C}">
                  <a14:compatExt spid="_x0000_s71699"/>
                </a:ext>
                <a:ext uri="{FF2B5EF4-FFF2-40B4-BE49-F238E27FC236}">
                  <a16:creationId xmlns:a16="http://schemas.microsoft.com/office/drawing/2014/main" id="{00000000-0008-0000-10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35</xdr:row>
          <xdr:rowOff>85725</xdr:rowOff>
        </xdr:from>
        <xdr:to>
          <xdr:col>14</xdr:col>
          <xdr:colOff>314325</xdr:colOff>
          <xdr:row>36</xdr:row>
          <xdr:rowOff>19050</xdr:rowOff>
        </xdr:to>
        <xdr:sp macro="" textlink="">
          <xdr:nvSpPr>
            <xdr:cNvPr id="71700" name="Check Box 20" descr="Click this box t confirm informing students of title of school employee to whom questions and concerns should be addressed is listed." hidden="1">
              <a:extLst>
                <a:ext uri="{63B3BB69-23CF-44E3-9099-C40C66FF867C}">
                  <a14:compatExt spid="_x0000_s71700"/>
                </a:ext>
                <a:ext uri="{FF2B5EF4-FFF2-40B4-BE49-F238E27FC236}">
                  <a16:creationId xmlns:a16="http://schemas.microsoft.com/office/drawing/2014/main" id="{00000000-0008-0000-1000-00001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37</xdr:row>
          <xdr:rowOff>38100</xdr:rowOff>
        </xdr:from>
        <xdr:to>
          <xdr:col>14</xdr:col>
          <xdr:colOff>314325</xdr:colOff>
          <xdr:row>37</xdr:row>
          <xdr:rowOff>209550</xdr:rowOff>
        </xdr:to>
        <xdr:sp macro="" textlink="">
          <xdr:nvSpPr>
            <xdr:cNvPr id="71701" name="Check Box 21" descr="Click this box to confirm a statement informing students that the school is licensed or registered by the Board and questions or concerns can be brought to the attention of the Board." hidden="1">
              <a:extLst>
                <a:ext uri="{63B3BB69-23CF-44E3-9099-C40C66FF867C}">
                  <a14:compatExt spid="_x0000_s71701"/>
                </a:ext>
                <a:ext uri="{FF2B5EF4-FFF2-40B4-BE49-F238E27FC236}">
                  <a16:creationId xmlns:a16="http://schemas.microsoft.com/office/drawing/2014/main" id="{00000000-0008-0000-1000-00001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41</xdr:row>
          <xdr:rowOff>57150</xdr:rowOff>
        </xdr:from>
        <xdr:to>
          <xdr:col>14</xdr:col>
          <xdr:colOff>314325</xdr:colOff>
          <xdr:row>41</xdr:row>
          <xdr:rowOff>219075</xdr:rowOff>
        </xdr:to>
        <xdr:sp macro="" textlink="">
          <xdr:nvSpPr>
            <xdr:cNvPr id="71702" name="Check Box 22" descr="Click this box to confirm a statement verifying that the student has received and read the school's student catalog is listed." hidden="1">
              <a:extLst>
                <a:ext uri="{63B3BB69-23CF-44E3-9099-C40C66FF867C}">
                  <a14:compatExt spid="_x0000_s71702"/>
                </a:ext>
                <a:ext uri="{FF2B5EF4-FFF2-40B4-BE49-F238E27FC236}">
                  <a16:creationId xmlns:a16="http://schemas.microsoft.com/office/drawing/2014/main" id="{00000000-0008-0000-10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42</xdr:row>
          <xdr:rowOff>57150</xdr:rowOff>
        </xdr:from>
        <xdr:to>
          <xdr:col>14</xdr:col>
          <xdr:colOff>323850</xdr:colOff>
          <xdr:row>42</xdr:row>
          <xdr:rowOff>219075</xdr:rowOff>
        </xdr:to>
        <xdr:sp macro="" textlink="">
          <xdr:nvSpPr>
            <xdr:cNvPr id="71703" name="Check Box 23" descr="Click this box to confirm the effective date is listed." hidden="1">
              <a:extLst>
                <a:ext uri="{63B3BB69-23CF-44E3-9099-C40C66FF867C}">
                  <a14:compatExt spid="_x0000_s71703"/>
                </a:ext>
                <a:ext uri="{FF2B5EF4-FFF2-40B4-BE49-F238E27FC236}">
                  <a16:creationId xmlns:a16="http://schemas.microsoft.com/office/drawing/2014/main" id="{00000000-0008-0000-10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43</xdr:row>
          <xdr:rowOff>57150</xdr:rowOff>
        </xdr:from>
        <xdr:to>
          <xdr:col>14</xdr:col>
          <xdr:colOff>323850</xdr:colOff>
          <xdr:row>44</xdr:row>
          <xdr:rowOff>9525</xdr:rowOff>
        </xdr:to>
        <xdr:sp macro="" textlink="">
          <xdr:nvSpPr>
            <xdr:cNvPr id="71704" name="Check Box 24" descr="Check this box to confirm the agreement states it is not binding until it is accepted by a representative of the school." hidden="1">
              <a:extLst>
                <a:ext uri="{63B3BB69-23CF-44E3-9099-C40C66FF867C}">
                  <a14:compatExt spid="_x0000_s71704"/>
                </a:ext>
                <a:ext uri="{FF2B5EF4-FFF2-40B4-BE49-F238E27FC236}">
                  <a16:creationId xmlns:a16="http://schemas.microsoft.com/office/drawing/2014/main" id="{00000000-0008-0000-1000-000018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44</xdr:row>
          <xdr:rowOff>57150</xdr:rowOff>
        </xdr:from>
        <xdr:to>
          <xdr:col>14</xdr:col>
          <xdr:colOff>314325</xdr:colOff>
          <xdr:row>44</xdr:row>
          <xdr:rowOff>219075</xdr:rowOff>
        </xdr:to>
        <xdr:sp macro="" textlink="">
          <xdr:nvSpPr>
            <xdr:cNvPr id="71705" name="Check Box 25" descr="Click this box to confirm signature line and date for student is on the enrollment agreement." hidden="1">
              <a:extLst>
                <a:ext uri="{63B3BB69-23CF-44E3-9099-C40C66FF867C}">
                  <a14:compatExt spid="_x0000_s71705"/>
                </a:ext>
                <a:ext uri="{FF2B5EF4-FFF2-40B4-BE49-F238E27FC236}">
                  <a16:creationId xmlns:a16="http://schemas.microsoft.com/office/drawing/2014/main" id="{00000000-0008-0000-1000-000019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45</xdr:row>
          <xdr:rowOff>57150</xdr:rowOff>
        </xdr:from>
        <xdr:to>
          <xdr:col>14</xdr:col>
          <xdr:colOff>314325</xdr:colOff>
          <xdr:row>45</xdr:row>
          <xdr:rowOff>219075</xdr:rowOff>
        </xdr:to>
        <xdr:sp macro="" textlink="">
          <xdr:nvSpPr>
            <xdr:cNvPr id="71706" name="Check Box 26" descr="Click this box to confirm signature line for parent or guardian is listed if the school accepts minors is listed." hidden="1">
              <a:extLst>
                <a:ext uri="{63B3BB69-23CF-44E3-9099-C40C66FF867C}">
                  <a14:compatExt spid="_x0000_s71706"/>
                </a:ext>
                <a:ext uri="{FF2B5EF4-FFF2-40B4-BE49-F238E27FC236}">
                  <a16:creationId xmlns:a16="http://schemas.microsoft.com/office/drawing/2014/main" id="{00000000-0008-0000-1000-00001A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45</xdr:row>
          <xdr:rowOff>57150</xdr:rowOff>
        </xdr:from>
        <xdr:to>
          <xdr:col>15</xdr:col>
          <xdr:colOff>609600</xdr:colOff>
          <xdr:row>45</xdr:row>
          <xdr:rowOff>219075</xdr:rowOff>
        </xdr:to>
        <xdr:sp macro="" textlink="">
          <xdr:nvSpPr>
            <xdr:cNvPr id="71707" name="Check Box 27" descr="Click this box to confirm signature line for parent or guardian is not applicable." hidden="1">
              <a:extLst>
                <a:ext uri="{63B3BB69-23CF-44E3-9099-C40C66FF867C}">
                  <a14:compatExt spid="_x0000_s71707"/>
                </a:ext>
                <a:ext uri="{FF2B5EF4-FFF2-40B4-BE49-F238E27FC236}">
                  <a16:creationId xmlns:a16="http://schemas.microsoft.com/office/drawing/2014/main" id="{00000000-0008-0000-1000-00001B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46</xdr:row>
          <xdr:rowOff>57150</xdr:rowOff>
        </xdr:from>
        <xdr:to>
          <xdr:col>14</xdr:col>
          <xdr:colOff>314325</xdr:colOff>
          <xdr:row>46</xdr:row>
          <xdr:rowOff>209550</xdr:rowOff>
        </xdr:to>
        <xdr:sp macro="" textlink="">
          <xdr:nvSpPr>
            <xdr:cNvPr id="71708" name="Check Box 28" descr="Click on this box to confirm signature line and date for school representative is listed." hidden="1">
              <a:extLst>
                <a:ext uri="{63B3BB69-23CF-44E3-9099-C40C66FF867C}">
                  <a14:compatExt spid="_x0000_s71708"/>
                </a:ext>
                <a:ext uri="{FF2B5EF4-FFF2-40B4-BE49-F238E27FC236}">
                  <a16:creationId xmlns:a16="http://schemas.microsoft.com/office/drawing/2014/main" id="{00000000-0008-0000-10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47</xdr:row>
          <xdr:rowOff>85725</xdr:rowOff>
        </xdr:from>
        <xdr:to>
          <xdr:col>14</xdr:col>
          <xdr:colOff>314325</xdr:colOff>
          <xdr:row>48</xdr:row>
          <xdr:rowOff>19050</xdr:rowOff>
        </xdr:to>
        <xdr:sp macro="" textlink="">
          <xdr:nvSpPr>
            <xdr:cNvPr id="71709" name="Check Box 29" descr="Click on this box to confirm enrollment agreement is longer than one sheet of paper." hidden="1">
              <a:extLst>
                <a:ext uri="{63B3BB69-23CF-44E3-9099-C40C66FF867C}">
                  <a14:compatExt spid="_x0000_s71709"/>
                </a:ext>
                <a:ext uri="{FF2B5EF4-FFF2-40B4-BE49-F238E27FC236}">
                  <a16:creationId xmlns:a16="http://schemas.microsoft.com/office/drawing/2014/main" id="{00000000-0008-0000-10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47</xdr:row>
          <xdr:rowOff>85725</xdr:rowOff>
        </xdr:from>
        <xdr:to>
          <xdr:col>15</xdr:col>
          <xdr:colOff>609600</xdr:colOff>
          <xdr:row>48</xdr:row>
          <xdr:rowOff>19050</xdr:rowOff>
        </xdr:to>
        <xdr:sp macro="" textlink="">
          <xdr:nvSpPr>
            <xdr:cNvPr id="71710" name="Check Box 30" descr="Click this box to confirm enrollment agreement is not longer than one sheet of paper." hidden="1">
              <a:extLst>
                <a:ext uri="{63B3BB69-23CF-44E3-9099-C40C66FF867C}">
                  <a14:compatExt spid="_x0000_s71710"/>
                </a:ext>
                <a:ext uri="{FF2B5EF4-FFF2-40B4-BE49-F238E27FC236}">
                  <a16:creationId xmlns:a16="http://schemas.microsoft.com/office/drawing/2014/main" id="{00000000-0008-0000-10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38</xdr:row>
          <xdr:rowOff>95250</xdr:rowOff>
        </xdr:from>
        <xdr:to>
          <xdr:col>14</xdr:col>
          <xdr:colOff>314325</xdr:colOff>
          <xdr:row>39</xdr:row>
          <xdr:rowOff>28575</xdr:rowOff>
        </xdr:to>
        <xdr:sp macro="" textlink="">
          <xdr:nvSpPr>
            <xdr:cNvPr id="71711" name="Check Box 31" descr="Click this box to confirm a statement informing students that the school is licensed or registered by the Board and questions or concerns can be brought to the attention of the Board." hidden="1">
              <a:extLst>
                <a:ext uri="{63B3BB69-23CF-44E3-9099-C40C66FF867C}">
                  <a14:compatExt spid="_x0000_s71711"/>
                </a:ext>
                <a:ext uri="{FF2B5EF4-FFF2-40B4-BE49-F238E27FC236}">
                  <a16:creationId xmlns:a16="http://schemas.microsoft.com/office/drawing/2014/main" id="{00000000-0008-0000-1000-00001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50</xdr:row>
          <xdr:rowOff>57150</xdr:rowOff>
        </xdr:from>
        <xdr:to>
          <xdr:col>14</xdr:col>
          <xdr:colOff>314325</xdr:colOff>
          <xdr:row>50</xdr:row>
          <xdr:rowOff>219075</xdr:rowOff>
        </xdr:to>
        <xdr:sp macro="" textlink="">
          <xdr:nvSpPr>
            <xdr:cNvPr id="71712" name="Check Box 32" descr="Click on this box to confirm enrollment agreement is longer than one sheet of paper." hidden="1">
              <a:extLst>
                <a:ext uri="{63B3BB69-23CF-44E3-9099-C40C66FF867C}">
                  <a14:compatExt spid="_x0000_s71712"/>
                </a:ext>
                <a:ext uri="{FF2B5EF4-FFF2-40B4-BE49-F238E27FC236}">
                  <a16:creationId xmlns:a16="http://schemas.microsoft.com/office/drawing/2014/main" id="{00000000-0008-0000-1000-00002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50</xdr:row>
          <xdr:rowOff>57150</xdr:rowOff>
        </xdr:from>
        <xdr:to>
          <xdr:col>15</xdr:col>
          <xdr:colOff>609600</xdr:colOff>
          <xdr:row>50</xdr:row>
          <xdr:rowOff>219075</xdr:rowOff>
        </xdr:to>
        <xdr:sp macro="" textlink="">
          <xdr:nvSpPr>
            <xdr:cNvPr id="71713" name="Check Box 33" descr="Click this box to confirm enrollment agreement is not longer than one sheet of paper." hidden="1">
              <a:extLst>
                <a:ext uri="{63B3BB69-23CF-44E3-9099-C40C66FF867C}">
                  <a14:compatExt spid="_x0000_s71713"/>
                </a:ext>
                <a:ext uri="{FF2B5EF4-FFF2-40B4-BE49-F238E27FC236}">
                  <a16:creationId xmlns:a16="http://schemas.microsoft.com/office/drawing/2014/main" id="{00000000-0008-0000-1000-00002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51</xdr:row>
          <xdr:rowOff>57150</xdr:rowOff>
        </xdr:from>
        <xdr:to>
          <xdr:col>14</xdr:col>
          <xdr:colOff>314325</xdr:colOff>
          <xdr:row>51</xdr:row>
          <xdr:rowOff>219075</xdr:rowOff>
        </xdr:to>
        <xdr:sp macro="" textlink="">
          <xdr:nvSpPr>
            <xdr:cNvPr id="71714" name="Check Box 34" descr="Click on this box to confirm enrollment agreement is longer than one sheet of paper." hidden="1">
              <a:extLst>
                <a:ext uri="{63B3BB69-23CF-44E3-9099-C40C66FF867C}">
                  <a14:compatExt spid="_x0000_s71714"/>
                </a:ext>
                <a:ext uri="{FF2B5EF4-FFF2-40B4-BE49-F238E27FC236}">
                  <a16:creationId xmlns:a16="http://schemas.microsoft.com/office/drawing/2014/main" id="{00000000-0008-0000-1000-00002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51</xdr:row>
          <xdr:rowOff>57150</xdr:rowOff>
        </xdr:from>
        <xdr:to>
          <xdr:col>15</xdr:col>
          <xdr:colOff>609600</xdr:colOff>
          <xdr:row>51</xdr:row>
          <xdr:rowOff>219075</xdr:rowOff>
        </xdr:to>
        <xdr:sp macro="" textlink="">
          <xdr:nvSpPr>
            <xdr:cNvPr id="71715" name="Check Box 35" descr="Click this box to confirm enrollment agreement is not longer than one sheet of paper." hidden="1">
              <a:extLst>
                <a:ext uri="{63B3BB69-23CF-44E3-9099-C40C66FF867C}">
                  <a14:compatExt spid="_x0000_s71715"/>
                </a:ext>
                <a:ext uri="{FF2B5EF4-FFF2-40B4-BE49-F238E27FC236}">
                  <a16:creationId xmlns:a16="http://schemas.microsoft.com/office/drawing/2014/main" id="{00000000-0008-0000-10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52</xdr:row>
          <xdr:rowOff>57150</xdr:rowOff>
        </xdr:from>
        <xdr:to>
          <xdr:col>14</xdr:col>
          <xdr:colOff>323850</xdr:colOff>
          <xdr:row>52</xdr:row>
          <xdr:rowOff>219075</xdr:rowOff>
        </xdr:to>
        <xdr:sp macro="" textlink="">
          <xdr:nvSpPr>
            <xdr:cNvPr id="71716" name="Check Box 36" descr="Click on this box to confirm enrollment agreement is longer than one sheet of paper." hidden="1">
              <a:extLst>
                <a:ext uri="{63B3BB69-23CF-44E3-9099-C40C66FF867C}">
                  <a14:compatExt spid="_x0000_s71716"/>
                </a:ext>
                <a:ext uri="{FF2B5EF4-FFF2-40B4-BE49-F238E27FC236}">
                  <a16:creationId xmlns:a16="http://schemas.microsoft.com/office/drawing/2014/main" id="{00000000-0008-0000-1000-00002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438150</xdr:colOff>
          <xdr:row>52</xdr:row>
          <xdr:rowOff>57150</xdr:rowOff>
        </xdr:from>
        <xdr:to>
          <xdr:col>16</xdr:col>
          <xdr:colOff>0</xdr:colOff>
          <xdr:row>52</xdr:row>
          <xdr:rowOff>219075</xdr:rowOff>
        </xdr:to>
        <xdr:sp macro="" textlink="">
          <xdr:nvSpPr>
            <xdr:cNvPr id="71717" name="Check Box 37" descr="Click this box to confirm enrollment agreement is not longer than one sheet of paper." hidden="1">
              <a:extLst>
                <a:ext uri="{63B3BB69-23CF-44E3-9099-C40C66FF867C}">
                  <a14:compatExt spid="_x0000_s71717"/>
                </a:ext>
                <a:ext uri="{FF2B5EF4-FFF2-40B4-BE49-F238E27FC236}">
                  <a16:creationId xmlns:a16="http://schemas.microsoft.com/office/drawing/2014/main" id="{00000000-0008-0000-1000-000025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438150</xdr:colOff>
          <xdr:row>26</xdr:row>
          <xdr:rowOff>247650</xdr:rowOff>
        </xdr:from>
        <xdr:to>
          <xdr:col>15</xdr:col>
          <xdr:colOff>123825</xdr:colOff>
          <xdr:row>28</xdr:row>
          <xdr:rowOff>47625</xdr:rowOff>
        </xdr:to>
        <xdr:sp macro="" textlink="">
          <xdr:nvSpPr>
            <xdr:cNvPr id="73729" name="Check Box 1" descr="Check this box to confirm the name and address of the school is included on the enrollment agreement." hidden="1">
              <a:extLst>
                <a:ext uri="{63B3BB69-23CF-44E3-9099-C40C66FF867C}">
                  <a14:compatExt spid="_x0000_s73729"/>
                </a:ext>
                <a:ext uri="{FF2B5EF4-FFF2-40B4-BE49-F238E27FC236}">
                  <a16:creationId xmlns:a16="http://schemas.microsoft.com/office/drawing/2014/main" id="{00000000-0008-0000-11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19050</xdr:rowOff>
        </xdr:from>
        <xdr:to>
          <xdr:col>12</xdr:col>
          <xdr:colOff>304800</xdr:colOff>
          <xdr:row>29</xdr:row>
          <xdr:rowOff>0</xdr:rowOff>
        </xdr:to>
        <xdr:sp macro="" textlink="">
          <xdr:nvSpPr>
            <xdr:cNvPr id="73730" name="Check Box 2" descr="Check this box to confirm the name and address of the school is included on the enrollment agreement." hidden="1">
              <a:extLst>
                <a:ext uri="{63B3BB69-23CF-44E3-9099-C40C66FF867C}">
                  <a14:compatExt spid="_x0000_s73730"/>
                </a:ext>
                <a:ext uri="{FF2B5EF4-FFF2-40B4-BE49-F238E27FC236}">
                  <a16:creationId xmlns:a16="http://schemas.microsoft.com/office/drawing/2014/main" id="{00000000-0008-0000-11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Forms\State%20Board%20of%20Private%20Licensed%20Schools\New%20School%20Application\New%20School%20Application%20REVISED%201.23.2024.xlsx" TargetMode="External"/><Relationship Id="rId1" Type="http://schemas.openxmlformats.org/officeDocument/2006/relationships/externalLinkPath" Target="file:///G:\Forms\State%20Board%20of%20Private%20Licensed%20Schools\New%20School%20Application\New%20School%20Application%20REVISED%201.2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PDE1003 Summary"/>
      <sheetName val="PDE5004 Ownership"/>
      <sheetName val="Pro Forma Instructions"/>
      <sheetName val="Pro Forma Bus Plan"/>
      <sheetName val="Pro Forma P&amp;L"/>
      <sheetName val="PDE2006"/>
      <sheetName val="Audited Financials"/>
      <sheetName val="Capital"/>
      <sheetName val="Facility"/>
      <sheetName val="School Names"/>
      <sheetName val="Surety"/>
      <sheetName val="Ethics"/>
      <sheetName val="Repository"/>
      <sheetName val="Director Qualifications"/>
      <sheetName val="Catalog"/>
      <sheetName val="Documents"/>
      <sheetName val="Submission"/>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ducation.pa.gov/Documents/Postsecondary-Adult/College%20and%20Career%20Education/Private%20Licensed%20Schools/Online%20Payment%20Center%20Instructions.pdf" TargetMode="External"/><Relationship Id="rId13" Type="http://schemas.openxmlformats.org/officeDocument/2006/relationships/hyperlink" Target="https://www.pa.gov/agencies/education/programs-and-services/instruction/postsecondary-and-adult-education/private-licensed-schools/board-meeting-dates.html" TargetMode="External"/><Relationship Id="rId18" Type="http://schemas.openxmlformats.org/officeDocument/2006/relationships/hyperlink" Target="https://www.pa.gov/agencies/education/programs-and-services/instruction/postsecondary-and-adult-education/private-licensed-schools.html" TargetMode="External"/><Relationship Id="rId3" Type="http://schemas.openxmlformats.org/officeDocument/2006/relationships/hyperlink" Target="http://www.pacodeandbulletin.gov/Display/pacode?file=/secure/pacode/data/022/chapter73/chap73toc.html&amp;d=" TargetMode="External"/><Relationship Id="rId7" Type="http://schemas.openxmlformats.org/officeDocument/2006/relationships/hyperlink" Target="https://www.pa.gov/agencies/education/programs-and-services/instruction/postsecondary-and-adult-education/private-licensed-schools/online-payment-center.html" TargetMode="External"/><Relationship Id="rId12" Type="http://schemas.openxmlformats.org/officeDocument/2006/relationships/hyperlink" Target="https://www.pa.gov/content/dam/copapwp-pagov/en/education/documents/instruction/postsecondary-adult/college-and-career-education/private-licensed-schools/applicant/new%20school%20orientation%20seminar%20registration%20form.pdf" TargetMode="External"/><Relationship Id="rId17" Type="http://schemas.openxmlformats.org/officeDocument/2006/relationships/hyperlink" Target="https://www.pacodeandbulletin.gov/Display/pacode?file=/secure/pacode/data/022/chapter73/chap73toc.html&amp;d=" TargetMode="External"/><Relationship Id="rId2" Type="http://schemas.openxmlformats.org/officeDocument/2006/relationships/hyperlink" Target="https://www.legis.state.pa.us/WU01/LI/LI/US/PDF/2019/0/0110..PDF" TargetMode="External"/><Relationship Id="rId16" Type="http://schemas.openxmlformats.org/officeDocument/2006/relationships/hyperlink" Target="https://www.legis.state.pa.us/WU01/LI/LI/US/PDF/2019/0/0110..PDF" TargetMode="External"/><Relationship Id="rId1" Type="http://schemas.openxmlformats.org/officeDocument/2006/relationships/hyperlink" Target="https://www.legis.state.pa.us/cfdocs/legis/li/uconsCheck.cfm?yr=1986&amp;sessInd=0&amp;act=174" TargetMode="External"/><Relationship Id="rId6" Type="http://schemas.openxmlformats.org/officeDocument/2006/relationships/hyperlink" Target="https://www.education.pa.gov/Postsecondary-Adult/CollegeCareer/pls/Pages/BoardMeetingDates.aspx" TargetMode="External"/><Relationship Id="rId11" Type="http://schemas.openxmlformats.org/officeDocument/2006/relationships/hyperlink" Target="https://www.pa.gov/agencies/education/programs-and-services/instruction/postsecondary-and-adult-education/private-licensed-schools/applicant-resources/new-applicant-orientation.html" TargetMode="External"/><Relationship Id="rId5" Type="http://schemas.openxmlformats.org/officeDocument/2006/relationships/hyperlink" Target="https://www.education.pa.gov/Postsecondary-Adult/CollegeCareer/pls/Pages/BoardMeetingDates.aspx" TargetMode="External"/><Relationship Id="rId15" Type="http://schemas.openxmlformats.org/officeDocument/2006/relationships/hyperlink" Target="https://www.legis.state.pa.us/cfdocs/legis/li/uconsCheck.cfm?yr=1986&amp;sessInd=0&amp;act=174" TargetMode="External"/><Relationship Id="rId10" Type="http://schemas.openxmlformats.org/officeDocument/2006/relationships/hyperlink" Target="https://www.education.pa.gov/Documents/Postsecondary-Adult/College%20and%20Career%20Education/Private%20Licensed%20Schools/New%20Director%20Seminar%20Registration%20Form.pdf" TargetMode="External"/><Relationship Id="rId19" Type="http://schemas.openxmlformats.org/officeDocument/2006/relationships/printerSettings" Target="../printerSettings/printerSettings1.bin"/><Relationship Id="rId4" Type="http://schemas.openxmlformats.org/officeDocument/2006/relationships/hyperlink" Target="https://www.education.pa.gov/Postsecondary-Adult/CollegeCareer/pls/Pages/BoardPolicyMemos.aspx" TargetMode="External"/><Relationship Id="rId9" Type="http://schemas.openxmlformats.org/officeDocument/2006/relationships/hyperlink" Target="https://www.education.pa.gov/Postsecondary-Adult/CollegeCareer/pls/School/Pages/New-Director-Seminar-Dates.aspx" TargetMode="External"/><Relationship Id="rId14" Type="http://schemas.openxmlformats.org/officeDocument/2006/relationships/hyperlink" Target="https://www.pa.gov/content/dam/copapwp-pagov/en/education/documents/instruction/postsecondary-adult/college-and-career-education/private-licensed-schools/online%20payment%20center%20instructions.pdf"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pa.gov/agencies/dos/programs/business/types-of-filings-and-registrations/fictitious-names.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pa.gov/content/dam/copapwp-pagov/en/education/documents/instruction/postsecondary-adult/college-and-career-education/private-licensed-schools/pennsylvania%20training%20assurance%20fund%20overview.pdf" TargetMode="External"/><Relationship Id="rId7" Type="http://schemas.openxmlformats.org/officeDocument/2006/relationships/ctrlProp" Target="../ctrlProps/ctrlProp16.xml"/><Relationship Id="rId2" Type="http://schemas.openxmlformats.org/officeDocument/2006/relationships/hyperlink" Target="https://www.pa.gov/content/dam/copapwp-pagov/en/education/documents/instruction/postsecondary-adult/college-and-career-education/private-licensed-schools/surety%20bond%20instructions.pdf" TargetMode="External"/><Relationship Id="rId1" Type="http://schemas.openxmlformats.org/officeDocument/2006/relationships/hyperlink" Target="https://www.pa.gov/content/dam/copapwp-pagov/en/education/documents/instruction/postsecondary-adult/college-and-career-education/private-licensed-schools/surety%20bond%20form.pdf" TargetMode="External"/><Relationship Id="rId6" Type="http://schemas.openxmlformats.org/officeDocument/2006/relationships/vmlDrawing" Target="../drawings/vmlDrawing5.vml"/><Relationship Id="rId5" Type="http://schemas.openxmlformats.org/officeDocument/2006/relationships/drawing" Target="../drawings/drawing6.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pa.gov/content/dam/copapwp-pagov/en/education/documents/instruction/postsecondary-adult/college-and-career-education/private-licensed-schools/applicant/statement%20of%20reasonable%20service%20and%20business%20ethics.pdf" TargetMode="External"/><Relationship Id="rId1" Type="http://schemas.openxmlformats.org/officeDocument/2006/relationships/hyperlink" Target="https://www.education.pa.gov/Documents/Postsecondary-Adult/College%20and%20Career%20Education/Private%20Licensed%20Schools/Ethics%20Statament.pdf"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pa.gov/agencies/education/programs-and-services/instruction/postsecondary-and-adult-education/private-licensed-schools/central-repository.html" TargetMode="External"/><Relationship Id="rId1" Type="http://schemas.openxmlformats.org/officeDocument/2006/relationships/hyperlink" Target="https://www.education.pa.gov/Postsecondary-Adult/CollegeCareer/pls/Pages/CentralRepository.aspx" TargetMode="External"/></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printerSettings" Target="../printerSettings/printerSettings15.bin"/><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hyperlink" Target="https://www.pa.gov/content/dam/copapwp-pagov/en/education/documents/instruction/postsecondary-adult/college-and-career-education/private-licensed-schools/school/new%20director%20seminar%20registration%20form.pdf" TargetMode="Externa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hyperlink" Target="https://www.pa.gov/agencies/education/programs-and-services/instruction/postsecondary-and-adult-education/private-licensed-schools/school-resources/new-director-seminar-dates.html" TargetMode="Externa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vmlDrawing" Target="../drawings/vmlDrawing6.vml"/><Relationship Id="rId15" Type="http://schemas.openxmlformats.org/officeDocument/2006/relationships/ctrlProp" Target="../ctrlProps/ctrlProp26.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drawing" Target="../drawings/drawing7.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pa.gov/content/dam/copapwp-pagov/en/education/documents/instruction/postsecondary-adult/college-and-career-education/private-licensed-schools/admissions%20representative%20license%20application%20form-pde-5006.pdf" TargetMode="Externa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7.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8.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17.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8.bin"/><Relationship Id="rId5" Type="http://schemas.openxmlformats.org/officeDocument/2006/relationships/ctrlProp" Target="../ctrlProps/ctrlProp71.xml"/><Relationship Id="rId4" Type="http://schemas.openxmlformats.org/officeDocument/2006/relationships/ctrlProp" Target="../ctrlProps/ctrlProp70.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8" Type="http://schemas.openxmlformats.org/officeDocument/2006/relationships/hyperlink" Target="https://www.education.pa.gov/Documents/Postsecondary-Adult/College%20and%20Career%20Education/Private%20Licensed%20Schools/Online%20Payment%20Center%20Instructions.pdf" TargetMode="External"/><Relationship Id="rId13" Type="http://schemas.openxmlformats.org/officeDocument/2006/relationships/hyperlink" Target="https://www.education.pa.gov/Postsecondary-Adult/CollegeCareer/pls/Pages/BoardPolicyMemos.aspx" TargetMode="External"/><Relationship Id="rId18" Type="http://schemas.openxmlformats.org/officeDocument/2006/relationships/printerSettings" Target="../printerSettings/printerSettings20.bin"/><Relationship Id="rId3" Type="http://schemas.openxmlformats.org/officeDocument/2006/relationships/hyperlink" Target="https://collab.pde.pa.gov/PLS/SitePages/Application%20Submission.aspx" TargetMode="External"/><Relationship Id="rId7" Type="http://schemas.openxmlformats.org/officeDocument/2006/relationships/hyperlink" Target="https://www.pa.gov/agencies/education/programs-and-services/instruction/postsecondary-and-adult-education/private-licensed-schools/online-payment-center.html" TargetMode="External"/><Relationship Id="rId12" Type="http://schemas.openxmlformats.org/officeDocument/2006/relationships/hyperlink" Target="http://www.pacodeandbulletin.gov/Display/pacode?file=/secure/pacode/data/022/chapter73/chap73toc.html&amp;d=" TargetMode="External"/><Relationship Id="rId17" Type="http://schemas.openxmlformats.org/officeDocument/2006/relationships/hyperlink" Target="https://www.pa.gov/agencies/education/programs-and-services/instruction/postsecondary-and-adult-education/private-licensed-schools.html" TargetMode="External"/><Relationship Id="rId2" Type="http://schemas.openxmlformats.org/officeDocument/2006/relationships/hyperlink" Target="mailto:RA-PLS@pa.gov" TargetMode="External"/><Relationship Id="rId16" Type="http://schemas.openxmlformats.org/officeDocument/2006/relationships/hyperlink" Target="https://www.pacodeandbulletin.gov/Display/pacode?file=/secure/pacode/data/022/chapter73/chap73toc.html&amp;d=" TargetMode="External"/><Relationship Id="rId1" Type="http://schemas.openxmlformats.org/officeDocument/2006/relationships/hyperlink" Target="https://palogin.state.pa.us/Login/User/RegisterNew" TargetMode="External"/><Relationship Id="rId6" Type="http://schemas.openxmlformats.org/officeDocument/2006/relationships/hyperlink" Target="https://www.pa.gov/agencies/education/programs-and-services/instruction/postsecondary-and-adult-education/private-licensed-schools/board-meeting-dates.html" TargetMode="External"/><Relationship Id="rId11" Type="http://schemas.openxmlformats.org/officeDocument/2006/relationships/hyperlink" Target="https://www.legis.state.pa.us/WU01/LI/LI/US/PDF/2019/0/0110..PDF" TargetMode="External"/><Relationship Id="rId5" Type="http://schemas.openxmlformats.org/officeDocument/2006/relationships/hyperlink" Target="https://www.education.pa.gov/Postsecondary-Adult/CollegeCareer/pls/Pages/BoardMeetingDates.aspx" TargetMode="External"/><Relationship Id="rId15" Type="http://schemas.openxmlformats.org/officeDocument/2006/relationships/hyperlink" Target="https://www.legis.state.pa.us/WU01/LI/LI/US/PDF/2019/0/0110..PDF" TargetMode="External"/><Relationship Id="rId10" Type="http://schemas.openxmlformats.org/officeDocument/2006/relationships/hyperlink" Target="https://www.legis.state.pa.us/cfdocs/legis/li/uconsCheck.cfm?yr=1986&amp;sessInd=0&amp;act=174" TargetMode="External"/><Relationship Id="rId4" Type="http://schemas.openxmlformats.org/officeDocument/2006/relationships/hyperlink" Target="https://www.education.pa.gov/Postsecondary-Adult/CollegeCareer/pls/Pages/BoardMeetingDates.aspx" TargetMode="External"/><Relationship Id="rId9" Type="http://schemas.openxmlformats.org/officeDocument/2006/relationships/hyperlink" Target="https://www.pa.gov/content/dam/copapwp-pagov/en/education/documents/instruction/postsecondary-adult/college-and-career-education/private-licensed-schools/online%20payment%20center%20instructions.pdf" TargetMode="External"/><Relationship Id="rId14" Type="http://schemas.openxmlformats.org/officeDocument/2006/relationships/hyperlink" Target="https://www.legis.state.pa.us/cfdocs/legis/li/uconsCheck.cfm?yr=1986&amp;sessInd=0&amp;act=174"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psp.pa.gov/Pages/Criminal-History-Background-Check.aspx" TargetMode="External"/><Relationship Id="rId13" Type="http://schemas.openxmlformats.org/officeDocument/2006/relationships/ctrlProp" Target="../ctrlProps/ctrlProp4.xml"/><Relationship Id="rId18" Type="http://schemas.openxmlformats.org/officeDocument/2006/relationships/ctrlProp" Target="../ctrlProps/ctrlProp9.xml"/><Relationship Id="rId3" Type="http://schemas.openxmlformats.org/officeDocument/2006/relationships/hyperlink" Target="https://www.fbi.gov/services/cjis/identity-history-summary-checks" TargetMode="External"/><Relationship Id="rId7" Type="http://schemas.openxmlformats.org/officeDocument/2006/relationships/hyperlink" Target="https://www.fbi.gov/services/cjis/identity-history-summary-checks" TargetMode="External"/><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hyperlink" Target="https://www.psp.pa.gov/Pages/Criminal-History-Background-Check.aspx" TargetMode="External"/><Relationship Id="rId16" Type="http://schemas.openxmlformats.org/officeDocument/2006/relationships/ctrlProp" Target="../ctrlProps/ctrlProp7.xml"/><Relationship Id="rId20" Type="http://schemas.openxmlformats.org/officeDocument/2006/relationships/ctrlProp" Target="../ctrlProps/ctrlProp11.xml"/><Relationship Id="rId1" Type="http://schemas.openxmlformats.org/officeDocument/2006/relationships/hyperlink" Target="https://www.fbi.gov/services/cjis/identity-history-summary-checks" TargetMode="External"/><Relationship Id="rId6" Type="http://schemas.openxmlformats.org/officeDocument/2006/relationships/hyperlink" Target="https://www.psp.pa.gov/Pages/Criminal-History-Background-Check.aspx" TargetMode="External"/><Relationship Id="rId11" Type="http://schemas.openxmlformats.org/officeDocument/2006/relationships/vmlDrawing" Target="../drawings/vmlDrawing2.vml"/><Relationship Id="rId5" Type="http://schemas.openxmlformats.org/officeDocument/2006/relationships/hyperlink" Target="https://www.fbi.gov/services/cjis/identity-history-summary-checks" TargetMode="External"/><Relationship Id="rId15" Type="http://schemas.openxmlformats.org/officeDocument/2006/relationships/ctrlProp" Target="../ctrlProps/ctrlProp6.xml"/><Relationship Id="rId10" Type="http://schemas.openxmlformats.org/officeDocument/2006/relationships/drawing" Target="../drawings/drawing2.xml"/><Relationship Id="rId19" Type="http://schemas.openxmlformats.org/officeDocument/2006/relationships/ctrlProp" Target="../ctrlProps/ctrlProp10.xml"/><Relationship Id="rId4" Type="http://schemas.openxmlformats.org/officeDocument/2006/relationships/hyperlink" Target="https://www.psp.pa.gov/Pages/Criminal-History-Background-Check.aspx" TargetMode="External"/><Relationship Id="rId9" Type="http://schemas.openxmlformats.org/officeDocument/2006/relationships/printerSettings" Target="../printerSettings/printerSettings3.bin"/><Relationship Id="rId1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pa.gov/agencies/education/programs-and-services/instruction/postsecondary-and-adult-education/private-licensed-schools/quarterly-financial-reporting.html" TargetMode="External"/><Relationship Id="rId2" Type="http://schemas.openxmlformats.org/officeDocument/2006/relationships/hyperlink" Target="http://www.pacode.com/secure/data/022/chapter73/s73.134.html" TargetMode="External"/><Relationship Id="rId1" Type="http://schemas.openxmlformats.org/officeDocument/2006/relationships/hyperlink" Target="https://www.pa.gov/content/dam/copapwp-pagov/en/education/documents/instruction/postsecondary-adult/college-and-career-education/private-licensed-schools/instructor%20qualifications%20form%20pde-279.xlsx" TargetMode="External"/><Relationship Id="rId5" Type="http://schemas.openxmlformats.org/officeDocument/2006/relationships/printerSettings" Target="../printerSettings/printerSettings4.bin"/><Relationship Id="rId4" Type="http://schemas.openxmlformats.org/officeDocument/2006/relationships/hyperlink" Target="https://www.pa.gov/content/dam/copapwp-pagov/en/education/documents/instruction/postsecondary-adult/college-and-career-education/private-licensed-schools/pde3744%20program%20change%20application.xlsx"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407FB-48CF-4AAA-B66E-0E2FE4FFA0CF}">
  <sheetPr>
    <pageSetUpPr fitToPage="1"/>
  </sheetPr>
  <dimension ref="A1:O121"/>
  <sheetViews>
    <sheetView tabSelected="1" zoomScale="70" zoomScaleNormal="70" workbookViewId="0">
      <selection activeCell="A122" sqref="A122"/>
    </sheetView>
  </sheetViews>
  <sheetFormatPr defaultColWidth="9.7109375" defaultRowHeight="12.75" customHeight="1" x14ac:dyDescent="0.25"/>
  <cols>
    <col min="1" max="1" width="9.7109375" style="6"/>
    <col min="2" max="2" width="10.85546875" style="6" bestFit="1" customWidth="1"/>
    <col min="3" max="16384" width="9.7109375" style="6"/>
  </cols>
  <sheetData>
    <row r="1" spans="1:11" s="4" customFormat="1" ht="20.25" x14ac:dyDescent="0.25">
      <c r="A1" s="3" t="s">
        <v>750</v>
      </c>
      <c r="B1" s="3"/>
      <c r="C1" s="3"/>
      <c r="D1" s="3"/>
      <c r="E1" s="3"/>
      <c r="F1" s="3"/>
      <c r="G1" s="3"/>
      <c r="H1" s="3"/>
      <c r="I1" s="3"/>
      <c r="J1" s="3"/>
      <c r="K1" s="3"/>
    </row>
    <row r="2" spans="1:11" s="4" customFormat="1" ht="15" x14ac:dyDescent="0.25">
      <c r="A2" s="5" t="s">
        <v>736</v>
      </c>
      <c r="B2" s="5"/>
      <c r="C2" s="5"/>
      <c r="D2" s="5"/>
      <c r="E2" s="5"/>
      <c r="F2" s="5"/>
      <c r="G2" s="5"/>
      <c r="H2" s="5"/>
      <c r="I2" s="5"/>
      <c r="J2" s="5"/>
      <c r="K2" s="5"/>
    </row>
    <row r="3" spans="1:11" s="4" customFormat="1" ht="15" customHeight="1" x14ac:dyDescent="0.25">
      <c r="A3" s="6"/>
    </row>
    <row r="4" spans="1:11" s="4" customFormat="1" ht="15" customHeight="1" x14ac:dyDescent="0.25">
      <c r="A4" s="4" t="s">
        <v>819</v>
      </c>
    </row>
    <row r="5" spans="1:11" ht="15" customHeight="1" x14ac:dyDescent="0.25">
      <c r="A5" s="4" t="s">
        <v>820</v>
      </c>
    </row>
    <row r="6" spans="1:11" ht="15" customHeight="1" x14ac:dyDescent="0.25"/>
    <row r="7" spans="1:11" ht="15" customHeight="1" x14ac:dyDescent="0.25">
      <c r="A7" s="25" t="s">
        <v>837</v>
      </c>
    </row>
    <row r="8" spans="1:11" ht="15" customHeight="1" x14ac:dyDescent="0.25"/>
    <row r="9" spans="1:11" ht="15" customHeight="1" x14ac:dyDescent="0.25">
      <c r="A9" s="43" t="s">
        <v>838</v>
      </c>
      <c r="B9" s="44"/>
      <c r="C9" s="44"/>
      <c r="D9" s="44"/>
      <c r="E9" s="44"/>
      <c r="F9" s="44"/>
      <c r="G9" s="44"/>
      <c r="H9" s="44"/>
      <c r="I9" s="44"/>
      <c r="J9" s="44"/>
      <c r="K9" s="44"/>
    </row>
    <row r="10" spans="1:11" ht="15" customHeight="1" x14ac:dyDescent="0.25">
      <c r="B10" s="6" t="s">
        <v>839</v>
      </c>
    </row>
    <row r="11" spans="1:11" ht="15" customHeight="1" x14ac:dyDescent="0.25">
      <c r="A11" s="36"/>
      <c r="B11" s="319" t="s">
        <v>823</v>
      </c>
      <c r="C11" s="319"/>
      <c r="D11" s="319"/>
      <c r="E11" s="319"/>
      <c r="F11" s="319"/>
    </row>
    <row r="12" spans="1:11" ht="15" customHeight="1" x14ac:dyDescent="0.25">
      <c r="A12" s="36"/>
      <c r="B12" s="319" t="s">
        <v>840</v>
      </c>
      <c r="C12" s="319"/>
      <c r="D12" s="319"/>
      <c r="E12" s="319"/>
      <c r="F12" s="319"/>
      <c r="G12" s="319"/>
    </row>
    <row r="13" spans="1:11" ht="15" customHeight="1" x14ac:dyDescent="0.25"/>
    <row r="14" spans="1:11" ht="15" customHeight="1" x14ac:dyDescent="0.25">
      <c r="A14" s="24" t="s">
        <v>739</v>
      </c>
    </row>
    <row r="15" spans="1:11" ht="15" customHeight="1" x14ac:dyDescent="0.25">
      <c r="A15" s="36"/>
      <c r="B15" s="320" t="s">
        <v>821</v>
      </c>
      <c r="C15" s="320"/>
      <c r="D15" s="320"/>
      <c r="E15" s="320"/>
      <c r="F15" s="320"/>
    </row>
    <row r="16" spans="1:11" ht="10.15" customHeight="1" x14ac:dyDescent="0.25"/>
    <row r="17" spans="1:15" ht="15" customHeight="1" x14ac:dyDescent="0.25">
      <c r="A17" s="25"/>
      <c r="B17" s="43" t="s">
        <v>737</v>
      </c>
      <c r="C17" s="44"/>
      <c r="D17" s="44"/>
      <c r="E17" s="44"/>
      <c r="F17" s="44"/>
      <c r="G17" s="44"/>
      <c r="H17" s="44"/>
      <c r="I17" s="44"/>
      <c r="J17" s="44"/>
      <c r="K17" s="44"/>
    </row>
    <row r="18" spans="1:15" ht="15" customHeight="1" x14ac:dyDescent="0.25">
      <c r="A18" s="25"/>
      <c r="B18" s="6" t="s">
        <v>897</v>
      </c>
    </row>
    <row r="19" spans="1:15" ht="15" customHeight="1" x14ac:dyDescent="0.25">
      <c r="A19" s="25"/>
      <c r="B19" s="6" t="s">
        <v>898</v>
      </c>
    </row>
    <row r="20" spans="1:15" ht="10.15" customHeight="1" x14ac:dyDescent="0.25">
      <c r="A20" s="25"/>
      <c r="B20" s="27"/>
      <c r="C20" s="28"/>
      <c r="D20" s="28"/>
      <c r="E20" s="28"/>
      <c r="F20" s="28"/>
      <c r="G20" s="28"/>
      <c r="H20" s="28"/>
      <c r="I20" s="28"/>
      <c r="J20" s="28"/>
      <c r="K20" s="28"/>
    </row>
    <row r="21" spans="1:15" ht="15" customHeight="1" x14ac:dyDescent="0.25">
      <c r="A21" s="25"/>
      <c r="B21" s="43" t="s">
        <v>738</v>
      </c>
      <c r="C21" s="43"/>
      <c r="D21" s="43"/>
      <c r="E21" s="43"/>
      <c r="F21" s="43"/>
      <c r="G21" s="43"/>
      <c r="H21" s="43"/>
      <c r="I21" s="43"/>
      <c r="J21" s="43"/>
      <c r="K21" s="43"/>
      <c r="L21" s="44"/>
      <c r="M21" s="44"/>
    </row>
    <row r="22" spans="1:15" ht="15" customHeight="1" x14ac:dyDescent="0.25">
      <c r="B22" s="7"/>
      <c r="C22" s="10"/>
      <c r="D22" s="10"/>
      <c r="E22" s="10"/>
      <c r="F22" s="10"/>
      <c r="G22" s="10"/>
      <c r="H22" s="10"/>
      <c r="I22" s="10"/>
      <c r="J22" s="10"/>
      <c r="K22" s="10"/>
      <c r="L22" s="10"/>
      <c r="M22" s="10"/>
      <c r="N22" s="10"/>
      <c r="O22" s="10"/>
    </row>
    <row r="23" spans="1:15" ht="15" customHeight="1" x14ac:dyDescent="0.25">
      <c r="A23" s="4" t="s">
        <v>824</v>
      </c>
    </row>
    <row r="24" spans="1:15" ht="15" customHeight="1" x14ac:dyDescent="0.25">
      <c r="B24" s="6" t="s">
        <v>841</v>
      </c>
    </row>
    <row r="25" spans="1:15" ht="15" customHeight="1" x14ac:dyDescent="0.25">
      <c r="B25" s="6" t="s">
        <v>899</v>
      </c>
    </row>
    <row r="26" spans="1:15" ht="15" customHeight="1" x14ac:dyDescent="0.25">
      <c r="B26" s="6" t="s">
        <v>842</v>
      </c>
    </row>
    <row r="27" spans="1:15" ht="15" customHeight="1" x14ac:dyDescent="0.25">
      <c r="B27" s="6" t="s">
        <v>825</v>
      </c>
    </row>
    <row r="28" spans="1:15" ht="15" customHeight="1" x14ac:dyDescent="0.25">
      <c r="B28" s="6" t="s">
        <v>843</v>
      </c>
    </row>
    <row r="29" spans="1:15" ht="10.15" customHeight="1" x14ac:dyDescent="0.25">
      <c r="B29" s="27"/>
    </row>
    <row r="30" spans="1:15" ht="15" customHeight="1" x14ac:dyDescent="0.25">
      <c r="B30" s="47" t="s">
        <v>802</v>
      </c>
      <c r="C30" s="47"/>
    </row>
    <row r="31" spans="1:15" ht="10.15" customHeight="1" x14ac:dyDescent="0.25">
      <c r="B31" s="7"/>
      <c r="C31" s="7"/>
      <c r="D31" s="7"/>
      <c r="E31" s="7"/>
      <c r="F31" s="7"/>
      <c r="G31" s="7"/>
      <c r="H31" s="7"/>
      <c r="I31" s="7"/>
      <c r="J31" s="7"/>
      <c r="K31" s="7"/>
    </row>
    <row r="32" spans="1:15" ht="15" customHeight="1" x14ac:dyDescent="0.25">
      <c r="B32" s="8" t="s">
        <v>803</v>
      </c>
      <c r="C32" s="7"/>
      <c r="D32" s="7"/>
      <c r="E32" s="7"/>
      <c r="F32" s="7"/>
      <c r="G32" s="7"/>
      <c r="H32" s="7"/>
      <c r="I32" s="7"/>
      <c r="J32" s="7"/>
      <c r="K32" s="7"/>
    </row>
    <row r="33" spans="1:11" ht="10.15" customHeight="1" x14ac:dyDescent="0.25">
      <c r="B33" s="7"/>
      <c r="C33" s="7"/>
      <c r="D33" s="7"/>
      <c r="E33" s="7"/>
      <c r="F33" s="7"/>
      <c r="G33" s="7"/>
      <c r="H33" s="7"/>
      <c r="I33" s="7"/>
      <c r="J33" s="7"/>
      <c r="K33" s="7"/>
    </row>
    <row r="34" spans="1:11" ht="15" customHeight="1" x14ac:dyDescent="0.25">
      <c r="B34" s="9" t="s">
        <v>804</v>
      </c>
      <c r="C34" s="7"/>
      <c r="D34" s="7"/>
      <c r="E34" s="7"/>
      <c r="F34" s="7"/>
      <c r="G34" s="7"/>
      <c r="H34" s="7"/>
      <c r="I34" s="7"/>
      <c r="J34" s="7"/>
      <c r="K34" s="7"/>
    </row>
    <row r="35" spans="1:11" ht="15" customHeight="1" x14ac:dyDescent="0.25">
      <c r="B35" s="45" t="s">
        <v>805</v>
      </c>
      <c r="C35" s="10"/>
      <c r="D35" s="10"/>
      <c r="E35" s="10"/>
      <c r="F35" s="7"/>
      <c r="G35" s="7"/>
      <c r="H35" s="7"/>
      <c r="I35" s="7"/>
      <c r="J35" s="7"/>
      <c r="K35" s="7"/>
    </row>
    <row r="36" spans="1:11" ht="10.15" customHeight="1" x14ac:dyDescent="0.25">
      <c r="B36" s="7"/>
      <c r="C36" s="7"/>
      <c r="D36" s="7"/>
      <c r="E36" s="7"/>
      <c r="F36" s="7"/>
      <c r="G36" s="7"/>
      <c r="H36" s="7"/>
      <c r="I36" s="7"/>
      <c r="J36" s="7"/>
      <c r="K36" s="7"/>
    </row>
    <row r="37" spans="1:11" ht="15" customHeight="1" x14ac:dyDescent="0.25">
      <c r="B37" s="9" t="s">
        <v>844</v>
      </c>
      <c r="C37" s="7"/>
      <c r="D37" s="7"/>
      <c r="E37" s="7"/>
      <c r="F37" s="7"/>
      <c r="G37" s="7"/>
      <c r="H37" s="7"/>
      <c r="I37" s="7"/>
      <c r="J37" s="7"/>
      <c r="K37" s="7"/>
    </row>
    <row r="38" spans="1:11" ht="15" customHeight="1" x14ac:dyDescent="0.25">
      <c r="B38" s="7" t="s">
        <v>845</v>
      </c>
      <c r="C38" s="7"/>
      <c r="D38" s="7"/>
      <c r="E38" s="7"/>
      <c r="F38" s="7"/>
      <c r="G38" s="7"/>
      <c r="H38" s="7"/>
      <c r="I38" s="7"/>
      <c r="J38" s="7"/>
      <c r="K38" s="7"/>
    </row>
    <row r="39" spans="1:11" ht="15" customHeight="1" x14ac:dyDescent="0.25">
      <c r="B39" s="7" t="s">
        <v>846</v>
      </c>
      <c r="C39" s="7"/>
      <c r="D39" s="7"/>
      <c r="E39" s="7"/>
      <c r="F39" s="7"/>
      <c r="G39" s="7"/>
      <c r="H39" s="7"/>
      <c r="I39" s="7"/>
      <c r="J39" s="7"/>
      <c r="K39" s="7"/>
    </row>
    <row r="40" spans="1:11" ht="15" customHeight="1" x14ac:dyDescent="0.25">
      <c r="B40" s="7" t="s">
        <v>847</v>
      </c>
      <c r="C40" s="7"/>
      <c r="D40" s="7"/>
      <c r="E40" s="7"/>
      <c r="F40" s="7"/>
      <c r="G40" s="7"/>
      <c r="H40" s="7"/>
      <c r="I40" s="7"/>
      <c r="J40" s="7"/>
      <c r="K40" s="7"/>
    </row>
    <row r="41" spans="1:11" ht="15" customHeight="1" x14ac:dyDescent="0.25">
      <c r="B41" s="7" t="s">
        <v>848</v>
      </c>
      <c r="C41" s="7"/>
      <c r="D41" s="7"/>
      <c r="E41" s="7"/>
      <c r="F41" s="7"/>
      <c r="G41" s="7"/>
      <c r="H41" s="7"/>
      <c r="I41" s="7"/>
      <c r="J41" s="7"/>
      <c r="K41" s="7"/>
    </row>
    <row r="42" spans="1:11" ht="15" customHeight="1" x14ac:dyDescent="0.25">
      <c r="B42" s="7" t="s">
        <v>849</v>
      </c>
      <c r="C42" s="7"/>
      <c r="D42" s="7"/>
      <c r="E42" s="7"/>
      <c r="F42" s="7"/>
      <c r="G42" s="7"/>
      <c r="H42" s="7"/>
      <c r="I42" s="7"/>
      <c r="J42" s="7"/>
      <c r="K42" s="7"/>
    </row>
    <row r="43" spans="1:11" ht="15" customHeight="1" x14ac:dyDescent="0.25"/>
    <row r="44" spans="1:11" ht="15" customHeight="1" x14ac:dyDescent="0.25">
      <c r="A44" s="4" t="s">
        <v>826</v>
      </c>
    </row>
    <row r="45" spans="1:11" ht="15" customHeight="1" x14ac:dyDescent="0.25">
      <c r="B45" s="4" t="s">
        <v>850</v>
      </c>
    </row>
    <row r="46" spans="1:11" ht="15" customHeight="1" x14ac:dyDescent="0.25">
      <c r="B46" s="6" t="s">
        <v>851</v>
      </c>
    </row>
    <row r="47" spans="1:11" ht="15" customHeight="1" x14ac:dyDescent="0.25"/>
    <row r="48" spans="1:11" ht="15" customHeight="1" x14ac:dyDescent="0.25">
      <c r="B48" s="6" t="s">
        <v>852</v>
      </c>
    </row>
    <row r="49" spans="2:2" ht="15" customHeight="1" x14ac:dyDescent="0.25">
      <c r="B49" s="6" t="s">
        <v>853</v>
      </c>
    </row>
    <row r="50" spans="2:2" ht="15" customHeight="1" x14ac:dyDescent="0.25">
      <c r="B50" s="6" t="s">
        <v>854</v>
      </c>
    </row>
    <row r="51" spans="2:2" ht="15" customHeight="1" x14ac:dyDescent="0.25">
      <c r="B51" s="4" t="s">
        <v>855</v>
      </c>
    </row>
    <row r="52" spans="2:2" ht="15" customHeight="1" x14ac:dyDescent="0.25">
      <c r="B52" s="6" t="s">
        <v>856</v>
      </c>
    </row>
    <row r="53" spans="2:2" ht="15" customHeight="1" x14ac:dyDescent="0.25"/>
    <row r="54" spans="2:2" ht="15" customHeight="1" x14ac:dyDescent="0.25">
      <c r="B54" s="4" t="s">
        <v>857</v>
      </c>
    </row>
    <row r="55" spans="2:2" ht="15" customHeight="1" x14ac:dyDescent="0.25">
      <c r="B55" s="6" t="s">
        <v>858</v>
      </c>
    </row>
    <row r="56" spans="2:2" ht="15" customHeight="1" x14ac:dyDescent="0.25">
      <c r="B56" s="6" t="s">
        <v>859</v>
      </c>
    </row>
    <row r="57" spans="2:2" ht="15" customHeight="1" x14ac:dyDescent="0.25">
      <c r="B57" s="6" t="s">
        <v>860</v>
      </c>
    </row>
    <row r="58" spans="2:2" ht="15" customHeight="1" x14ac:dyDescent="0.25">
      <c r="B58" s="6" t="s">
        <v>861</v>
      </c>
    </row>
    <row r="59" spans="2:2" ht="15" customHeight="1" x14ac:dyDescent="0.25">
      <c r="B59" s="6" t="s">
        <v>862</v>
      </c>
    </row>
    <row r="60" spans="2:2" ht="15" customHeight="1" x14ac:dyDescent="0.25">
      <c r="B60" s="6" t="s">
        <v>854</v>
      </c>
    </row>
    <row r="61" spans="2:2" ht="15" customHeight="1" x14ac:dyDescent="0.25"/>
    <row r="62" spans="2:2" ht="15" customHeight="1" x14ac:dyDescent="0.25">
      <c r="B62" s="6" t="s">
        <v>863</v>
      </c>
    </row>
    <row r="63" spans="2:2" ht="15" customHeight="1" x14ac:dyDescent="0.25">
      <c r="B63" s="6" t="s">
        <v>864</v>
      </c>
    </row>
    <row r="64" spans="2:2" ht="7.15" customHeight="1" x14ac:dyDescent="0.25"/>
    <row r="65" spans="3:3" ht="15" customHeight="1" x14ac:dyDescent="0.25">
      <c r="C65" s="6" t="s">
        <v>865</v>
      </c>
    </row>
    <row r="66" spans="3:3" ht="7.15" customHeight="1" x14ac:dyDescent="0.25"/>
    <row r="67" spans="3:3" ht="15" customHeight="1" x14ac:dyDescent="0.25">
      <c r="C67" s="6" t="s">
        <v>866</v>
      </c>
    </row>
    <row r="68" spans="3:3" ht="15" customHeight="1" x14ac:dyDescent="0.25">
      <c r="C68" s="6" t="s">
        <v>867</v>
      </c>
    </row>
    <row r="69" spans="3:3" ht="15" customHeight="1" x14ac:dyDescent="0.25">
      <c r="C69" s="6" t="s">
        <v>868</v>
      </c>
    </row>
    <row r="70" spans="3:3" ht="15" customHeight="1" x14ac:dyDescent="0.25">
      <c r="C70" s="6" t="s">
        <v>869</v>
      </c>
    </row>
    <row r="71" spans="3:3" ht="7.15" customHeight="1" x14ac:dyDescent="0.25"/>
    <row r="72" spans="3:3" ht="15" customHeight="1" x14ac:dyDescent="0.25">
      <c r="C72" s="6" t="s">
        <v>870</v>
      </c>
    </row>
    <row r="73" spans="3:3" ht="15" customHeight="1" x14ac:dyDescent="0.25">
      <c r="C73" s="6" t="s">
        <v>871</v>
      </c>
    </row>
    <row r="74" spans="3:3" ht="15" customHeight="1" x14ac:dyDescent="0.25">
      <c r="C74" s="6" t="s">
        <v>872</v>
      </c>
    </row>
    <row r="75" spans="3:3" ht="15" customHeight="1" x14ac:dyDescent="0.25">
      <c r="C75" s="6" t="s">
        <v>873</v>
      </c>
    </row>
    <row r="76" spans="3:3" ht="15" customHeight="1" x14ac:dyDescent="0.25">
      <c r="C76" s="6" t="s">
        <v>874</v>
      </c>
    </row>
    <row r="77" spans="3:3" ht="15" customHeight="1" x14ac:dyDescent="0.25">
      <c r="C77" s="6" t="s">
        <v>869</v>
      </c>
    </row>
    <row r="78" spans="3:3" ht="7.15" customHeight="1" x14ac:dyDescent="0.25"/>
    <row r="79" spans="3:3" ht="15" customHeight="1" x14ac:dyDescent="0.25">
      <c r="C79" s="6" t="s">
        <v>875</v>
      </c>
    </row>
    <row r="80" spans="3:3" ht="15" customHeight="1" x14ac:dyDescent="0.25">
      <c r="C80" s="6" t="s">
        <v>876</v>
      </c>
    </row>
    <row r="81" spans="1:15" ht="15" customHeight="1" x14ac:dyDescent="0.25">
      <c r="C81" s="6" t="s">
        <v>877</v>
      </c>
    </row>
    <row r="82" spans="1:15" ht="15" customHeight="1" x14ac:dyDescent="0.25">
      <c r="A82" s="24"/>
      <c r="B82" s="10"/>
      <c r="C82" s="10"/>
      <c r="D82" s="10"/>
      <c r="E82" s="10"/>
      <c r="F82" s="10"/>
      <c r="G82" s="10"/>
      <c r="H82" s="10"/>
      <c r="I82" s="10"/>
      <c r="J82" s="10"/>
      <c r="K82" s="10"/>
      <c r="L82" s="10"/>
      <c r="M82" s="10"/>
    </row>
    <row r="83" spans="1:15" s="37" customFormat="1" ht="15" customHeight="1" x14ac:dyDescent="0.2">
      <c r="A83" s="11" t="s">
        <v>827</v>
      </c>
      <c r="B83" s="12"/>
      <c r="C83" s="13"/>
      <c r="D83" s="13"/>
      <c r="E83" s="14"/>
      <c r="F83" s="14"/>
      <c r="G83" s="14"/>
      <c r="H83" s="14"/>
      <c r="I83" s="14"/>
      <c r="J83" s="14"/>
      <c r="K83" s="14"/>
      <c r="L83" s="14"/>
      <c r="M83" s="14"/>
      <c r="N83" s="14"/>
      <c r="O83" s="14"/>
    </row>
    <row r="84" spans="1:15" ht="15" customHeight="1" x14ac:dyDescent="0.25"/>
    <row r="85" spans="1:15" ht="15" customHeight="1" x14ac:dyDescent="0.25">
      <c r="A85" s="24" t="s">
        <v>828</v>
      </c>
    </row>
    <row r="86" spans="1:15" s="30" customFormat="1" ht="15" customHeight="1" x14ac:dyDescent="0.25">
      <c r="A86" s="38"/>
      <c r="B86" s="318" t="s">
        <v>829</v>
      </c>
      <c r="C86" s="318"/>
      <c r="D86" s="318"/>
      <c r="E86" s="318"/>
      <c r="F86" s="29"/>
    </row>
    <row r="87" spans="1:15" s="30" customFormat="1" ht="15" customHeight="1" x14ac:dyDescent="0.25">
      <c r="B87" s="318" t="s">
        <v>830</v>
      </c>
      <c r="C87" s="318"/>
      <c r="F87" s="29"/>
    </row>
    <row r="88" spans="1:15" s="30" customFormat="1" ht="15" customHeight="1" x14ac:dyDescent="0.25">
      <c r="A88" s="31"/>
      <c r="B88" s="318" t="s">
        <v>831</v>
      </c>
      <c r="C88" s="318"/>
      <c r="D88" s="318"/>
      <c r="E88" s="29"/>
      <c r="F88" s="32"/>
      <c r="G88" s="29"/>
      <c r="H88" s="29"/>
      <c r="I88" s="29"/>
      <c r="J88" s="29"/>
      <c r="K88" s="29"/>
      <c r="L88" s="29"/>
      <c r="M88" s="29"/>
    </row>
    <row r="89" spans="1:15" s="30" customFormat="1" ht="15" customHeight="1" x14ac:dyDescent="0.25">
      <c r="A89" s="31"/>
      <c r="B89" s="318" t="s">
        <v>832</v>
      </c>
      <c r="C89" s="318"/>
      <c r="D89" s="318"/>
      <c r="E89" s="29"/>
      <c r="F89" s="32"/>
      <c r="G89" s="29"/>
      <c r="H89" s="29"/>
      <c r="I89" s="29"/>
      <c r="J89" s="29"/>
      <c r="K89" s="29"/>
      <c r="L89" s="29"/>
      <c r="M89" s="29"/>
    </row>
    <row r="90" spans="1:15" s="37" customFormat="1" ht="15" customHeight="1" x14ac:dyDescent="0.2">
      <c r="B90" s="33"/>
      <c r="C90" s="14"/>
      <c r="D90" s="14"/>
      <c r="E90" s="14"/>
      <c r="F90" s="14"/>
      <c r="G90" s="14"/>
      <c r="H90" s="14"/>
      <c r="I90" s="14"/>
      <c r="J90" s="14"/>
      <c r="K90" s="14"/>
      <c r="L90" s="14"/>
      <c r="M90" s="14"/>
      <c r="N90" s="14"/>
      <c r="O90" s="14"/>
    </row>
    <row r="91" spans="1:15" s="34" customFormat="1" ht="15" customHeight="1" x14ac:dyDescent="0.25">
      <c r="A91" s="39" t="s">
        <v>878</v>
      </c>
    </row>
    <row r="92" spans="1:15" s="34" customFormat="1" ht="15" customHeight="1" x14ac:dyDescent="0.25">
      <c r="B92" s="34" t="s">
        <v>879</v>
      </c>
    </row>
    <row r="93" spans="1:15" s="34" customFormat="1" ht="15" customHeight="1" x14ac:dyDescent="0.25">
      <c r="B93" s="34" t="s">
        <v>880</v>
      </c>
    </row>
    <row r="94" spans="1:15" s="34" customFormat="1" ht="15" customHeight="1" x14ac:dyDescent="0.25">
      <c r="B94" s="34" t="s">
        <v>881</v>
      </c>
    </row>
    <row r="95" spans="1:15" s="34" customFormat="1" ht="15" customHeight="1" x14ac:dyDescent="0.25">
      <c r="C95" s="34" t="s">
        <v>882</v>
      </c>
      <c r="D95" s="40"/>
      <c r="E95" s="40"/>
      <c r="F95" s="40"/>
      <c r="G95" s="40"/>
      <c r="H95" s="40"/>
      <c r="I95" s="40"/>
      <c r="J95" s="40"/>
    </row>
    <row r="96" spans="1:15" s="34" customFormat="1" ht="15" customHeight="1" x14ac:dyDescent="0.25">
      <c r="C96" s="34" t="s">
        <v>883</v>
      </c>
      <c r="D96" s="40"/>
      <c r="E96" s="40"/>
      <c r="F96" s="40"/>
      <c r="G96" s="40"/>
      <c r="H96" s="40"/>
      <c r="I96" s="40"/>
      <c r="J96" s="40"/>
    </row>
    <row r="97" spans="1:15" s="34" customFormat="1" ht="15" customHeight="1" x14ac:dyDescent="0.25">
      <c r="C97" s="34" t="s">
        <v>884</v>
      </c>
    </row>
    <row r="98" spans="1:15" s="34" customFormat="1" ht="15" customHeight="1" x14ac:dyDescent="0.25">
      <c r="B98" s="40"/>
      <c r="C98" s="40"/>
      <c r="D98" s="40"/>
      <c r="E98" s="40"/>
      <c r="F98" s="40"/>
      <c r="G98" s="40"/>
      <c r="H98" s="40"/>
      <c r="I98" s="40"/>
      <c r="J98" s="40"/>
    </row>
    <row r="99" spans="1:15" s="34" customFormat="1" ht="15" customHeight="1" x14ac:dyDescent="0.25">
      <c r="B99" s="34" t="s">
        <v>885</v>
      </c>
    </row>
    <row r="100" spans="1:15" s="34" customFormat="1" ht="15" customHeight="1" x14ac:dyDescent="0.25">
      <c r="B100" s="34" t="s">
        <v>886</v>
      </c>
    </row>
    <row r="101" spans="1:15" s="34" customFormat="1" ht="15" customHeight="1" x14ac:dyDescent="0.25"/>
    <row r="102" spans="1:15" s="34" customFormat="1" ht="15" customHeight="1" x14ac:dyDescent="0.25">
      <c r="A102" s="9" t="s">
        <v>747</v>
      </c>
      <c r="B102" s="10"/>
      <c r="C102" s="10"/>
      <c r="D102" s="10"/>
      <c r="E102" s="10"/>
      <c r="F102" s="10"/>
      <c r="G102" s="10"/>
      <c r="H102" s="10"/>
      <c r="I102" s="10"/>
      <c r="J102" s="10"/>
      <c r="K102" s="10"/>
      <c r="L102" s="10"/>
      <c r="M102" s="10"/>
      <c r="N102" s="10"/>
    </row>
    <row r="103" spans="1:15" s="34" customFormat="1" ht="15" customHeight="1" x14ac:dyDescent="0.25">
      <c r="B103" s="7" t="s">
        <v>748</v>
      </c>
      <c r="C103" s="7"/>
      <c r="D103" s="7"/>
      <c r="E103" s="7"/>
      <c r="F103" s="7"/>
      <c r="G103" s="7"/>
      <c r="H103" s="7"/>
      <c r="I103" s="7"/>
      <c r="J103" s="7"/>
      <c r="K103" s="7"/>
      <c r="L103" s="10"/>
      <c r="M103" s="10"/>
      <c r="N103" s="10"/>
      <c r="O103" s="10"/>
    </row>
    <row r="104" spans="1:15" s="34" customFormat="1" ht="15" customHeight="1" x14ac:dyDescent="0.25">
      <c r="B104" s="7" t="s">
        <v>749</v>
      </c>
      <c r="C104" s="7"/>
      <c r="D104" s="7"/>
      <c r="E104" s="7"/>
      <c r="F104" s="7"/>
      <c r="G104" s="7"/>
      <c r="H104" s="7"/>
      <c r="I104" s="7"/>
      <c r="J104" s="7"/>
      <c r="K104" s="7"/>
      <c r="L104" s="10"/>
      <c r="M104" s="10"/>
      <c r="N104" s="10"/>
      <c r="O104" s="10"/>
    </row>
    <row r="105" spans="1:15" s="37" customFormat="1" ht="15" customHeight="1" x14ac:dyDescent="0.2">
      <c r="B105" s="35" t="s">
        <v>833</v>
      </c>
      <c r="C105" s="14"/>
      <c r="D105" s="14"/>
      <c r="E105" s="14"/>
      <c r="F105" s="14"/>
      <c r="G105" s="14"/>
      <c r="H105" s="14"/>
      <c r="I105" s="14"/>
      <c r="J105" s="14"/>
      <c r="K105" s="14"/>
      <c r="L105" s="14"/>
      <c r="M105" s="14"/>
      <c r="N105" s="14"/>
      <c r="O105" s="14"/>
    </row>
    <row r="106" spans="1:15" s="37" customFormat="1" ht="15" customHeight="1" x14ac:dyDescent="0.2">
      <c r="B106" s="35" t="s">
        <v>834</v>
      </c>
      <c r="C106" s="14"/>
      <c r="D106" s="14"/>
      <c r="E106" s="14"/>
      <c r="F106" s="14"/>
      <c r="G106" s="14"/>
      <c r="H106" s="14"/>
      <c r="I106" s="14"/>
      <c r="J106" s="14"/>
      <c r="K106" s="14"/>
      <c r="L106" s="14"/>
      <c r="M106" s="14"/>
      <c r="N106" s="14"/>
      <c r="O106" s="14"/>
    </row>
    <row r="107" spans="1:15" s="37" customFormat="1" ht="15" customHeight="1" x14ac:dyDescent="0.2">
      <c r="B107" s="33" t="s">
        <v>835</v>
      </c>
      <c r="C107" s="14"/>
      <c r="D107" s="14"/>
      <c r="E107" s="14"/>
      <c r="F107" s="14"/>
      <c r="G107" s="14"/>
      <c r="H107" s="14"/>
      <c r="I107" s="14"/>
      <c r="J107" s="14"/>
      <c r="K107" s="14"/>
      <c r="L107" s="14"/>
      <c r="M107" s="14"/>
      <c r="N107" s="14"/>
      <c r="O107" s="14"/>
    </row>
    <row r="108" spans="1:15" s="34" customFormat="1" ht="15" customHeight="1" x14ac:dyDescent="0.25">
      <c r="B108" s="10"/>
      <c r="C108" s="10"/>
      <c r="D108" s="10"/>
      <c r="E108" s="10"/>
      <c r="F108" s="10"/>
      <c r="G108" s="10"/>
      <c r="H108" s="10"/>
      <c r="I108" s="10"/>
      <c r="J108" s="10"/>
      <c r="K108" s="10"/>
      <c r="L108" s="10"/>
      <c r="M108" s="10"/>
      <c r="N108" s="10"/>
      <c r="O108" s="10"/>
    </row>
    <row r="109" spans="1:15" ht="15" customHeight="1" x14ac:dyDescent="0.25">
      <c r="A109" s="4" t="s">
        <v>887</v>
      </c>
    </row>
    <row r="110" spans="1:15" ht="15" customHeight="1" x14ac:dyDescent="0.25">
      <c r="A110" s="4"/>
      <c r="B110" s="6" t="s">
        <v>888</v>
      </c>
    </row>
    <row r="111" spans="1:15" ht="15" customHeight="1" x14ac:dyDescent="0.25">
      <c r="A111" s="4"/>
      <c r="B111" s="6" t="s">
        <v>889</v>
      </c>
    </row>
    <row r="112" spans="1:15" ht="15" customHeight="1" x14ac:dyDescent="0.25">
      <c r="A112" s="4"/>
      <c r="B112" s="6" t="s">
        <v>890</v>
      </c>
    </row>
    <row r="113" spans="1:13" ht="15" customHeight="1" x14ac:dyDescent="0.25">
      <c r="A113" s="4"/>
      <c r="B113" s="6" t="s">
        <v>891</v>
      </c>
    </row>
    <row r="114" spans="1:13" ht="15" customHeight="1" x14ac:dyDescent="0.25">
      <c r="A114" s="4"/>
      <c r="B114" s="6" t="s">
        <v>892</v>
      </c>
    </row>
    <row r="115" spans="1:13" ht="15" customHeight="1" x14ac:dyDescent="0.25">
      <c r="A115" s="4"/>
      <c r="B115" s="6" t="s">
        <v>893</v>
      </c>
    </row>
    <row r="116" spans="1:13" ht="15" customHeight="1" x14ac:dyDescent="0.25">
      <c r="A116" s="4"/>
      <c r="B116" s="6" t="s">
        <v>894</v>
      </c>
    </row>
    <row r="117" spans="1:13" ht="15" customHeight="1" x14ac:dyDescent="0.25">
      <c r="A117" s="4"/>
      <c r="B117" s="6" t="s">
        <v>895</v>
      </c>
    </row>
    <row r="118" spans="1:13" s="15" customFormat="1" ht="15" customHeight="1" x14ac:dyDescent="0.2">
      <c r="B118" s="41"/>
      <c r="C118" s="6"/>
      <c r="D118" s="6"/>
      <c r="E118" s="6"/>
      <c r="F118" s="6"/>
      <c r="G118" s="6"/>
      <c r="H118" s="6"/>
      <c r="I118" s="6"/>
      <c r="J118" s="6"/>
      <c r="K118" s="6"/>
      <c r="L118" s="6"/>
      <c r="M118" s="6"/>
    </row>
    <row r="119" spans="1:13" ht="15" customHeight="1" x14ac:dyDescent="0.25">
      <c r="A119" s="4" t="s">
        <v>896</v>
      </c>
      <c r="B119" s="4"/>
      <c r="C119" s="4"/>
      <c r="D119" s="4"/>
      <c r="E119" s="4"/>
      <c r="F119" s="4"/>
      <c r="G119" s="4"/>
      <c r="H119" s="4"/>
      <c r="I119" s="4"/>
      <c r="J119" s="4"/>
      <c r="K119" s="4"/>
    </row>
    <row r="120" spans="1:13" ht="15" customHeight="1" x14ac:dyDescent="0.25"/>
    <row r="121" spans="1:13" ht="12.75" customHeight="1" x14ac:dyDescent="0.25">
      <c r="A121" s="6" t="s">
        <v>732</v>
      </c>
      <c r="B121" s="42">
        <v>45653</v>
      </c>
    </row>
  </sheetData>
  <sheetProtection algorithmName="SHA-512" hashValue="Y/pUT80w/jb1pBVUz1a403M2g3K8cb1JveJ+quKVah5Bk4NhAIQb7QrNNKbFsuFZRKpGQ513xAMIWkR4g+VxlQ==" saltValue="Tmmp3f4qODwm+kvwfGBGqw==" spinCount="100000" sheet="1" objects="1" scenarios="1"/>
  <mergeCells count="7">
    <mergeCell ref="B88:D88"/>
    <mergeCell ref="B89:D89"/>
    <mergeCell ref="B11:F11"/>
    <mergeCell ref="B12:G12"/>
    <mergeCell ref="B15:F15"/>
    <mergeCell ref="B86:E86"/>
    <mergeCell ref="B87:C87"/>
  </mergeCells>
  <hyperlinks>
    <hyperlink ref="B86" r:id="rId1" display="&gt; Private Licensed Schools Act 174 of 1986" xr:uid="{6FDB889C-C339-484B-AF2E-49AE54068170}"/>
    <hyperlink ref="B87" r:id="rId2" display="&gt; Act 110 of 2019" xr:uid="{E28E86A7-ABC6-4797-8766-1056B53082F0}"/>
    <hyperlink ref="B88" r:id="rId3" display="&gt; 22 Pa. Code Chapter 73" xr:uid="{44CF183C-D230-4559-AF58-17E80C717839}"/>
    <hyperlink ref="B89" r:id="rId4" display="&gt; Board Policy Memos" xr:uid="{7D4F7221-3645-4F4A-9DAC-7FB143E94650}"/>
    <hyperlink ref="B15" r:id="rId5" display="&gt; Board Meeting Dates" xr:uid="{6C6AEC03-0CCE-4F7C-8CEB-DA2CE57A252B}"/>
    <hyperlink ref="B15:D15" r:id="rId6" display="Board Meeting Dates and Submission Deadlines" xr:uid="{B1DA325C-ED42-47DF-91C3-77B3C77E19C5}"/>
    <hyperlink ref="B30:C30" r:id="rId7" display="Online Payment Center" xr:uid="{E72C70FF-8B69-40E2-BB37-4DD145795B70}"/>
    <hyperlink ref="B35:E35" r:id="rId8" display="Payment for Private Licensed School Fees" xr:uid="{69E44F63-DB59-4CAE-97A8-9EEB5DC18E41}"/>
    <hyperlink ref="B11" r:id="rId9" display="https://www.education.pa.gov/Postsecondary-Adult/CollegeCareer/pls/School/Pages/New-Director-Seminar-Dates.aspx" xr:uid="{68F2CB17-50E9-45AF-BDDB-285A8B839C20}"/>
    <hyperlink ref="B12" r:id="rId10" display="https://www.education.pa.gov/Documents/Postsecondary-Adult/College%20and%20Career%20Education/Private%20Licensed%20Schools/New%20Director%20Seminar%20Registration%20Form.pdf" xr:uid="{EC31C111-70D4-4560-BE3F-6CBF200EC65C}"/>
    <hyperlink ref="B11:F11" r:id="rId11" display="New School Applicant Orientation Seminar Dates" xr:uid="{A7783C80-6232-42BC-A211-B9C56DD811FD}"/>
    <hyperlink ref="B12:G12" r:id="rId12" display="New School Applicants Orientation Seminar Registration Form" xr:uid="{4E6AFDC4-A9B9-4AB1-9DCD-C8F9ECA6091B}"/>
    <hyperlink ref="B15:F15" r:id="rId13" display="Board Meeting Dates and Submission Deadlines" xr:uid="{13A5C3DF-B00C-4952-A484-643772802988}"/>
    <hyperlink ref="B35" r:id="rId14" xr:uid="{3FAD5720-49F0-48FB-BCD6-FFAA5DD7179B}"/>
    <hyperlink ref="B86:E86" r:id="rId15" display="Private Licensed Schools Act 174 of 1986" xr:uid="{526B4313-90E7-46A1-9A10-D709E4B78B94}"/>
    <hyperlink ref="B87:C87" r:id="rId16" display="Act 110 of 2019" xr:uid="{AD21B564-D49F-45CB-B88F-2A53C210D479}"/>
    <hyperlink ref="B88:D88" r:id="rId17" display="22 Pa. Code Chapter 73" xr:uid="{AF6642CE-0364-41BE-9595-8F6F26DC7D19}"/>
    <hyperlink ref="B89:D89" r:id="rId18" location="accordion-3a0a16bab7-item-f71885ec1c" display="Board Policy Memos" xr:uid="{5A22674B-598D-4669-B0D4-C1B27BC568E1}"/>
  </hyperlinks>
  <pageMargins left="0.25" right="0.25" top="0.75" bottom="0.75" header="0.3" footer="0.3"/>
  <pageSetup paperSize="5" fitToHeight="0" orientation="landscape" r:id="rId19"/>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8B21F-8331-4B14-9078-52E7265A582B}">
  <sheetPr>
    <pageSetUpPr fitToPage="1"/>
  </sheetPr>
  <dimension ref="A1:Q158"/>
  <sheetViews>
    <sheetView zoomScale="70" zoomScaleNormal="70" workbookViewId="0">
      <selection activeCell="B9" sqref="B9:C14"/>
    </sheetView>
  </sheetViews>
  <sheetFormatPr defaultColWidth="9.7109375" defaultRowHeight="12.75" customHeight="1" x14ac:dyDescent="0.25"/>
  <cols>
    <col min="1" max="1" width="9.7109375" style="6"/>
    <col min="2" max="2" width="12.7109375" style="6" customWidth="1"/>
    <col min="3" max="5" width="9.7109375" style="6"/>
    <col min="6" max="6" width="12.7109375" style="6" customWidth="1"/>
    <col min="7" max="16384" width="9.7109375" style="6"/>
  </cols>
  <sheetData>
    <row r="1" spans="1:11" s="4" customFormat="1" ht="20.25" x14ac:dyDescent="0.25">
      <c r="A1" s="3" t="s">
        <v>750</v>
      </c>
      <c r="B1" s="3"/>
      <c r="C1" s="3"/>
      <c r="D1" s="3"/>
      <c r="E1" s="3"/>
      <c r="F1" s="3"/>
      <c r="G1" s="3"/>
      <c r="H1" s="3"/>
      <c r="I1" s="3"/>
      <c r="J1" s="3"/>
      <c r="K1" s="3"/>
    </row>
    <row r="2" spans="1:11" s="4" customFormat="1" ht="15" x14ac:dyDescent="0.25">
      <c r="A2" s="5" t="s">
        <v>736</v>
      </c>
      <c r="B2" s="5"/>
      <c r="C2" s="5"/>
      <c r="D2" s="5"/>
      <c r="E2" s="5"/>
      <c r="F2" s="5"/>
      <c r="G2" s="5"/>
      <c r="H2" s="5"/>
      <c r="I2" s="5"/>
      <c r="J2" s="5"/>
      <c r="K2" s="5"/>
    </row>
    <row r="3" spans="1:11" ht="12.75" customHeight="1" x14ac:dyDescent="0.25">
      <c r="D3" s="24"/>
    </row>
    <row r="4" spans="1:11" x14ac:dyDescent="0.25">
      <c r="A4" s="57" t="s">
        <v>1067</v>
      </c>
      <c r="B4" s="26"/>
      <c r="C4" s="26"/>
      <c r="D4" s="26"/>
      <c r="E4" s="26"/>
    </row>
    <row r="5" spans="1:11" x14ac:dyDescent="0.25"/>
    <row r="6" spans="1:11" s="63" customFormat="1" ht="12.75" customHeight="1" x14ac:dyDescent="0.25">
      <c r="A6" s="64" t="s">
        <v>1068</v>
      </c>
    </row>
    <row r="7" spans="1:11" s="63" customFormat="1" ht="12.75" customHeight="1" x14ac:dyDescent="0.25">
      <c r="A7" s="64" t="s">
        <v>1069</v>
      </c>
    </row>
    <row r="8" spans="1:11" s="63" customFormat="1" ht="12.75" customHeight="1" x14ac:dyDescent="0.25">
      <c r="A8" s="64"/>
    </row>
    <row r="9" spans="1:11" s="63" customFormat="1" ht="12.75" customHeight="1" x14ac:dyDescent="0.25">
      <c r="A9" s="64"/>
      <c r="B9" s="324"/>
      <c r="C9" s="324"/>
    </row>
    <row r="10" spans="1:11" s="63" customFormat="1" ht="12.75" customHeight="1" x14ac:dyDescent="0.25">
      <c r="A10" s="64"/>
      <c r="B10" s="324"/>
      <c r="C10" s="324"/>
    </row>
    <row r="11" spans="1:11" s="63" customFormat="1" ht="12.75" customHeight="1" x14ac:dyDescent="0.25">
      <c r="A11" s="64"/>
      <c r="B11" s="324"/>
      <c r="C11" s="324"/>
    </row>
    <row r="12" spans="1:11" s="63" customFormat="1" ht="12.75" customHeight="1" x14ac:dyDescent="0.25">
      <c r="A12" s="64"/>
      <c r="B12" s="324"/>
      <c r="C12" s="324"/>
    </row>
    <row r="13" spans="1:11" s="63" customFormat="1" ht="12.75" customHeight="1" x14ac:dyDescent="0.25">
      <c r="A13" s="64"/>
      <c r="B13" s="324"/>
      <c r="C13" s="324"/>
    </row>
    <row r="14" spans="1:11" s="63" customFormat="1" ht="12.75" customHeight="1" x14ac:dyDescent="0.25">
      <c r="A14" s="64"/>
      <c r="B14" s="324"/>
      <c r="C14" s="324"/>
    </row>
    <row r="15" spans="1:11" s="63" customFormat="1" ht="12.75" customHeight="1" x14ac:dyDescent="0.25"/>
    <row r="16" spans="1:11" s="63" customFormat="1" ht="12.75" customHeight="1" x14ac:dyDescent="0.25">
      <c r="B16" s="6" t="s">
        <v>1070</v>
      </c>
    </row>
    <row r="17" spans="3:16" s="63" customFormat="1" ht="12.75" customHeight="1" x14ac:dyDescent="0.25"/>
    <row r="18" spans="3:16" s="63" customFormat="1" ht="12.75" customHeight="1" x14ac:dyDescent="0.25">
      <c r="C18" s="63" t="s">
        <v>1071</v>
      </c>
      <c r="F18" s="65"/>
    </row>
    <row r="19" spans="3:16" s="63" customFormat="1" ht="12.75" customHeight="1" x14ac:dyDescent="0.25"/>
    <row r="20" spans="3:16" s="63" customFormat="1" ht="12.75" customHeight="1" x14ac:dyDescent="0.25">
      <c r="C20" s="63" t="s">
        <v>1072</v>
      </c>
    </row>
    <row r="21" spans="3:16" s="48" customFormat="1" ht="12.75" customHeight="1" x14ac:dyDescent="0.2">
      <c r="E21" s="6"/>
      <c r="F21" s="6"/>
      <c r="G21" s="6"/>
      <c r="H21" s="6"/>
      <c r="I21" s="68"/>
      <c r="J21" s="68"/>
      <c r="K21" s="68"/>
      <c r="L21" s="68"/>
      <c r="M21" s="68"/>
      <c r="N21" s="68"/>
      <c r="O21" s="68"/>
      <c r="P21" s="68"/>
    </row>
    <row r="22" spans="3:16" s="48" customFormat="1" ht="12.75" customHeight="1" x14ac:dyDescent="0.2">
      <c r="C22" s="67"/>
      <c r="D22" s="15"/>
      <c r="E22" s="15"/>
      <c r="F22" s="15"/>
      <c r="G22" s="15"/>
      <c r="H22" s="15"/>
      <c r="I22" s="68"/>
      <c r="J22" s="68"/>
      <c r="K22" s="68"/>
      <c r="L22" s="68"/>
      <c r="M22" s="68"/>
      <c r="N22" s="68"/>
      <c r="O22" s="68"/>
      <c r="P22" s="68"/>
    </row>
    <row r="23" spans="3:16" s="63" customFormat="1" ht="12.75" customHeight="1" x14ac:dyDescent="0.25"/>
    <row r="24" spans="3:16" s="63" customFormat="1" ht="12.75" customHeight="1" x14ac:dyDescent="0.25">
      <c r="C24" s="64" t="s">
        <v>1073</v>
      </c>
    </row>
    <row r="25" spans="3:16" s="63" customFormat="1" ht="12.75" customHeight="1" x14ac:dyDescent="0.25">
      <c r="C25" s="64"/>
    </row>
    <row r="26" spans="3:16" s="63" customFormat="1" ht="12.75" customHeight="1" x14ac:dyDescent="0.25">
      <c r="C26" s="324"/>
      <c r="D26" s="324"/>
    </row>
    <row r="27" spans="3:16" s="63" customFormat="1" ht="12.75" customHeight="1" x14ac:dyDescent="0.25">
      <c r="C27" s="324"/>
      <c r="D27" s="324"/>
    </row>
    <row r="28" spans="3:16" s="63" customFormat="1" ht="12.75" customHeight="1" x14ac:dyDescent="0.25">
      <c r="C28" s="324"/>
      <c r="D28" s="324"/>
    </row>
    <row r="29" spans="3:16" s="63" customFormat="1" ht="12.75" customHeight="1" x14ac:dyDescent="0.25">
      <c r="C29" s="324"/>
      <c r="D29" s="324"/>
    </row>
    <row r="30" spans="3:16" s="63" customFormat="1" ht="12.75" customHeight="1" x14ac:dyDescent="0.25">
      <c r="C30" s="324"/>
      <c r="D30" s="324"/>
    </row>
    <row r="31" spans="3:16" s="63" customFormat="1" ht="12.75" customHeight="1" x14ac:dyDescent="0.25">
      <c r="C31" s="324"/>
      <c r="D31" s="324"/>
    </row>
    <row r="32" spans="3:16" s="63" customFormat="1" ht="12.75" customHeight="1" x14ac:dyDescent="0.25"/>
    <row r="33" spans="1:3" ht="12.75" customHeight="1" x14ac:dyDescent="0.25">
      <c r="A33" s="36" t="s">
        <v>1074</v>
      </c>
    </row>
    <row r="34" spans="1:3" ht="12.75" customHeight="1" x14ac:dyDescent="0.25">
      <c r="A34" s="36"/>
    </row>
    <row r="35" spans="1:3" ht="12.75" customHeight="1" x14ac:dyDescent="0.25">
      <c r="A35" s="36"/>
      <c r="B35" s="6" t="s">
        <v>1075</v>
      </c>
    </row>
    <row r="36" spans="1:3" ht="12.75" customHeight="1" x14ac:dyDescent="0.25">
      <c r="A36" s="36"/>
    </row>
    <row r="37" spans="1:3" ht="12.75" customHeight="1" x14ac:dyDescent="0.25">
      <c r="A37" s="36"/>
      <c r="B37" s="322"/>
      <c r="C37" s="322"/>
    </row>
    <row r="38" spans="1:3" ht="12.75" customHeight="1" x14ac:dyDescent="0.25">
      <c r="A38" s="36"/>
      <c r="B38" s="322"/>
      <c r="C38" s="322"/>
    </row>
    <row r="39" spans="1:3" ht="12.75" customHeight="1" x14ac:dyDescent="0.25">
      <c r="A39" s="36"/>
      <c r="B39" s="322"/>
      <c r="C39" s="322"/>
    </row>
    <row r="40" spans="1:3" ht="12.75" customHeight="1" x14ac:dyDescent="0.25">
      <c r="A40" s="36"/>
      <c r="B40" s="322"/>
      <c r="C40" s="322"/>
    </row>
    <row r="41" spans="1:3" ht="12.75" customHeight="1" x14ac:dyDescent="0.25">
      <c r="A41" s="36"/>
      <c r="B41" s="322"/>
      <c r="C41" s="322"/>
    </row>
    <row r="42" spans="1:3" ht="12.75" customHeight="1" x14ac:dyDescent="0.25">
      <c r="A42" s="36"/>
      <c r="B42" s="322"/>
      <c r="C42" s="322"/>
    </row>
    <row r="44" spans="1:3" ht="12.75" customHeight="1" x14ac:dyDescent="0.25">
      <c r="A44" s="36" t="s">
        <v>1076</v>
      </c>
    </row>
    <row r="45" spans="1:3" ht="12.75" customHeight="1" x14ac:dyDescent="0.25">
      <c r="A45" s="36" t="s">
        <v>1077</v>
      </c>
    </row>
    <row r="46" spans="1:3" ht="12.75" customHeight="1" x14ac:dyDescent="0.25">
      <c r="A46" s="36"/>
    </row>
    <row r="47" spans="1:3" ht="12.75" customHeight="1" x14ac:dyDescent="0.25">
      <c r="A47" s="36"/>
      <c r="B47" s="322"/>
      <c r="C47" s="322"/>
    </row>
    <row r="48" spans="1:3" ht="12.75" customHeight="1" x14ac:dyDescent="0.25">
      <c r="A48" s="36"/>
      <c r="B48" s="322"/>
      <c r="C48" s="322"/>
    </row>
    <row r="49" spans="1:7" ht="12.75" customHeight="1" x14ac:dyDescent="0.25">
      <c r="A49" s="36"/>
      <c r="B49" s="322"/>
      <c r="C49" s="322"/>
    </row>
    <row r="50" spans="1:7" ht="12.75" customHeight="1" x14ac:dyDescent="0.25">
      <c r="A50" s="36"/>
      <c r="B50" s="322"/>
      <c r="C50" s="322"/>
    </row>
    <row r="51" spans="1:7" ht="12.75" customHeight="1" x14ac:dyDescent="0.25">
      <c r="A51" s="36"/>
      <c r="B51" s="322"/>
      <c r="C51" s="322"/>
    </row>
    <row r="52" spans="1:7" ht="12.75" customHeight="1" x14ac:dyDescent="0.25">
      <c r="A52" s="36"/>
      <c r="B52" s="322"/>
      <c r="C52" s="322"/>
    </row>
    <row r="54" spans="1:7" x14ac:dyDescent="0.25">
      <c r="A54" s="57" t="s">
        <v>1078</v>
      </c>
      <c r="B54" s="26"/>
      <c r="C54" s="26"/>
      <c r="D54" s="26"/>
      <c r="E54" s="26"/>
    </row>
    <row r="55" spans="1:7" s="63" customFormat="1" ht="12.75" customHeight="1" x14ac:dyDescent="0.25">
      <c r="B55" s="64"/>
    </row>
    <row r="56" spans="1:7" s="63" customFormat="1" ht="12.75" customHeight="1" x14ac:dyDescent="0.25">
      <c r="A56" s="63" t="s">
        <v>1079</v>
      </c>
    </row>
    <row r="57" spans="1:7" s="63" customFormat="1" ht="12.75" customHeight="1" x14ac:dyDescent="0.25">
      <c r="A57" s="63" t="s">
        <v>1080</v>
      </c>
    </row>
    <row r="58" spans="1:7" s="63" customFormat="1" ht="12.75" customHeight="1" x14ac:dyDescent="0.25">
      <c r="D58" s="231"/>
    </row>
    <row r="59" spans="1:7" s="63" customFormat="1" x14ac:dyDescent="0.25">
      <c r="A59" s="232" t="s">
        <v>1081</v>
      </c>
      <c r="C59" s="324"/>
      <c r="D59" s="324"/>
      <c r="E59" s="324"/>
      <c r="F59" s="324"/>
      <c r="G59" s="324"/>
    </row>
    <row r="60" spans="1:7" s="63" customFormat="1" x14ac:dyDescent="0.25"/>
    <row r="61" spans="1:7" s="63" customFormat="1" x14ac:dyDescent="0.25">
      <c r="A61" s="232" t="s">
        <v>1082</v>
      </c>
      <c r="C61" s="324"/>
      <c r="D61" s="324"/>
      <c r="E61" s="324"/>
      <c r="F61" s="324"/>
      <c r="G61" s="324"/>
    </row>
    <row r="62" spans="1:7" s="63" customFormat="1" x14ac:dyDescent="0.25"/>
    <row r="63" spans="1:7" s="63" customFormat="1" x14ac:dyDescent="0.25">
      <c r="C63" s="324"/>
      <c r="D63" s="324"/>
      <c r="E63" s="324"/>
      <c r="F63" s="324"/>
      <c r="G63" s="324"/>
    </row>
    <row r="64" spans="1:7" s="63" customFormat="1" x14ac:dyDescent="0.25"/>
    <row r="65" spans="1:7" s="63" customFormat="1" x14ac:dyDescent="0.25">
      <c r="C65" s="324"/>
      <c r="D65" s="324"/>
      <c r="E65" s="324"/>
      <c r="F65" s="324"/>
      <c r="G65" s="324"/>
    </row>
    <row r="66" spans="1:7" s="63" customFormat="1" x14ac:dyDescent="0.25">
      <c r="C66" s="63" t="s">
        <v>907</v>
      </c>
    </row>
    <row r="67" spans="1:7" s="63" customFormat="1" x14ac:dyDescent="0.25"/>
    <row r="68" spans="1:7" s="63" customFormat="1" ht="12.75" customHeight="1" x14ac:dyDescent="0.25">
      <c r="A68" s="64" t="s">
        <v>1068</v>
      </c>
    </row>
    <row r="69" spans="1:7" s="63" customFormat="1" ht="12.75" customHeight="1" x14ac:dyDescent="0.25">
      <c r="A69" s="64" t="s">
        <v>1069</v>
      </c>
    </row>
    <row r="70" spans="1:7" s="63" customFormat="1" ht="12.75" customHeight="1" x14ac:dyDescent="0.25">
      <c r="A70" s="64"/>
    </row>
    <row r="71" spans="1:7" s="63" customFormat="1" ht="12.75" customHeight="1" x14ac:dyDescent="0.25">
      <c r="A71" s="64"/>
      <c r="B71" s="324"/>
      <c r="C71" s="324"/>
    </row>
    <row r="72" spans="1:7" s="63" customFormat="1" ht="12.75" customHeight="1" x14ac:dyDescent="0.25">
      <c r="A72" s="64"/>
      <c r="B72" s="324"/>
      <c r="C72" s="324"/>
    </row>
    <row r="73" spans="1:7" s="63" customFormat="1" ht="12.75" customHeight="1" x14ac:dyDescent="0.25">
      <c r="A73" s="64"/>
      <c r="B73" s="324"/>
      <c r="C73" s="324"/>
    </row>
    <row r="74" spans="1:7" s="63" customFormat="1" ht="12.75" customHeight="1" x14ac:dyDescent="0.25">
      <c r="A74" s="64"/>
      <c r="B74" s="324"/>
      <c r="C74" s="324"/>
    </row>
    <row r="75" spans="1:7" s="63" customFormat="1" ht="12.75" customHeight="1" x14ac:dyDescent="0.25">
      <c r="A75" s="64"/>
      <c r="B75" s="324"/>
      <c r="C75" s="324"/>
    </row>
    <row r="76" spans="1:7" s="63" customFormat="1" ht="12.75" customHeight="1" x14ac:dyDescent="0.25">
      <c r="B76" s="324"/>
      <c r="C76" s="324"/>
    </row>
    <row r="77" spans="1:7" s="63" customFormat="1" ht="12.75" customHeight="1" x14ac:dyDescent="0.25"/>
    <row r="78" spans="1:7" s="63" customFormat="1" ht="12.75" customHeight="1" x14ac:dyDescent="0.25">
      <c r="A78" s="64" t="s">
        <v>1083</v>
      </c>
      <c r="C78" s="233"/>
    </row>
    <row r="79" spans="1:7" ht="12.75" customHeight="1" x14ac:dyDescent="0.25">
      <c r="A79" s="36"/>
    </row>
    <row r="80" spans="1:7" ht="12.75" customHeight="1" x14ac:dyDescent="0.25">
      <c r="A80" s="36"/>
      <c r="B80" s="6" t="s">
        <v>1084</v>
      </c>
    </row>
    <row r="81" spans="1:17" s="63" customFormat="1" ht="12.75" customHeight="1" x14ac:dyDescent="0.25">
      <c r="A81" s="64"/>
    </row>
    <row r="82" spans="1:17" s="63" customFormat="1" ht="12.75" customHeight="1" x14ac:dyDescent="0.25">
      <c r="A82" s="64"/>
      <c r="B82" s="324"/>
      <c r="C82" s="324"/>
    </row>
    <row r="83" spans="1:17" s="63" customFormat="1" ht="12.75" customHeight="1" x14ac:dyDescent="0.25">
      <c r="A83" s="64"/>
      <c r="B83" s="324"/>
      <c r="C83" s="324"/>
    </row>
    <row r="84" spans="1:17" s="63" customFormat="1" ht="12.75" customHeight="1" x14ac:dyDescent="0.25">
      <c r="A84" s="64"/>
      <c r="B84" s="324"/>
      <c r="C84" s="324"/>
    </row>
    <row r="85" spans="1:17" s="63" customFormat="1" ht="12.75" customHeight="1" x14ac:dyDescent="0.25">
      <c r="A85" s="64"/>
      <c r="B85" s="324"/>
      <c r="C85" s="324"/>
    </row>
    <row r="86" spans="1:17" s="63" customFormat="1" ht="12.75" customHeight="1" x14ac:dyDescent="0.25">
      <c r="A86" s="64"/>
      <c r="B86" s="324"/>
      <c r="C86" s="324"/>
    </row>
    <row r="87" spans="1:17" s="63" customFormat="1" ht="12.75" customHeight="1" x14ac:dyDescent="0.25">
      <c r="A87" s="64"/>
      <c r="B87" s="324"/>
      <c r="C87" s="324"/>
    </row>
    <row r="88" spans="1:17" s="63" customFormat="1" ht="12.75" customHeight="1" x14ac:dyDescent="0.25"/>
    <row r="89" spans="1:17" s="63" customFormat="1" ht="12.75" customHeight="1" x14ac:dyDescent="0.25">
      <c r="A89" s="64" t="s">
        <v>1085</v>
      </c>
      <c r="C89" s="233"/>
    </row>
    <row r="90" spans="1:17" s="63" customFormat="1" ht="12.75" customHeight="1" x14ac:dyDescent="0.25">
      <c r="A90" s="64"/>
    </row>
    <row r="91" spans="1:17" s="63" customFormat="1" ht="12.75" customHeight="1" x14ac:dyDescent="0.25">
      <c r="A91" s="64"/>
      <c r="B91" s="324"/>
      <c r="C91" s="324"/>
    </row>
    <row r="92" spans="1:17" s="63" customFormat="1" ht="12.75" customHeight="1" x14ac:dyDescent="0.25">
      <c r="A92" s="64"/>
      <c r="B92" s="324"/>
      <c r="C92" s="324"/>
    </row>
    <row r="93" spans="1:17" s="63" customFormat="1" ht="12.75" customHeight="1" x14ac:dyDescent="0.25">
      <c r="A93" s="64"/>
      <c r="B93" s="324"/>
      <c r="C93" s="324"/>
    </row>
    <row r="94" spans="1:17" s="63" customFormat="1" ht="12.75" customHeight="1" x14ac:dyDescent="0.25">
      <c r="A94" s="64"/>
      <c r="B94" s="324"/>
      <c r="C94" s="324"/>
    </row>
    <row r="95" spans="1:17" s="63" customFormat="1" ht="12.75" customHeight="1" x14ac:dyDescent="0.25">
      <c r="A95" s="64"/>
      <c r="B95" s="324"/>
      <c r="C95" s="324"/>
    </row>
    <row r="96" spans="1:17" s="63" customFormat="1" ht="12.75" customHeight="1" x14ac:dyDescent="0.25">
      <c r="B96" s="324"/>
      <c r="C96" s="324"/>
      <c r="D96" s="72"/>
      <c r="E96" s="72"/>
      <c r="F96" s="72"/>
      <c r="G96" s="72"/>
      <c r="H96" s="72"/>
      <c r="I96" s="72"/>
      <c r="J96" s="72"/>
      <c r="K96" s="72"/>
      <c r="L96" s="72"/>
      <c r="M96" s="72"/>
      <c r="N96" s="72"/>
      <c r="O96" s="72"/>
      <c r="P96" s="72"/>
      <c r="Q96" s="72"/>
    </row>
    <row r="97" spans="1:17" s="63" customFormat="1" ht="12.75" customHeight="1" x14ac:dyDescent="0.25">
      <c r="D97" s="72"/>
      <c r="E97" s="72"/>
      <c r="F97" s="72"/>
      <c r="G97" s="72"/>
      <c r="H97" s="72"/>
      <c r="I97" s="72"/>
      <c r="J97" s="72"/>
      <c r="K97" s="72"/>
      <c r="L97" s="72"/>
      <c r="M97" s="72"/>
      <c r="N97" s="72"/>
      <c r="O97" s="72"/>
      <c r="P97" s="72"/>
      <c r="Q97" s="72"/>
    </row>
    <row r="98" spans="1:17" s="63" customFormat="1" ht="12.75" customHeight="1" x14ac:dyDescent="0.25">
      <c r="A98" s="64" t="s">
        <v>1086</v>
      </c>
    </row>
    <row r="99" spans="1:17" s="63" customFormat="1" ht="12.75" customHeight="1" x14ac:dyDescent="0.25">
      <c r="A99" s="64"/>
    </row>
    <row r="100" spans="1:17" s="63" customFormat="1" ht="12.75" customHeight="1" x14ac:dyDescent="0.25">
      <c r="A100" s="64"/>
      <c r="B100" s="324"/>
      <c r="C100" s="324"/>
    </row>
    <row r="101" spans="1:17" s="63" customFormat="1" ht="12.75" customHeight="1" x14ac:dyDescent="0.25">
      <c r="A101" s="64"/>
      <c r="B101" s="324"/>
      <c r="C101" s="324"/>
    </row>
    <row r="102" spans="1:17" s="63" customFormat="1" ht="12.75" customHeight="1" x14ac:dyDescent="0.25">
      <c r="A102" s="64"/>
      <c r="B102" s="324"/>
      <c r="C102" s="324"/>
    </row>
    <row r="103" spans="1:17" s="63" customFormat="1" ht="12.75" customHeight="1" x14ac:dyDescent="0.25">
      <c r="A103" s="64"/>
      <c r="B103" s="324"/>
      <c r="C103" s="324"/>
    </row>
    <row r="104" spans="1:17" s="63" customFormat="1" ht="12.75" customHeight="1" x14ac:dyDescent="0.25">
      <c r="A104" s="64"/>
      <c r="B104" s="324"/>
      <c r="C104" s="324"/>
    </row>
    <row r="105" spans="1:17" s="63" customFormat="1" ht="12.75" customHeight="1" x14ac:dyDescent="0.25">
      <c r="A105" s="64"/>
      <c r="B105" s="324"/>
      <c r="C105" s="324"/>
    </row>
    <row r="106" spans="1:17" s="63" customFormat="1" ht="12.75" customHeight="1" x14ac:dyDescent="0.25">
      <c r="D106" s="231"/>
    </row>
    <row r="107" spans="1:17" s="63" customFormat="1" ht="12.75" customHeight="1" x14ac:dyDescent="0.25">
      <c r="D107" s="231"/>
    </row>
    <row r="108" spans="1:17" x14ac:dyDescent="0.25">
      <c r="A108" s="57" t="s">
        <v>1078</v>
      </c>
      <c r="B108" s="26"/>
      <c r="C108" s="26"/>
      <c r="D108" s="26"/>
      <c r="E108" s="26"/>
    </row>
    <row r="109" spans="1:17" s="63" customFormat="1" ht="12.75" customHeight="1" x14ac:dyDescent="0.25">
      <c r="B109" s="64"/>
    </row>
    <row r="110" spans="1:17" s="63" customFormat="1" x14ac:dyDescent="0.25">
      <c r="A110" s="232" t="s">
        <v>1081</v>
      </c>
      <c r="C110" s="324"/>
      <c r="D110" s="324"/>
      <c r="E110" s="324"/>
      <c r="F110" s="324"/>
      <c r="G110" s="324"/>
    </row>
    <row r="111" spans="1:17" s="63" customFormat="1" x14ac:dyDescent="0.25"/>
    <row r="112" spans="1:17" s="63" customFormat="1" x14ac:dyDescent="0.25">
      <c r="A112" s="232" t="s">
        <v>1082</v>
      </c>
      <c r="C112" s="324"/>
      <c r="D112" s="324"/>
      <c r="E112" s="324"/>
      <c r="F112" s="324"/>
      <c r="G112" s="324"/>
    </row>
    <row r="113" spans="1:7" s="63" customFormat="1" x14ac:dyDescent="0.25"/>
    <row r="114" spans="1:7" s="63" customFormat="1" x14ac:dyDescent="0.25">
      <c r="C114" s="324"/>
      <c r="D114" s="324"/>
      <c r="E114" s="324"/>
      <c r="F114" s="324"/>
      <c r="G114" s="324"/>
    </row>
    <row r="115" spans="1:7" s="63" customFormat="1" x14ac:dyDescent="0.25"/>
    <row r="116" spans="1:7" s="63" customFormat="1" x14ac:dyDescent="0.25">
      <c r="C116" s="324"/>
      <c r="D116" s="324"/>
      <c r="E116" s="324"/>
      <c r="F116" s="324"/>
      <c r="G116" s="324"/>
    </row>
    <row r="117" spans="1:7" s="63" customFormat="1" x14ac:dyDescent="0.25">
      <c r="C117" s="63" t="s">
        <v>907</v>
      </c>
    </row>
    <row r="118" spans="1:7" s="63" customFormat="1" x14ac:dyDescent="0.25"/>
    <row r="119" spans="1:7" s="63" customFormat="1" ht="12.75" customHeight="1" x14ac:dyDescent="0.25">
      <c r="A119" s="64" t="s">
        <v>1068</v>
      </c>
    </row>
    <row r="120" spans="1:7" s="63" customFormat="1" ht="12.75" customHeight="1" x14ac:dyDescent="0.25">
      <c r="A120" s="64" t="s">
        <v>1069</v>
      </c>
    </row>
    <row r="121" spans="1:7" s="63" customFormat="1" ht="12.75" customHeight="1" x14ac:dyDescent="0.25">
      <c r="A121" s="64"/>
    </row>
    <row r="122" spans="1:7" s="63" customFormat="1" ht="12.75" customHeight="1" x14ac:dyDescent="0.25">
      <c r="A122" s="64"/>
      <c r="B122" s="324"/>
      <c r="C122" s="324"/>
    </row>
    <row r="123" spans="1:7" s="63" customFormat="1" ht="12.75" customHeight="1" x14ac:dyDescent="0.25">
      <c r="A123" s="64"/>
      <c r="B123" s="324"/>
      <c r="C123" s="324"/>
    </row>
    <row r="124" spans="1:7" s="63" customFormat="1" ht="12.75" customHeight="1" x14ac:dyDescent="0.25">
      <c r="A124" s="64"/>
      <c r="B124" s="324"/>
      <c r="C124" s="324"/>
    </row>
    <row r="125" spans="1:7" s="63" customFormat="1" ht="12.75" customHeight="1" x14ac:dyDescent="0.25">
      <c r="A125" s="64"/>
      <c r="B125" s="324"/>
      <c r="C125" s="324"/>
    </row>
    <row r="126" spans="1:7" s="63" customFormat="1" ht="12.75" customHeight="1" x14ac:dyDescent="0.25">
      <c r="A126" s="64"/>
      <c r="B126" s="324"/>
      <c r="C126" s="324"/>
    </row>
    <row r="127" spans="1:7" s="63" customFormat="1" ht="12.75" customHeight="1" x14ac:dyDescent="0.25">
      <c r="B127" s="324"/>
      <c r="C127" s="324"/>
    </row>
    <row r="128" spans="1:7" s="63" customFormat="1" ht="12.75" customHeight="1" x14ac:dyDescent="0.25"/>
    <row r="129" spans="1:3" s="63" customFormat="1" ht="12.75" customHeight="1" x14ac:dyDescent="0.25">
      <c r="A129" s="64" t="s">
        <v>1083</v>
      </c>
      <c r="C129" s="233"/>
    </row>
    <row r="130" spans="1:3" ht="12.75" customHeight="1" x14ac:dyDescent="0.25">
      <c r="A130" s="36"/>
    </row>
    <row r="131" spans="1:3" ht="12.75" customHeight="1" x14ac:dyDescent="0.25">
      <c r="A131" s="36"/>
      <c r="B131" s="6" t="s">
        <v>1084</v>
      </c>
    </row>
    <row r="132" spans="1:3" s="63" customFormat="1" ht="12.75" customHeight="1" x14ac:dyDescent="0.25">
      <c r="A132" s="64"/>
    </row>
    <row r="133" spans="1:3" s="63" customFormat="1" ht="12.75" customHeight="1" x14ac:dyDescent="0.25">
      <c r="A133" s="64"/>
      <c r="B133" s="324"/>
      <c r="C133" s="324"/>
    </row>
    <row r="134" spans="1:3" s="63" customFormat="1" ht="12.75" customHeight="1" x14ac:dyDescent="0.25">
      <c r="A134" s="64"/>
      <c r="B134" s="324"/>
      <c r="C134" s="324"/>
    </row>
    <row r="135" spans="1:3" s="63" customFormat="1" ht="12.75" customHeight="1" x14ac:dyDescent="0.25">
      <c r="A135" s="64"/>
      <c r="B135" s="324"/>
      <c r="C135" s="324"/>
    </row>
    <row r="136" spans="1:3" s="63" customFormat="1" ht="12.75" customHeight="1" x14ac:dyDescent="0.25">
      <c r="A136" s="64"/>
      <c r="B136" s="324"/>
      <c r="C136" s="324"/>
    </row>
    <row r="137" spans="1:3" s="63" customFormat="1" ht="12.75" customHeight="1" x14ac:dyDescent="0.25">
      <c r="A137" s="64"/>
      <c r="B137" s="324"/>
      <c r="C137" s="324"/>
    </row>
    <row r="138" spans="1:3" s="63" customFormat="1" ht="12.75" customHeight="1" x14ac:dyDescent="0.25">
      <c r="A138" s="64"/>
      <c r="B138" s="324"/>
      <c r="C138" s="324"/>
    </row>
    <row r="139" spans="1:3" s="63" customFormat="1" ht="12.75" customHeight="1" x14ac:dyDescent="0.25"/>
    <row r="140" spans="1:3" s="63" customFormat="1" ht="12.75" customHeight="1" x14ac:dyDescent="0.25">
      <c r="A140" s="64" t="s">
        <v>1085</v>
      </c>
      <c r="C140" s="233"/>
    </row>
    <row r="141" spans="1:3" s="63" customFormat="1" ht="12.75" customHeight="1" x14ac:dyDescent="0.25">
      <c r="A141" s="64"/>
    </row>
    <row r="142" spans="1:3" s="63" customFormat="1" ht="12.75" customHeight="1" x14ac:dyDescent="0.25">
      <c r="A142" s="64"/>
      <c r="B142" s="324"/>
      <c r="C142" s="324"/>
    </row>
    <row r="143" spans="1:3" s="63" customFormat="1" ht="12.75" customHeight="1" x14ac:dyDescent="0.25">
      <c r="A143" s="64"/>
      <c r="B143" s="324"/>
      <c r="C143" s="324"/>
    </row>
    <row r="144" spans="1:3" s="63" customFormat="1" ht="12.75" customHeight="1" x14ac:dyDescent="0.25">
      <c r="A144" s="64"/>
      <c r="B144" s="324"/>
      <c r="C144" s="324"/>
    </row>
    <row r="145" spans="1:17" s="63" customFormat="1" ht="12.75" customHeight="1" x14ac:dyDescent="0.25">
      <c r="A145" s="64"/>
      <c r="B145" s="324"/>
      <c r="C145" s="324"/>
    </row>
    <row r="146" spans="1:17" s="63" customFormat="1" ht="12.75" customHeight="1" x14ac:dyDescent="0.25">
      <c r="A146" s="64"/>
      <c r="B146" s="324"/>
      <c r="C146" s="324"/>
    </row>
    <row r="147" spans="1:17" s="63" customFormat="1" ht="12.75" customHeight="1" x14ac:dyDescent="0.25">
      <c r="B147" s="324"/>
      <c r="C147" s="324"/>
      <c r="D147" s="72"/>
      <c r="E147" s="72"/>
      <c r="F147" s="72"/>
      <c r="G147" s="72"/>
      <c r="H147" s="72"/>
      <c r="I147" s="72"/>
      <c r="J147" s="72"/>
      <c r="K147" s="72"/>
      <c r="L147" s="72"/>
      <c r="M147" s="72"/>
      <c r="N147" s="72"/>
      <c r="O147" s="72"/>
      <c r="P147" s="72"/>
      <c r="Q147" s="72"/>
    </row>
    <row r="148" spans="1:17" s="63" customFormat="1" ht="12.75" customHeight="1" x14ac:dyDescent="0.25">
      <c r="D148" s="72"/>
      <c r="E148" s="72"/>
      <c r="F148" s="72"/>
      <c r="G148" s="72"/>
      <c r="H148" s="72"/>
      <c r="I148" s="72"/>
      <c r="J148" s="72"/>
      <c r="K148" s="72"/>
      <c r="L148" s="72"/>
      <c r="M148" s="72"/>
      <c r="N148" s="72"/>
      <c r="O148" s="72"/>
      <c r="P148" s="72"/>
      <c r="Q148" s="72"/>
    </row>
    <row r="149" spans="1:17" s="63" customFormat="1" ht="12.75" customHeight="1" x14ac:dyDescent="0.25">
      <c r="A149" s="64" t="s">
        <v>1086</v>
      </c>
    </row>
    <row r="150" spans="1:17" s="63" customFormat="1" ht="12.75" customHeight="1" x14ac:dyDescent="0.25">
      <c r="A150" s="64"/>
    </row>
    <row r="151" spans="1:17" s="63" customFormat="1" ht="12.75" customHeight="1" x14ac:dyDescent="0.25">
      <c r="A151" s="64"/>
      <c r="B151" s="324"/>
      <c r="C151" s="324"/>
    </row>
    <row r="152" spans="1:17" s="63" customFormat="1" ht="12.75" customHeight="1" x14ac:dyDescent="0.25">
      <c r="A152" s="64"/>
      <c r="B152" s="324"/>
      <c r="C152" s="324"/>
    </row>
    <row r="153" spans="1:17" s="63" customFormat="1" ht="12.75" customHeight="1" x14ac:dyDescent="0.25">
      <c r="A153" s="64"/>
      <c r="B153" s="324"/>
      <c r="C153" s="324"/>
    </row>
    <row r="154" spans="1:17" s="63" customFormat="1" ht="12.75" customHeight="1" x14ac:dyDescent="0.25">
      <c r="A154" s="64"/>
      <c r="B154" s="324"/>
      <c r="C154" s="324"/>
    </row>
    <row r="155" spans="1:17" s="63" customFormat="1" ht="12.75" customHeight="1" x14ac:dyDescent="0.25">
      <c r="A155" s="64"/>
      <c r="B155" s="324"/>
      <c r="C155" s="324"/>
    </row>
    <row r="156" spans="1:17" s="63" customFormat="1" ht="12.75" customHeight="1" x14ac:dyDescent="0.25">
      <c r="A156" s="64"/>
      <c r="B156" s="324"/>
      <c r="C156" s="324"/>
    </row>
    <row r="158" spans="1:17" ht="12.75" customHeight="1" x14ac:dyDescent="0.25">
      <c r="A158" s="4" t="s">
        <v>1087</v>
      </c>
      <c r="B158" s="4"/>
      <c r="C158" s="4"/>
      <c r="D158" s="4"/>
      <c r="E158" s="4"/>
      <c r="F158" s="4"/>
      <c r="G158" s="4"/>
      <c r="H158" s="4"/>
      <c r="I158" s="4"/>
      <c r="J158" s="4"/>
      <c r="K158" s="4"/>
      <c r="L158" s="234"/>
      <c r="M158" s="234"/>
    </row>
  </sheetData>
  <sheetProtection algorithmName="SHA-512" hashValue="roS7nLkHU2z2O1UiKy89h/1eHIrcM+9lHCEoOB7ttav9JaaILkQr+QzmHu0wtXBq6kpBVAiBPz3RPun+j8StYA==" saltValue="9145tek4UFs4tUrya8Ux/Q==" spinCount="100000" sheet="1" selectLockedCells="1"/>
  <protectedRanges>
    <protectedRange sqref="C158 A158" name="Key Indicators 1_1_1"/>
    <protectedRange sqref="I158:J158" name="Key Indicators 1_1_1_1"/>
    <protectedRange sqref="D22" name="Key Indicators 1_1"/>
  </protectedRanges>
  <mergeCells count="20">
    <mergeCell ref="B100:C105"/>
    <mergeCell ref="B9:C14"/>
    <mergeCell ref="C26:D31"/>
    <mergeCell ref="B37:C42"/>
    <mergeCell ref="B47:C52"/>
    <mergeCell ref="C59:G59"/>
    <mergeCell ref="C61:G61"/>
    <mergeCell ref="C63:G63"/>
    <mergeCell ref="C65:G65"/>
    <mergeCell ref="B71:C76"/>
    <mergeCell ref="B82:C87"/>
    <mergeCell ref="B91:C96"/>
    <mergeCell ref="B142:C147"/>
    <mergeCell ref="B151:C156"/>
    <mergeCell ref="C110:G110"/>
    <mergeCell ref="C112:G112"/>
    <mergeCell ref="C114:G114"/>
    <mergeCell ref="C116:G116"/>
    <mergeCell ref="B122:C127"/>
    <mergeCell ref="B133:C138"/>
  </mergeCells>
  <dataValidations count="1">
    <dataValidation type="list" allowBlank="1" showInputMessage="1" showErrorMessage="1" sqref="C22" xr:uid="{BA70061A-8A91-4E07-9E2A-AA742D417A39}">
      <formula1>"Yes, No"</formula1>
    </dataValidation>
  </dataValidations>
  <pageMargins left="0.7" right="0.7" top="0.75" bottom="0.75" header="0.3" footer="0.3"/>
  <pageSetup fitToHeight="0"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3489" r:id="rId4" name="Check Box 1">
              <controlPr defaultSize="0" autoFill="0" autoLine="0" autoPict="0">
                <anchor moveWithCells="1">
                  <from>
                    <xdr:col>0</xdr:col>
                    <xdr:colOff>438150</xdr:colOff>
                    <xdr:row>33</xdr:row>
                    <xdr:rowOff>142875</xdr:rowOff>
                  </from>
                  <to>
                    <xdr:col>1</xdr:col>
                    <xdr:colOff>171450</xdr:colOff>
                    <xdr:row>35</xdr:row>
                    <xdr:rowOff>38100</xdr:rowOff>
                  </to>
                </anchor>
              </controlPr>
            </control>
          </mc:Choice>
        </mc:AlternateContent>
        <mc:AlternateContent xmlns:mc="http://schemas.openxmlformats.org/markup-compatibility/2006">
          <mc:Choice Requires="x14">
            <control shapeId="63490" r:id="rId5" name="Check Box 2">
              <controlPr defaultSize="0" autoFill="0" autoLine="0" autoPict="0">
                <anchor moveWithCells="1">
                  <from>
                    <xdr:col>0</xdr:col>
                    <xdr:colOff>438150</xdr:colOff>
                    <xdr:row>78</xdr:row>
                    <xdr:rowOff>142875</xdr:rowOff>
                  </from>
                  <to>
                    <xdr:col>1</xdr:col>
                    <xdr:colOff>171450</xdr:colOff>
                    <xdr:row>80</xdr:row>
                    <xdr:rowOff>47625</xdr:rowOff>
                  </to>
                </anchor>
              </controlPr>
            </control>
          </mc:Choice>
        </mc:AlternateContent>
        <mc:AlternateContent xmlns:mc="http://schemas.openxmlformats.org/markup-compatibility/2006">
          <mc:Choice Requires="x14">
            <control shapeId="63491" r:id="rId6" name="Check Box 3">
              <controlPr defaultSize="0" autoFill="0" autoLine="0" autoPict="0">
                <anchor moveWithCells="1">
                  <from>
                    <xdr:col>0</xdr:col>
                    <xdr:colOff>438150</xdr:colOff>
                    <xdr:row>129</xdr:row>
                    <xdr:rowOff>142875</xdr:rowOff>
                  </from>
                  <to>
                    <xdr:col>1</xdr:col>
                    <xdr:colOff>171450</xdr:colOff>
                    <xdr:row>131</xdr:row>
                    <xdr:rowOff>47625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D8A82-012E-4386-9007-7469C5C49C93}">
  <sheetPr>
    <pageSetUpPr fitToPage="1"/>
  </sheetPr>
  <dimension ref="A1:K48"/>
  <sheetViews>
    <sheetView zoomScale="70" zoomScaleNormal="70" workbookViewId="0">
      <selection activeCell="D16" sqref="D16:E21"/>
    </sheetView>
  </sheetViews>
  <sheetFormatPr defaultColWidth="9.7109375" defaultRowHeight="12.75" x14ac:dyDescent="0.2"/>
  <cols>
    <col min="1" max="1" width="9.7109375" style="48" customWidth="1"/>
    <col min="2" max="2" width="12.7109375" style="48" customWidth="1"/>
    <col min="3" max="4" width="9.7109375" style="48" customWidth="1"/>
    <col min="5" max="5" width="12.140625" style="48" customWidth="1"/>
    <col min="6" max="16" width="9.7109375" style="48" customWidth="1"/>
    <col min="17" max="16384" width="9.7109375" style="48"/>
  </cols>
  <sheetData>
    <row r="1" spans="1:11" s="4" customFormat="1" ht="20.25" x14ac:dyDescent="0.25">
      <c r="A1" s="3" t="s">
        <v>750</v>
      </c>
      <c r="B1" s="3"/>
      <c r="C1" s="3"/>
      <c r="D1" s="3"/>
      <c r="E1" s="3"/>
      <c r="F1" s="3"/>
      <c r="G1" s="3"/>
      <c r="H1" s="3"/>
      <c r="I1" s="3"/>
      <c r="J1" s="3"/>
      <c r="K1" s="3"/>
    </row>
    <row r="2" spans="1:11" s="4" customFormat="1" ht="15" x14ac:dyDescent="0.25">
      <c r="A2" s="5" t="s">
        <v>736</v>
      </c>
      <c r="B2" s="5"/>
      <c r="C2" s="5"/>
      <c r="D2" s="5"/>
      <c r="E2" s="5"/>
      <c r="F2" s="5"/>
      <c r="G2" s="5"/>
      <c r="H2" s="5"/>
      <c r="I2" s="5"/>
      <c r="J2" s="5"/>
      <c r="K2" s="5"/>
    </row>
    <row r="3" spans="1:11" s="6" customFormat="1" x14ac:dyDescent="0.25"/>
    <row r="4" spans="1:11" s="6" customFormat="1" ht="14.25" x14ac:dyDescent="0.25">
      <c r="B4" s="46" t="s">
        <v>1088</v>
      </c>
    </row>
    <row r="5" spans="1:11" s="6" customFormat="1" x14ac:dyDescent="0.25"/>
    <row r="6" spans="1:11" s="6" customFormat="1" x14ac:dyDescent="0.25">
      <c r="C6" s="49" t="s">
        <v>904</v>
      </c>
      <c r="D6" s="51">
        <f>'[1]PDE1003 Summary'!D12</f>
        <v>0</v>
      </c>
      <c r="E6" s="51"/>
      <c r="F6" s="51"/>
      <c r="G6" s="51"/>
      <c r="H6" s="51"/>
      <c r="I6" s="51"/>
      <c r="J6" s="51"/>
      <c r="K6" s="51"/>
    </row>
    <row r="7" spans="1:11" s="6" customFormat="1" x14ac:dyDescent="0.25"/>
    <row r="8" spans="1:11" s="6" customFormat="1" x14ac:dyDescent="0.25"/>
    <row r="9" spans="1:11" s="6" customFormat="1" x14ac:dyDescent="0.25">
      <c r="C9" s="49" t="s">
        <v>953</v>
      </c>
      <c r="D9" s="452">
        <f>'[1]PDE5004 Ownership'!D13</f>
        <v>0</v>
      </c>
      <c r="E9" s="452"/>
      <c r="F9" s="452"/>
      <c r="G9" s="452"/>
      <c r="H9" s="452"/>
      <c r="I9" s="452"/>
      <c r="J9" s="452"/>
      <c r="K9" s="452"/>
    </row>
    <row r="10" spans="1:11" s="6" customFormat="1" x14ac:dyDescent="0.25"/>
    <row r="11" spans="1:11" s="6" customFormat="1" x14ac:dyDescent="0.25"/>
    <row r="12" spans="1:11" s="6" customFormat="1" x14ac:dyDescent="0.25">
      <c r="C12" s="49" t="s">
        <v>913</v>
      </c>
      <c r="D12" s="452">
        <f>'[1]PDE1003 Summary'!D39</f>
        <v>0</v>
      </c>
      <c r="E12" s="452"/>
      <c r="F12" s="452"/>
      <c r="G12" s="452"/>
      <c r="H12" s="452"/>
      <c r="I12" s="452"/>
      <c r="J12" s="452"/>
      <c r="K12" s="452"/>
    </row>
    <row r="13" spans="1:11" s="6" customFormat="1" x14ac:dyDescent="0.25"/>
    <row r="14" spans="1:11" s="63" customFormat="1" ht="12.75" customHeight="1" x14ac:dyDescent="0.25">
      <c r="D14" s="64" t="s">
        <v>1089</v>
      </c>
    </row>
    <row r="15" spans="1:11" s="63" customFormat="1" ht="12.75" customHeight="1" x14ac:dyDescent="0.25">
      <c r="C15" s="64"/>
    </row>
    <row r="16" spans="1:11" s="63" customFormat="1" ht="12.75" customHeight="1" x14ac:dyDescent="0.25">
      <c r="C16" s="64"/>
      <c r="D16" s="324"/>
      <c r="E16" s="324"/>
    </row>
    <row r="17" spans="3:11" s="63" customFormat="1" ht="12.75" customHeight="1" x14ac:dyDescent="0.25">
      <c r="C17" s="64"/>
      <c r="D17" s="324"/>
      <c r="E17" s="324"/>
    </row>
    <row r="18" spans="3:11" s="63" customFormat="1" ht="12.75" customHeight="1" x14ac:dyDescent="0.25">
      <c r="C18" s="64"/>
      <c r="D18" s="324"/>
      <c r="E18" s="324"/>
    </row>
    <row r="19" spans="3:11" s="63" customFormat="1" ht="12.75" customHeight="1" x14ac:dyDescent="0.25">
      <c r="C19" s="64"/>
      <c r="D19" s="324"/>
      <c r="E19" s="324"/>
    </row>
    <row r="20" spans="3:11" s="63" customFormat="1" ht="12.75" customHeight="1" x14ac:dyDescent="0.25">
      <c r="C20" s="64"/>
      <c r="D20" s="324"/>
      <c r="E20" s="324"/>
    </row>
    <row r="21" spans="3:11" s="63" customFormat="1" ht="12.75" customHeight="1" x14ac:dyDescent="0.25">
      <c r="C21" s="64"/>
      <c r="D21" s="324"/>
      <c r="E21" s="324"/>
    </row>
    <row r="22" spans="3:11" s="6" customFormat="1" x14ac:dyDescent="0.25"/>
    <row r="23" spans="3:11" s="6" customFormat="1" x14ac:dyDescent="0.25"/>
    <row r="24" spans="3:11" s="6" customFormat="1" x14ac:dyDescent="0.25">
      <c r="D24" s="452">
        <f>'[1]PDE1003 Summary'!D41</f>
        <v>0</v>
      </c>
      <c r="E24" s="452"/>
      <c r="F24" s="452"/>
      <c r="G24" s="452"/>
      <c r="H24" s="452"/>
      <c r="I24" s="452"/>
      <c r="J24" s="452"/>
      <c r="K24" s="452"/>
    </row>
    <row r="25" spans="3:11" s="6" customFormat="1" x14ac:dyDescent="0.25"/>
    <row r="26" spans="3:11" s="63" customFormat="1" ht="12.75" customHeight="1" x14ac:dyDescent="0.25">
      <c r="D26" s="64" t="s">
        <v>1089</v>
      </c>
    </row>
    <row r="27" spans="3:11" s="63" customFormat="1" ht="12.75" customHeight="1" x14ac:dyDescent="0.25">
      <c r="C27" s="64"/>
    </row>
    <row r="28" spans="3:11" s="63" customFormat="1" ht="12.75" customHeight="1" x14ac:dyDescent="0.25">
      <c r="C28" s="64"/>
      <c r="D28" s="324"/>
      <c r="E28" s="324"/>
    </row>
    <row r="29" spans="3:11" s="63" customFormat="1" ht="12.75" customHeight="1" x14ac:dyDescent="0.25">
      <c r="C29" s="64"/>
      <c r="D29" s="324"/>
      <c r="E29" s="324"/>
    </row>
    <row r="30" spans="3:11" s="63" customFormat="1" ht="12.75" customHeight="1" x14ac:dyDescent="0.25">
      <c r="C30" s="64"/>
      <c r="D30" s="324"/>
      <c r="E30" s="324"/>
    </row>
    <row r="31" spans="3:11" s="63" customFormat="1" ht="12.75" customHeight="1" x14ac:dyDescent="0.25">
      <c r="C31" s="64"/>
      <c r="D31" s="324"/>
      <c r="E31" s="324"/>
    </row>
    <row r="32" spans="3:11" s="63" customFormat="1" ht="12.75" customHeight="1" x14ac:dyDescent="0.25">
      <c r="C32" s="64"/>
      <c r="D32" s="324"/>
      <c r="E32" s="324"/>
    </row>
    <row r="33" spans="1:11" s="63" customFormat="1" ht="12.75" customHeight="1" x14ac:dyDescent="0.25">
      <c r="C33" s="64"/>
      <c r="D33" s="324"/>
      <c r="E33" s="324"/>
    </row>
    <row r="34" spans="1:11" s="6" customFormat="1" x14ac:dyDescent="0.25"/>
    <row r="35" spans="1:11" s="6" customFormat="1" x14ac:dyDescent="0.25"/>
    <row r="36" spans="1:11" s="6" customFormat="1" x14ac:dyDescent="0.25">
      <c r="D36" s="452">
        <f>'[1]PDE1003 Summary'!D43</f>
        <v>0</v>
      </c>
      <c r="E36" s="452"/>
      <c r="F36" s="452"/>
      <c r="G36" s="452"/>
      <c r="H36" s="452"/>
      <c r="I36" s="452"/>
      <c r="J36" s="452"/>
      <c r="K36" s="452"/>
    </row>
    <row r="37" spans="1:11" s="6" customFormat="1" x14ac:dyDescent="0.25"/>
    <row r="38" spans="1:11" s="63" customFormat="1" ht="12.75" customHeight="1" x14ac:dyDescent="0.25">
      <c r="D38" s="64" t="s">
        <v>1089</v>
      </c>
    </row>
    <row r="39" spans="1:11" s="63" customFormat="1" ht="12.75" customHeight="1" x14ac:dyDescent="0.25">
      <c r="C39" s="64"/>
    </row>
    <row r="40" spans="1:11" s="63" customFormat="1" ht="12.75" customHeight="1" x14ac:dyDescent="0.25">
      <c r="C40" s="64"/>
      <c r="D40" s="324"/>
      <c r="E40" s="324"/>
    </row>
    <row r="41" spans="1:11" s="63" customFormat="1" ht="12.75" customHeight="1" x14ac:dyDescent="0.25">
      <c r="C41" s="64"/>
      <c r="D41" s="324"/>
      <c r="E41" s="324"/>
    </row>
    <row r="42" spans="1:11" s="63" customFormat="1" ht="12.75" customHeight="1" x14ac:dyDescent="0.25">
      <c r="C42" s="64"/>
      <c r="D42" s="324"/>
      <c r="E42" s="324"/>
    </row>
    <row r="43" spans="1:11" s="63" customFormat="1" ht="12.75" customHeight="1" x14ac:dyDescent="0.25">
      <c r="C43" s="64"/>
      <c r="D43" s="324"/>
      <c r="E43" s="324"/>
    </row>
    <row r="44" spans="1:11" s="63" customFormat="1" ht="12.75" customHeight="1" x14ac:dyDescent="0.25">
      <c r="C44" s="64"/>
      <c r="D44" s="324"/>
      <c r="E44" s="324"/>
    </row>
    <row r="45" spans="1:11" s="63" customFormat="1" ht="12.75" customHeight="1" x14ac:dyDescent="0.25">
      <c r="C45" s="64"/>
      <c r="D45" s="324"/>
      <c r="E45" s="324"/>
    </row>
    <row r="46" spans="1:11" s="6" customFormat="1" x14ac:dyDescent="0.25"/>
    <row r="47" spans="1:11" s="6" customFormat="1" x14ac:dyDescent="0.25"/>
    <row r="48" spans="1:11" s="58" customFormat="1" ht="12.75" customHeight="1" x14ac:dyDescent="0.25">
      <c r="A48" s="4" t="s">
        <v>1090</v>
      </c>
      <c r="B48" s="4"/>
      <c r="C48" s="4"/>
      <c r="D48" s="4"/>
      <c r="E48" s="4"/>
      <c r="F48" s="4"/>
      <c r="G48" s="4"/>
      <c r="H48" s="4"/>
      <c r="I48" s="4"/>
      <c r="J48" s="4"/>
      <c r="K48" s="4"/>
    </row>
  </sheetData>
  <sheetProtection algorithmName="SHA-512" hashValue="ehqLiTtAC6ZQBF82P5Sce2s4b83dJcWohBzbvSckhBPpRhsyFgTOUM/FAbQTCIDlcpWTFhaRNXqt5fn9+uUBoA==" saltValue="BDVfYT2SVwcDC/KGOsjW5w==" spinCount="100000" sheet="1" selectLockedCells="1"/>
  <mergeCells count="7">
    <mergeCell ref="D40:E45"/>
    <mergeCell ref="D9:K9"/>
    <mergeCell ref="D12:K12"/>
    <mergeCell ref="D16:E21"/>
    <mergeCell ref="D24:K24"/>
    <mergeCell ref="D28:E33"/>
    <mergeCell ref="D36:K36"/>
  </mergeCells>
  <hyperlinks>
    <hyperlink ref="B4" r:id="rId1" xr:uid="{CB1C4DDF-8AE9-4895-8BE5-BA467DEA3E4F}"/>
  </hyperlinks>
  <pageMargins left="0.7" right="0.7" top="0.75" bottom="0.75" header="0.3" footer="0.3"/>
  <pageSetup fitToHeight="0" orientation="landscape"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20A3-3485-40A5-953C-58618316E084}">
  <dimension ref="A1:U48"/>
  <sheetViews>
    <sheetView zoomScale="70" zoomScaleNormal="70" workbookViewId="0">
      <selection activeCell="C12" sqref="C12:E12"/>
    </sheetView>
  </sheetViews>
  <sheetFormatPr defaultColWidth="9.140625" defaultRowHeight="14.25" x14ac:dyDescent="0.2"/>
  <cols>
    <col min="1" max="1" width="9.140625" style="250"/>
    <col min="2" max="2" width="13.42578125" style="250" customWidth="1"/>
    <col min="3" max="16384" width="9.140625" style="250"/>
  </cols>
  <sheetData>
    <row r="1" spans="1:21" s="4" customFormat="1" ht="20.25" x14ac:dyDescent="0.25">
      <c r="A1" s="3" t="s">
        <v>750</v>
      </c>
      <c r="B1" s="3"/>
      <c r="C1" s="3"/>
      <c r="D1" s="3"/>
      <c r="E1" s="3"/>
      <c r="F1" s="3"/>
      <c r="G1" s="3"/>
      <c r="H1" s="3"/>
    </row>
    <row r="2" spans="1:21" s="4" customFormat="1" ht="15" x14ac:dyDescent="0.25">
      <c r="A2" s="5" t="s">
        <v>736</v>
      </c>
      <c r="B2" s="5"/>
      <c r="C2" s="5"/>
      <c r="D2" s="5"/>
      <c r="E2" s="5"/>
      <c r="F2" s="5"/>
      <c r="G2" s="5"/>
      <c r="H2" s="5"/>
    </row>
    <row r="3" spans="1:21" s="6" customFormat="1" ht="12.75" customHeight="1" x14ac:dyDescent="0.25"/>
    <row r="4" spans="1:21" s="6" customFormat="1" ht="12.75" customHeight="1" x14ac:dyDescent="0.25">
      <c r="A4" s="36"/>
      <c r="B4" s="6" t="s">
        <v>1091</v>
      </c>
    </row>
    <row r="5" spans="1:21" s="6" customFormat="1" ht="12.75" customHeight="1" x14ac:dyDescent="0.25"/>
    <row r="6" spans="1:21" s="228" customFormat="1" ht="15.75" x14ac:dyDescent="0.25">
      <c r="A6" s="235" t="s">
        <v>1092</v>
      </c>
      <c r="B6" s="236"/>
      <c r="C6" s="237"/>
      <c r="D6" s="236"/>
      <c r="E6" s="236"/>
      <c r="F6" s="236"/>
    </row>
    <row r="7" spans="1:21" s="228" customFormat="1" ht="15" customHeight="1" x14ac:dyDescent="0.25">
      <c r="A7" s="238"/>
      <c r="C7" s="229"/>
      <c r="H7" s="239"/>
      <c r="I7" s="251" t="s">
        <v>1093</v>
      </c>
      <c r="J7" s="239"/>
      <c r="K7" s="239"/>
      <c r="L7" s="239"/>
      <c r="M7" s="239"/>
      <c r="N7" s="239"/>
      <c r="O7" s="239"/>
      <c r="P7" s="239"/>
      <c r="Q7" s="239"/>
      <c r="R7" s="239"/>
      <c r="S7" s="239"/>
      <c r="T7" s="239"/>
      <c r="U7" s="239"/>
    </row>
    <row r="8" spans="1:21" s="228" customFormat="1" ht="15" customHeight="1" x14ac:dyDescent="0.25">
      <c r="A8" s="238"/>
      <c r="C8" s="229"/>
      <c r="H8" s="239"/>
      <c r="I8" s="251" t="s">
        <v>1094</v>
      </c>
      <c r="J8" s="239"/>
      <c r="K8" s="239"/>
      <c r="L8" s="239"/>
      <c r="M8" s="239"/>
      <c r="N8" s="239"/>
      <c r="O8" s="239"/>
      <c r="P8" s="239"/>
      <c r="Q8" s="239"/>
      <c r="R8" s="239"/>
      <c r="S8" s="239"/>
      <c r="T8" s="239"/>
      <c r="U8" s="239"/>
    </row>
    <row r="9" spans="1:21" s="228" customFormat="1" ht="15" customHeight="1" x14ac:dyDescent="0.2">
      <c r="A9" s="240" t="s">
        <v>1095</v>
      </c>
      <c r="C9" s="240"/>
      <c r="D9" s="240"/>
      <c r="E9" s="240"/>
      <c r="F9" s="240"/>
      <c r="G9" s="240"/>
      <c r="H9" s="239"/>
      <c r="I9" s="239" t="s">
        <v>1096</v>
      </c>
      <c r="J9" s="239"/>
      <c r="K9" s="239"/>
      <c r="L9" s="239"/>
      <c r="M9" s="239"/>
      <c r="N9" s="239"/>
      <c r="O9" s="239"/>
      <c r="P9" s="239"/>
      <c r="Q9" s="239"/>
      <c r="R9" s="239"/>
      <c r="S9" s="239"/>
      <c r="T9" s="239"/>
      <c r="U9" s="239"/>
    </row>
    <row r="10" spans="1:21" s="228" customFormat="1" ht="15" customHeight="1" x14ac:dyDescent="0.2">
      <c r="B10" s="240"/>
      <c r="C10" s="240"/>
      <c r="D10" s="240"/>
      <c r="E10" s="240"/>
      <c r="F10" s="240"/>
      <c r="G10" s="240"/>
      <c r="H10" s="239"/>
      <c r="I10" s="239" t="s">
        <v>1097</v>
      </c>
      <c r="J10" s="239"/>
      <c r="K10" s="239"/>
      <c r="L10" s="239"/>
      <c r="M10" s="239"/>
      <c r="N10" s="239"/>
      <c r="O10" s="239"/>
      <c r="P10" s="239"/>
      <c r="Q10" s="239"/>
      <c r="R10" s="239"/>
      <c r="S10" s="239"/>
      <c r="T10" s="239"/>
      <c r="U10" s="239"/>
    </row>
    <row r="11" spans="1:21" s="228" customFormat="1" ht="15" customHeight="1" x14ac:dyDescent="0.2">
      <c r="B11" s="241"/>
      <c r="C11" s="241"/>
      <c r="D11" s="241"/>
      <c r="E11" s="241"/>
      <c r="F11" s="241"/>
      <c r="H11" s="239"/>
      <c r="I11" s="239" t="s">
        <v>1098</v>
      </c>
      <c r="J11" s="239"/>
      <c r="K11" s="239"/>
      <c r="L11" s="239"/>
      <c r="M11" s="239"/>
      <c r="N11" s="239"/>
      <c r="O11" s="239"/>
      <c r="P11" s="239"/>
      <c r="Q11" s="239"/>
      <c r="R11" s="239"/>
      <c r="S11" s="239"/>
      <c r="T11" s="239"/>
      <c r="U11" s="239"/>
    </row>
    <row r="12" spans="1:21" s="228" customFormat="1" ht="15" customHeight="1" x14ac:dyDescent="0.2">
      <c r="B12" s="242" t="s">
        <v>1099</v>
      </c>
      <c r="C12" s="455"/>
      <c r="D12" s="455"/>
      <c r="E12" s="455"/>
      <c r="F12" s="243"/>
      <c r="G12" s="243"/>
      <c r="H12" s="239"/>
      <c r="I12" s="239" t="s">
        <v>1100</v>
      </c>
      <c r="J12" s="239"/>
      <c r="K12" s="239"/>
      <c r="L12" s="239"/>
      <c r="M12" s="239"/>
      <c r="N12" s="239"/>
      <c r="O12" s="239"/>
      <c r="P12" s="239"/>
      <c r="Q12" s="239"/>
      <c r="R12" s="239"/>
      <c r="S12" s="239"/>
      <c r="T12" s="239"/>
      <c r="U12" s="239"/>
    </row>
    <row r="13" spans="1:21" s="228" customFormat="1" ht="15" customHeight="1" x14ac:dyDescent="0.2">
      <c r="C13" s="244"/>
      <c r="D13" s="244"/>
      <c r="E13" s="244"/>
      <c r="F13" s="244"/>
      <c r="G13" s="243"/>
      <c r="H13" s="239"/>
      <c r="I13" s="239" t="s">
        <v>1101</v>
      </c>
      <c r="J13" s="239"/>
      <c r="K13" s="239"/>
      <c r="L13" s="239"/>
      <c r="M13" s="239"/>
      <c r="N13" s="239"/>
      <c r="O13" s="239"/>
      <c r="P13" s="239"/>
      <c r="Q13" s="239"/>
      <c r="R13" s="239"/>
      <c r="S13" s="239"/>
      <c r="T13" s="239"/>
      <c r="U13" s="239"/>
    </row>
    <row r="14" spans="1:21" s="228" customFormat="1" ht="15" customHeight="1" x14ac:dyDescent="0.2">
      <c r="B14" s="245" t="s">
        <v>1102</v>
      </c>
      <c r="C14" s="456"/>
      <c r="D14" s="456"/>
      <c r="E14" s="456"/>
      <c r="F14" s="244"/>
      <c r="G14" s="243"/>
      <c r="H14" s="239"/>
      <c r="I14" s="239"/>
      <c r="J14" s="239"/>
      <c r="K14" s="239"/>
      <c r="L14" s="239"/>
      <c r="M14" s="239"/>
      <c r="N14" s="239"/>
      <c r="O14" s="239"/>
      <c r="P14" s="239"/>
      <c r="Q14" s="239"/>
      <c r="R14" s="239"/>
      <c r="S14" s="239"/>
      <c r="T14" s="239"/>
      <c r="U14" s="239"/>
    </row>
    <row r="15" spans="1:21" s="228" customFormat="1" ht="15" customHeight="1" x14ac:dyDescent="0.2">
      <c r="C15" s="244"/>
      <c r="D15" s="244"/>
      <c r="E15" s="244"/>
      <c r="F15" s="244"/>
      <c r="G15" s="243"/>
      <c r="H15" s="239"/>
      <c r="I15" s="33" t="s">
        <v>1062</v>
      </c>
      <c r="J15" s="33"/>
      <c r="K15" s="33"/>
      <c r="L15" s="33"/>
      <c r="M15" s="33"/>
      <c r="N15" s="33"/>
      <c r="O15" s="33"/>
      <c r="P15" s="239"/>
      <c r="Q15" s="239"/>
      <c r="R15" s="239"/>
      <c r="S15" s="239"/>
      <c r="T15" s="239"/>
      <c r="U15" s="239"/>
    </row>
    <row r="16" spans="1:21" s="228" customFormat="1" ht="15" customHeight="1" x14ac:dyDescent="0.2">
      <c r="B16" s="245" t="s">
        <v>1103</v>
      </c>
      <c r="C16" s="453"/>
      <c r="D16" s="453"/>
      <c r="E16" s="453"/>
      <c r="F16" s="244"/>
      <c r="G16" s="243"/>
      <c r="H16" s="239"/>
      <c r="I16" s="33" t="s">
        <v>1111</v>
      </c>
      <c r="J16" s="33"/>
      <c r="K16" s="33"/>
      <c r="L16" s="33"/>
      <c r="M16" s="33"/>
      <c r="N16" s="33"/>
      <c r="O16" s="33"/>
      <c r="P16" s="239"/>
      <c r="Q16" s="239"/>
      <c r="R16" s="239"/>
      <c r="S16" s="239"/>
      <c r="T16" s="239"/>
      <c r="U16" s="239"/>
    </row>
    <row r="17" spans="1:21" s="228" customFormat="1" ht="15" customHeight="1" x14ac:dyDescent="0.2">
      <c r="B17" s="245"/>
      <c r="C17" s="246"/>
      <c r="D17" s="246"/>
      <c r="E17" s="244"/>
      <c r="F17" s="244"/>
      <c r="G17" s="244"/>
      <c r="H17" s="247"/>
      <c r="I17" s="33" t="s">
        <v>0</v>
      </c>
      <c r="J17" s="33"/>
      <c r="K17" s="33"/>
      <c r="L17" s="33"/>
      <c r="M17" s="33"/>
      <c r="N17" s="33"/>
      <c r="O17" s="33"/>
      <c r="P17" s="247"/>
      <c r="Q17" s="247"/>
      <c r="R17" s="239"/>
      <c r="S17" s="239"/>
      <c r="T17" s="239"/>
      <c r="U17" s="239"/>
    </row>
    <row r="18" spans="1:21" s="228" customFormat="1" ht="15" customHeight="1" x14ac:dyDescent="0.2">
      <c r="B18" s="245"/>
      <c r="C18" s="248" t="s">
        <v>1104</v>
      </c>
      <c r="D18" s="246"/>
      <c r="E18" s="244"/>
      <c r="F18" s="244"/>
      <c r="G18" s="244"/>
      <c r="H18" s="247"/>
      <c r="I18" s="33" t="s">
        <v>836</v>
      </c>
      <c r="J18" s="33"/>
      <c r="K18" s="33"/>
      <c r="L18" s="33"/>
      <c r="M18" s="33"/>
      <c r="N18" s="33"/>
      <c r="O18" s="33"/>
      <c r="P18" s="247"/>
      <c r="Q18" s="247"/>
      <c r="R18" s="239"/>
      <c r="S18" s="239"/>
      <c r="T18" s="239"/>
      <c r="U18" s="239"/>
    </row>
    <row r="19" spans="1:21" s="228" customFormat="1" ht="15" customHeight="1" x14ac:dyDescent="0.2">
      <c r="B19" s="245"/>
      <c r="C19" s="454"/>
      <c r="D19" s="454"/>
      <c r="E19" s="454"/>
      <c r="F19" s="454"/>
      <c r="G19" s="454"/>
      <c r="H19" s="247"/>
      <c r="I19" s="33" t="s">
        <v>1105</v>
      </c>
      <c r="J19" s="33"/>
      <c r="K19" s="33"/>
      <c r="L19" s="33"/>
      <c r="M19" s="33"/>
      <c r="N19" s="33"/>
      <c r="O19" s="33"/>
      <c r="P19" s="247"/>
      <c r="Q19" s="247"/>
      <c r="R19" s="239"/>
      <c r="S19" s="239"/>
      <c r="T19" s="239"/>
      <c r="U19" s="239"/>
    </row>
    <row r="20" spans="1:21" s="228" customFormat="1" ht="15" customHeight="1" x14ac:dyDescent="0.2">
      <c r="B20" s="245"/>
      <c r="C20" s="454"/>
      <c r="D20" s="454"/>
      <c r="E20" s="454"/>
      <c r="F20" s="454"/>
      <c r="G20" s="454"/>
      <c r="H20" s="247"/>
      <c r="I20" s="247"/>
      <c r="J20" s="247"/>
      <c r="K20" s="247"/>
      <c r="L20" s="247"/>
      <c r="M20" s="247"/>
      <c r="N20" s="247"/>
      <c r="O20" s="247"/>
      <c r="P20" s="247"/>
      <c r="Q20" s="247"/>
      <c r="R20" s="239"/>
      <c r="S20" s="239"/>
      <c r="T20" s="239"/>
      <c r="U20" s="239"/>
    </row>
    <row r="21" spans="1:21" s="228" customFormat="1" ht="15" customHeight="1" x14ac:dyDescent="0.2">
      <c r="B21" s="245"/>
      <c r="C21" s="454"/>
      <c r="D21" s="454"/>
      <c r="E21" s="454"/>
      <c r="F21" s="454"/>
      <c r="G21" s="454"/>
      <c r="H21" s="249"/>
      <c r="I21" s="249"/>
      <c r="J21" s="249"/>
      <c r="K21" s="247"/>
      <c r="L21" s="247"/>
      <c r="M21" s="247"/>
      <c r="N21" s="247"/>
      <c r="O21" s="247"/>
      <c r="P21" s="247"/>
      <c r="Q21" s="243"/>
    </row>
    <row r="22" spans="1:21" s="228" customFormat="1" ht="15" customHeight="1" x14ac:dyDescent="0.2">
      <c r="B22" s="245"/>
      <c r="C22" s="454"/>
      <c r="D22" s="454"/>
      <c r="E22" s="454"/>
      <c r="F22" s="454"/>
      <c r="G22" s="454"/>
      <c r="H22" s="249"/>
      <c r="I22" s="249"/>
      <c r="J22" s="249"/>
      <c r="K22" s="247"/>
      <c r="L22" s="247"/>
      <c r="M22" s="247"/>
      <c r="N22" s="247"/>
      <c r="O22" s="247"/>
      <c r="P22" s="247"/>
      <c r="Q22" s="243"/>
    </row>
    <row r="23" spans="1:21" s="228" customFormat="1" ht="15" customHeight="1" x14ac:dyDescent="0.2">
      <c r="B23" s="245"/>
      <c r="C23" s="454"/>
      <c r="D23" s="454"/>
      <c r="E23" s="454"/>
      <c r="F23" s="454"/>
      <c r="G23" s="454"/>
      <c r="H23" s="249"/>
      <c r="I23" s="249"/>
      <c r="J23" s="249"/>
      <c r="K23" s="247"/>
      <c r="L23" s="247"/>
      <c r="M23" s="247"/>
      <c r="N23" s="247"/>
      <c r="O23" s="247"/>
      <c r="P23" s="247"/>
      <c r="Q23" s="243"/>
    </row>
    <row r="24" spans="1:21" s="228" customFormat="1" ht="15" customHeight="1" x14ac:dyDescent="0.2">
      <c r="B24" s="245"/>
      <c r="C24" s="246"/>
      <c r="D24" s="246"/>
      <c r="E24" s="244"/>
      <c r="F24" s="244"/>
      <c r="G24" s="244"/>
      <c r="H24" s="249"/>
      <c r="I24" s="249"/>
      <c r="J24" s="249"/>
      <c r="K24" s="247"/>
      <c r="L24" s="247"/>
      <c r="M24" s="247"/>
      <c r="N24" s="247"/>
      <c r="O24" s="247"/>
      <c r="P24" s="247"/>
      <c r="Q24" s="243"/>
    </row>
    <row r="25" spans="1:21" s="228" customFormat="1" ht="15.75" x14ac:dyDescent="0.25">
      <c r="A25" s="235" t="s">
        <v>1106</v>
      </c>
      <c r="B25" s="236"/>
      <c r="C25" s="237"/>
      <c r="D25" s="236"/>
      <c r="E25" s="236"/>
      <c r="F25" s="236"/>
    </row>
    <row r="26" spans="1:21" s="228" customFormat="1" ht="15" customHeight="1" x14ac:dyDescent="0.25">
      <c r="A26" s="238"/>
      <c r="C26" s="229"/>
    </row>
    <row r="27" spans="1:21" s="228" customFormat="1" ht="15" customHeight="1" x14ac:dyDescent="0.2">
      <c r="A27" s="240" t="s">
        <v>1107</v>
      </c>
      <c r="C27" s="240"/>
      <c r="D27" s="240"/>
      <c r="E27" s="240"/>
      <c r="F27" s="240"/>
      <c r="G27" s="240"/>
      <c r="H27" s="240"/>
      <c r="I27" s="319" t="s">
        <v>1112</v>
      </c>
      <c r="J27" s="319"/>
      <c r="K27" s="319"/>
      <c r="L27" s="319"/>
      <c r="M27" s="319"/>
    </row>
    <row r="28" spans="1:21" s="228" customFormat="1" ht="15" customHeight="1" x14ac:dyDescent="0.2">
      <c r="B28" s="245"/>
      <c r="C28" s="246"/>
      <c r="D28" s="246"/>
      <c r="E28" s="244"/>
      <c r="F28" s="244"/>
      <c r="G28" s="244"/>
      <c r="H28" s="249"/>
      <c r="I28" s="249"/>
      <c r="J28" s="249"/>
      <c r="K28" s="247"/>
      <c r="L28" s="247"/>
      <c r="M28" s="247"/>
      <c r="N28" s="247"/>
      <c r="O28" s="247"/>
      <c r="P28" s="247"/>
      <c r="Q28" s="243"/>
    </row>
    <row r="29" spans="1:21" s="228" customFormat="1" ht="15" customHeight="1" x14ac:dyDescent="0.2">
      <c r="B29" s="242" t="s">
        <v>1108</v>
      </c>
      <c r="C29" s="455"/>
      <c r="D29" s="455"/>
      <c r="E29" s="455"/>
      <c r="F29" s="243"/>
      <c r="G29" s="243"/>
    </row>
    <row r="30" spans="1:21" s="228" customFormat="1" ht="15" customHeight="1" x14ac:dyDescent="0.2">
      <c r="C30" s="244"/>
      <c r="D30" s="244"/>
      <c r="E30" s="244"/>
      <c r="F30" s="244"/>
      <c r="G30" s="243"/>
    </row>
    <row r="31" spans="1:21" s="228" customFormat="1" ht="15" customHeight="1" x14ac:dyDescent="0.2">
      <c r="B31" s="245" t="s">
        <v>1109</v>
      </c>
      <c r="C31" s="456"/>
      <c r="D31" s="456"/>
      <c r="E31" s="456"/>
      <c r="F31" s="244"/>
      <c r="G31" s="243"/>
    </row>
    <row r="32" spans="1:21" s="228" customFormat="1" ht="15" customHeight="1" x14ac:dyDescent="0.2">
      <c r="C32" s="244"/>
      <c r="D32" s="244"/>
      <c r="E32" s="244"/>
      <c r="F32" s="244"/>
      <c r="G32" s="243"/>
    </row>
    <row r="33" spans="1:17" s="228" customFormat="1" ht="15" customHeight="1" x14ac:dyDescent="0.2">
      <c r="B33" s="245" t="s">
        <v>1103</v>
      </c>
      <c r="C33" s="453"/>
      <c r="D33" s="453"/>
      <c r="E33" s="453"/>
      <c r="F33" s="244"/>
      <c r="G33" s="243"/>
    </row>
    <row r="34" spans="1:17" s="228" customFormat="1" ht="15" customHeight="1" x14ac:dyDescent="0.2">
      <c r="B34" s="245"/>
      <c r="C34" s="246"/>
      <c r="D34" s="246"/>
      <c r="E34" s="244"/>
      <c r="F34" s="244"/>
      <c r="G34" s="244"/>
      <c r="H34" s="249"/>
      <c r="I34" s="249"/>
      <c r="J34" s="249"/>
      <c r="K34" s="247"/>
      <c r="L34" s="247"/>
      <c r="M34" s="247"/>
      <c r="N34" s="247"/>
      <c r="O34" s="247"/>
      <c r="P34" s="247"/>
      <c r="Q34" s="243"/>
    </row>
    <row r="35" spans="1:17" s="228" customFormat="1" ht="15" customHeight="1" x14ac:dyDescent="0.2">
      <c r="B35" s="245"/>
      <c r="C35" s="248" t="s">
        <v>1104</v>
      </c>
      <c r="D35" s="246"/>
      <c r="E35" s="244"/>
      <c r="F35" s="244"/>
      <c r="G35" s="244"/>
      <c r="H35" s="249"/>
      <c r="I35" s="249"/>
      <c r="J35" s="249"/>
      <c r="K35" s="247"/>
      <c r="L35" s="247"/>
      <c r="M35" s="247"/>
      <c r="N35" s="247"/>
      <c r="O35" s="247"/>
      <c r="P35" s="247"/>
      <c r="Q35" s="243"/>
    </row>
    <row r="36" spans="1:17" s="228" customFormat="1" ht="15" customHeight="1" x14ac:dyDescent="0.2">
      <c r="B36" s="245"/>
      <c r="C36" s="454"/>
      <c r="D36" s="454"/>
      <c r="E36" s="454"/>
      <c r="F36" s="454"/>
      <c r="G36" s="454"/>
      <c r="H36" s="249"/>
      <c r="I36" s="249"/>
      <c r="J36" s="249"/>
      <c r="K36" s="247"/>
      <c r="L36" s="247"/>
      <c r="M36" s="247"/>
      <c r="N36" s="247"/>
      <c r="O36" s="247"/>
      <c r="P36" s="247"/>
      <c r="Q36" s="243"/>
    </row>
    <row r="37" spans="1:17" s="228" customFormat="1" ht="15" customHeight="1" x14ac:dyDescent="0.2">
      <c r="B37" s="245"/>
      <c r="C37" s="454"/>
      <c r="D37" s="454"/>
      <c r="E37" s="454"/>
      <c r="F37" s="454"/>
      <c r="G37" s="454"/>
      <c r="H37" s="249"/>
      <c r="I37" s="249"/>
      <c r="J37" s="249"/>
      <c r="K37" s="247"/>
      <c r="L37" s="247"/>
      <c r="M37" s="247"/>
      <c r="N37" s="247"/>
      <c r="O37" s="247"/>
      <c r="P37" s="247"/>
      <c r="Q37" s="243"/>
    </row>
    <row r="38" spans="1:17" s="228" customFormat="1" ht="15" customHeight="1" x14ac:dyDescent="0.2">
      <c r="B38" s="245"/>
      <c r="C38" s="454"/>
      <c r="D38" s="454"/>
      <c r="E38" s="454"/>
      <c r="F38" s="454"/>
      <c r="G38" s="454"/>
      <c r="H38" s="249"/>
      <c r="I38" s="249"/>
      <c r="J38" s="249"/>
      <c r="K38" s="247"/>
      <c r="L38" s="247"/>
      <c r="M38" s="247"/>
      <c r="N38" s="247"/>
      <c r="O38" s="247"/>
      <c r="P38" s="247"/>
      <c r="Q38" s="243"/>
    </row>
    <row r="39" spans="1:17" s="228" customFormat="1" ht="15" customHeight="1" x14ac:dyDescent="0.2">
      <c r="B39" s="245"/>
      <c r="C39" s="454"/>
      <c r="D39" s="454"/>
      <c r="E39" s="454"/>
      <c r="F39" s="454"/>
      <c r="G39" s="454"/>
      <c r="H39" s="249"/>
      <c r="I39" s="249"/>
      <c r="J39" s="249"/>
      <c r="K39" s="247"/>
      <c r="L39" s="247"/>
      <c r="M39" s="247"/>
      <c r="N39" s="247"/>
      <c r="O39" s="247"/>
      <c r="P39" s="247"/>
      <c r="Q39" s="243"/>
    </row>
    <row r="40" spans="1:17" s="228" customFormat="1" ht="15" customHeight="1" x14ac:dyDescent="0.2">
      <c r="B40" s="245"/>
      <c r="C40" s="454"/>
      <c r="D40" s="454"/>
      <c r="E40" s="454"/>
      <c r="F40" s="454"/>
      <c r="G40" s="454"/>
      <c r="H40" s="249"/>
      <c r="I40" s="249"/>
      <c r="J40" s="249"/>
      <c r="K40" s="247"/>
      <c r="L40" s="247"/>
      <c r="M40" s="247"/>
      <c r="N40" s="247"/>
      <c r="O40" s="247"/>
      <c r="P40" s="247"/>
      <c r="Q40" s="243"/>
    </row>
    <row r="41" spans="1:17" s="228" customFormat="1" ht="12.75" x14ac:dyDescent="0.2">
      <c r="O41" s="230"/>
      <c r="P41" s="230"/>
      <c r="Q41" s="230"/>
    </row>
    <row r="42" spans="1:17" s="228" customFormat="1" ht="12.75" x14ac:dyDescent="0.2">
      <c r="O42" s="230"/>
      <c r="P42" s="230"/>
      <c r="Q42" s="230"/>
    </row>
    <row r="43" spans="1:17" s="228" customFormat="1" ht="12.75" x14ac:dyDescent="0.2">
      <c r="A43" s="229" t="s">
        <v>1110</v>
      </c>
    </row>
    <row r="45" spans="1:17" x14ac:dyDescent="0.2">
      <c r="C45" s="74"/>
    </row>
    <row r="46" spans="1:17" x14ac:dyDescent="0.2">
      <c r="C46" s="74"/>
    </row>
    <row r="47" spans="1:17" x14ac:dyDescent="0.2">
      <c r="C47" s="74"/>
    </row>
    <row r="48" spans="1:17" x14ac:dyDescent="0.2">
      <c r="C48" s="74"/>
    </row>
  </sheetData>
  <sheetProtection algorithmName="SHA-512" hashValue="JarpnkLWmyYoykjM1Gc3vXqZRgUfzFD6BybhE0r3QfQvwyIv06R1/HWTtGMcb4HN+lDJlR5XP6iBT4mZBNC4rA==" saltValue="5YFfwKyduJ+RcKbfPrAfvg==" spinCount="100000" sheet="1" selectLockedCells="1"/>
  <mergeCells count="9">
    <mergeCell ref="C33:E33"/>
    <mergeCell ref="C36:G40"/>
    <mergeCell ref="I27:M27"/>
    <mergeCell ref="C12:E12"/>
    <mergeCell ref="C14:E14"/>
    <mergeCell ref="C16:E16"/>
    <mergeCell ref="C19:G23"/>
    <mergeCell ref="C29:E29"/>
    <mergeCell ref="C31:E31"/>
  </mergeCells>
  <hyperlinks>
    <hyperlink ref="I7" r:id="rId1" xr:uid="{A99F5CB4-A1F0-441D-B81F-C2579348AA16}"/>
    <hyperlink ref="I8" r:id="rId2" xr:uid="{221F89B1-622F-4C1D-9B4D-2DDA2662DA62}"/>
    <hyperlink ref="I27:M27" r:id="rId3" display="PTAF (Pennsylvania Training Assurance Fund) " xr:uid="{870ABC13-92D2-4FAC-8E2E-73BE2834A250}"/>
  </hyperlink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67585" r:id="rId7" name="Check Box 1">
              <controlPr defaultSize="0" autoFill="0" autoLine="0" autoPict="0">
                <anchor moveWithCells="1">
                  <from>
                    <xdr:col>0</xdr:col>
                    <xdr:colOff>428625</xdr:colOff>
                    <xdr:row>2</xdr:row>
                    <xdr:rowOff>142875</xdr:rowOff>
                  </from>
                  <to>
                    <xdr:col>1</xdr:col>
                    <xdr:colOff>200025</xdr:colOff>
                    <xdr:row>4</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E22F-7DBD-42CD-AC0D-DB33676C2D52}">
  <dimension ref="A1:Q17"/>
  <sheetViews>
    <sheetView zoomScale="70" zoomScaleNormal="70" workbookViewId="0">
      <selection activeCell="B10" sqref="B10:I14"/>
    </sheetView>
  </sheetViews>
  <sheetFormatPr defaultColWidth="9.140625" defaultRowHeight="14.25" x14ac:dyDescent="0.2"/>
  <cols>
    <col min="1" max="16384" width="9.140625" style="250"/>
  </cols>
  <sheetData>
    <row r="1" spans="1:17" s="4" customFormat="1" ht="20.25" x14ac:dyDescent="0.25">
      <c r="A1" s="3" t="s">
        <v>750</v>
      </c>
      <c r="B1" s="3"/>
      <c r="C1" s="3"/>
      <c r="D1" s="3"/>
      <c r="E1" s="3"/>
      <c r="F1" s="3"/>
      <c r="G1" s="3"/>
      <c r="H1" s="3"/>
    </row>
    <row r="2" spans="1:17" s="4" customFormat="1" ht="15" x14ac:dyDescent="0.25">
      <c r="A2" s="5" t="s">
        <v>736</v>
      </c>
      <c r="B2" s="5"/>
      <c r="C2" s="5"/>
      <c r="D2" s="5"/>
      <c r="E2" s="5"/>
      <c r="F2" s="5"/>
      <c r="G2" s="5"/>
      <c r="H2" s="5"/>
    </row>
    <row r="3" spans="1:17" s="228" customFormat="1" ht="12.75" x14ac:dyDescent="0.2">
      <c r="C3" s="229"/>
    </row>
    <row r="4" spans="1:17" ht="14.45" customHeight="1" x14ac:dyDescent="0.2">
      <c r="B4" s="252" t="s">
        <v>1113</v>
      </c>
      <c r="C4" s="252"/>
      <c r="D4" s="252"/>
      <c r="E4" s="252"/>
      <c r="F4" s="252"/>
      <c r="G4" s="252"/>
      <c r="H4" s="252"/>
      <c r="I4" s="252"/>
      <c r="J4" s="252"/>
      <c r="K4" s="252"/>
    </row>
    <row r="5" spans="1:17" x14ac:dyDescent="0.2">
      <c r="B5" s="252"/>
      <c r="C5" s="252"/>
      <c r="D5" s="252"/>
      <c r="E5" s="252"/>
      <c r="F5" s="252"/>
      <c r="G5" s="252"/>
      <c r="H5" s="252"/>
      <c r="I5" s="252"/>
      <c r="J5" s="252"/>
      <c r="K5" s="252"/>
    </row>
    <row r="6" spans="1:17" x14ac:dyDescent="0.2">
      <c r="A6" s="253" t="s">
        <v>1114</v>
      </c>
      <c r="B6" s="250" t="s">
        <v>1115</v>
      </c>
      <c r="C6" s="254"/>
      <c r="D6" s="254"/>
      <c r="F6" s="254"/>
      <c r="G6" s="254"/>
      <c r="H6" s="254"/>
      <c r="K6" s="254"/>
      <c r="L6" s="254"/>
      <c r="M6" s="254"/>
      <c r="N6" s="254"/>
      <c r="O6" s="254"/>
      <c r="P6" s="254"/>
    </row>
    <row r="7" spans="1:17" x14ac:dyDescent="0.2">
      <c r="A7" s="253"/>
      <c r="B7" s="457" t="s">
        <v>1116</v>
      </c>
      <c r="C7" s="457"/>
      <c r="D7" s="254"/>
      <c r="E7" s="254"/>
      <c r="F7" s="254"/>
      <c r="G7" s="254"/>
      <c r="H7" s="254"/>
      <c r="I7" s="254"/>
      <c r="J7" s="254"/>
      <c r="K7" s="254"/>
      <c r="L7" s="254"/>
      <c r="M7" s="254"/>
      <c r="N7" s="254"/>
      <c r="O7" s="254"/>
      <c r="P7" s="254"/>
    </row>
    <row r="8" spans="1:17" x14ac:dyDescent="0.2">
      <c r="A8" s="253"/>
      <c r="B8" s="255"/>
      <c r="C8" s="254"/>
      <c r="D8" s="254"/>
      <c r="E8" s="254"/>
      <c r="F8" s="254"/>
      <c r="G8" s="254"/>
      <c r="H8" s="254"/>
      <c r="I8" s="254"/>
      <c r="J8" s="254"/>
      <c r="K8" s="254"/>
      <c r="L8" s="254"/>
      <c r="M8" s="254"/>
      <c r="N8" s="254"/>
      <c r="O8" s="254"/>
      <c r="P8" s="254"/>
    </row>
    <row r="9" spans="1:17" x14ac:dyDescent="0.2">
      <c r="B9" s="248" t="s">
        <v>1104</v>
      </c>
    </row>
    <row r="10" spans="1:17" x14ac:dyDescent="0.2">
      <c r="B10" s="458"/>
      <c r="C10" s="458"/>
      <c r="D10" s="458"/>
      <c r="E10" s="458"/>
      <c r="F10" s="458"/>
      <c r="G10" s="458"/>
      <c r="H10" s="458"/>
      <c r="I10" s="458"/>
      <c r="J10" s="256"/>
      <c r="K10" s="256"/>
      <c r="L10" s="256"/>
      <c r="M10" s="256"/>
      <c r="N10" s="256"/>
      <c r="O10" s="256"/>
      <c r="P10" s="256"/>
      <c r="Q10" s="256"/>
    </row>
    <row r="11" spans="1:17" x14ac:dyDescent="0.2">
      <c r="B11" s="458"/>
      <c r="C11" s="458"/>
      <c r="D11" s="458"/>
      <c r="E11" s="458"/>
      <c r="F11" s="458"/>
      <c r="G11" s="458"/>
      <c r="H11" s="458"/>
      <c r="I11" s="458"/>
      <c r="J11" s="256"/>
      <c r="K11" s="256"/>
      <c r="L11" s="256"/>
      <c r="M11" s="256"/>
      <c r="N11" s="256"/>
      <c r="O11" s="256"/>
      <c r="P11" s="256"/>
      <c r="Q11" s="256"/>
    </row>
    <row r="12" spans="1:17" x14ac:dyDescent="0.2">
      <c r="B12" s="458"/>
      <c r="C12" s="458"/>
      <c r="D12" s="458"/>
      <c r="E12" s="458"/>
      <c r="F12" s="458"/>
      <c r="G12" s="458"/>
      <c r="H12" s="458"/>
      <c r="I12" s="458"/>
      <c r="J12" s="256"/>
      <c r="K12" s="256"/>
      <c r="L12" s="256"/>
      <c r="M12" s="256"/>
      <c r="N12" s="256"/>
      <c r="O12" s="256"/>
      <c r="P12" s="256"/>
      <c r="Q12" s="256"/>
    </row>
    <row r="13" spans="1:17" x14ac:dyDescent="0.2">
      <c r="B13" s="458"/>
      <c r="C13" s="458"/>
      <c r="D13" s="458"/>
      <c r="E13" s="458"/>
      <c r="F13" s="458"/>
      <c r="G13" s="458"/>
      <c r="H13" s="458"/>
      <c r="I13" s="458"/>
      <c r="J13" s="256"/>
      <c r="K13" s="256"/>
      <c r="L13" s="256"/>
      <c r="M13" s="256"/>
      <c r="N13" s="256"/>
      <c r="O13" s="256"/>
      <c r="P13" s="256"/>
      <c r="Q13" s="256"/>
    </row>
    <row r="14" spans="1:17" x14ac:dyDescent="0.2">
      <c r="B14" s="458"/>
      <c r="C14" s="458"/>
      <c r="D14" s="458"/>
      <c r="E14" s="458"/>
      <c r="F14" s="458"/>
      <c r="G14" s="458"/>
      <c r="H14" s="458"/>
      <c r="I14" s="458"/>
      <c r="J14" s="256"/>
      <c r="K14" s="256"/>
      <c r="L14" s="256"/>
      <c r="M14" s="256"/>
      <c r="N14" s="256"/>
      <c r="O14" s="256"/>
      <c r="P14" s="256"/>
      <c r="Q14" s="256"/>
    </row>
    <row r="15" spans="1:17" x14ac:dyDescent="0.2">
      <c r="B15" s="257"/>
      <c r="C15" s="257"/>
      <c r="D15" s="257"/>
      <c r="E15" s="257"/>
      <c r="F15" s="257"/>
      <c r="G15" s="257"/>
      <c r="H15" s="257"/>
      <c r="I15" s="257"/>
      <c r="J15" s="256"/>
      <c r="K15" s="256"/>
      <c r="L15" s="256"/>
      <c r="M15" s="256"/>
      <c r="N15" s="256"/>
      <c r="O15" s="256"/>
      <c r="P15" s="256"/>
      <c r="Q15" s="256"/>
    </row>
    <row r="16" spans="1:17" x14ac:dyDescent="0.2">
      <c r="A16" s="229" t="s">
        <v>1117</v>
      </c>
      <c r="B16" s="257"/>
      <c r="C16" s="257"/>
      <c r="D16" s="257"/>
      <c r="E16" s="257"/>
      <c r="F16" s="257"/>
      <c r="G16" s="257"/>
      <c r="H16" s="257"/>
      <c r="I16" s="257"/>
      <c r="J16" s="256"/>
      <c r="K16" s="256"/>
      <c r="L16" s="256"/>
      <c r="M16" s="256"/>
      <c r="N16" s="256"/>
      <c r="O16" s="256"/>
      <c r="P16" s="256"/>
      <c r="Q16" s="256"/>
    </row>
    <row r="17" spans="2:17" x14ac:dyDescent="0.2">
      <c r="B17" s="257"/>
      <c r="C17" s="257"/>
      <c r="D17" s="257"/>
      <c r="E17" s="257"/>
      <c r="F17" s="257"/>
      <c r="G17" s="257"/>
      <c r="H17" s="257"/>
      <c r="I17" s="257"/>
      <c r="J17" s="256"/>
      <c r="K17" s="256"/>
      <c r="L17" s="256"/>
      <c r="M17" s="256"/>
      <c r="N17" s="256"/>
      <c r="O17" s="256"/>
      <c r="P17" s="256"/>
      <c r="Q17" s="256"/>
    </row>
  </sheetData>
  <sheetProtection algorithmName="SHA-512" hashValue="bcpeaJRD7FhlraP7oP1tM+1B+d9BYpGIF491hRuW7DMvq/8qsIqGgR3kwCbx7N5oUGGpWdWAedcbi01bbBY01Q==" saltValue="auXb3cJ+Z6E8o6LoZWaGvA==" spinCount="100000" sheet="1" selectLockedCells="1"/>
  <protectedRanges>
    <protectedRange sqref="B10" name="Disclosure Section_3_1"/>
  </protectedRanges>
  <mergeCells count="2">
    <mergeCell ref="B7:C7"/>
    <mergeCell ref="B10:I14"/>
  </mergeCells>
  <hyperlinks>
    <hyperlink ref="B7" r:id="rId1" xr:uid="{DDDB28FC-738B-4CF4-B909-9ABFD630BADF}"/>
    <hyperlink ref="B7:C7" r:id="rId2" display="Ethics Statement" xr:uid="{D28E8340-E8DB-4EAD-BCF1-2C0F50D18AD3}"/>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E5C9E-0980-4BEF-B8AD-F81698962DBC}">
  <dimension ref="A1:Q13"/>
  <sheetViews>
    <sheetView zoomScale="70" zoomScaleNormal="70" workbookViewId="0">
      <selection activeCell="A12" sqref="A12"/>
    </sheetView>
  </sheetViews>
  <sheetFormatPr defaultColWidth="9.140625" defaultRowHeight="14.25" x14ac:dyDescent="0.2"/>
  <cols>
    <col min="1" max="16384" width="9.140625" style="250"/>
  </cols>
  <sheetData>
    <row r="1" spans="1:17" s="1" customFormat="1" ht="20.25" x14ac:dyDescent="0.3">
      <c r="A1" s="258" t="s">
        <v>750</v>
      </c>
      <c r="B1" s="258"/>
      <c r="C1" s="258"/>
      <c r="D1" s="258"/>
      <c r="E1" s="258"/>
      <c r="F1" s="258"/>
      <c r="G1" s="258"/>
      <c r="H1" s="258"/>
    </row>
    <row r="2" spans="1:17" s="1" customFormat="1" ht="15" x14ac:dyDescent="0.2">
      <c r="A2" s="259" t="s">
        <v>736</v>
      </c>
      <c r="B2" s="259"/>
      <c r="C2" s="259"/>
      <c r="D2" s="259"/>
      <c r="E2" s="259"/>
      <c r="F2" s="259"/>
      <c r="G2" s="259"/>
      <c r="H2" s="259"/>
    </row>
    <row r="3" spans="1:17" s="228" customFormat="1" ht="15" customHeight="1" x14ac:dyDescent="0.2">
      <c r="C3" s="229"/>
    </row>
    <row r="4" spans="1:17" x14ac:dyDescent="0.2">
      <c r="B4" s="250" t="s">
        <v>754</v>
      </c>
    </row>
    <row r="6" spans="1:17" x14ac:dyDescent="0.2">
      <c r="B6" s="250" t="s">
        <v>755</v>
      </c>
    </row>
    <row r="7" spans="1:17" x14ac:dyDescent="0.2">
      <c r="B7" s="264" t="s">
        <v>756</v>
      </c>
      <c r="C7" s="260"/>
    </row>
    <row r="9" spans="1:17" ht="15" customHeight="1" x14ac:dyDescent="0.2">
      <c r="B9" s="261" t="s">
        <v>757</v>
      </c>
    </row>
    <row r="10" spans="1:17" ht="15" customHeight="1" x14ac:dyDescent="0.2">
      <c r="B10" s="262"/>
      <c r="C10" s="262"/>
      <c r="D10" s="262"/>
      <c r="E10" s="262"/>
      <c r="F10" s="262"/>
      <c r="G10" s="262"/>
      <c r="H10" s="262"/>
      <c r="I10" s="262"/>
      <c r="J10" s="263"/>
      <c r="K10" s="263"/>
      <c r="L10" s="263"/>
      <c r="M10" s="263"/>
      <c r="N10" s="263"/>
      <c r="O10" s="263"/>
      <c r="P10" s="263"/>
      <c r="Q10" s="263"/>
    </row>
    <row r="11" spans="1:17" ht="15" customHeight="1" x14ac:dyDescent="0.2">
      <c r="A11" s="229" t="s">
        <v>758</v>
      </c>
      <c r="B11" s="262"/>
      <c r="C11" s="262"/>
      <c r="D11" s="262"/>
      <c r="E11" s="262"/>
      <c r="F11" s="262"/>
      <c r="G11" s="262"/>
      <c r="H11" s="262"/>
      <c r="I11" s="262"/>
      <c r="J11" s="263"/>
      <c r="K11" s="263"/>
      <c r="L11" s="263"/>
      <c r="M11" s="263"/>
      <c r="N11" s="263"/>
      <c r="O11" s="263"/>
      <c r="P11" s="263"/>
      <c r="Q11" s="263"/>
    </row>
    <row r="12" spans="1:17" ht="15" customHeight="1" x14ac:dyDescent="0.2">
      <c r="B12" s="262"/>
      <c r="C12" s="262"/>
      <c r="D12" s="262"/>
      <c r="E12" s="262"/>
      <c r="F12" s="262"/>
      <c r="G12" s="262"/>
      <c r="H12" s="262"/>
      <c r="I12" s="262"/>
      <c r="J12" s="263"/>
      <c r="K12" s="263"/>
      <c r="L12" s="263"/>
      <c r="M12" s="263"/>
      <c r="N12" s="263"/>
      <c r="O12" s="263"/>
      <c r="P12" s="263"/>
      <c r="Q12" s="263"/>
    </row>
    <row r="13" spans="1:17" ht="15" customHeight="1" x14ac:dyDescent="0.2"/>
  </sheetData>
  <sheetProtection algorithmName="SHA-512" hashValue="6/PcNZhtgRELEOh3X9wJUsXiPigh8ZS47tfDNPhnJ7AO5Nbavz1FuUuLWs/alcKSsircxBgUXsNBbshW5mHp8g==" saltValue="w/rGCEcphDL5pNxNGpufHQ==" spinCount="100000" sheet="1"/>
  <hyperlinks>
    <hyperlink ref="B7:C7" r:id="rId1" display="Central Repository" xr:uid="{BDCB0AAA-5952-47F3-B76E-7DA649BBD884}"/>
    <hyperlink ref="B7" r:id="rId2" xr:uid="{5336C50A-48AB-45D6-8E99-67B1985CAA60}"/>
  </hyperlinks>
  <pageMargins left="0.7" right="0.7" top="0.75" bottom="0.75" header="0.3" footer="0.3"/>
  <pageSetup orientation="portrait"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ED876-EC48-4E72-8FE2-AB5A2D32EBC4}">
  <dimension ref="A1:X495"/>
  <sheetViews>
    <sheetView zoomScale="70" zoomScaleNormal="70" workbookViewId="0">
      <selection activeCell="C17" sqref="C17:H17"/>
    </sheetView>
  </sheetViews>
  <sheetFormatPr defaultColWidth="9.140625" defaultRowHeight="14.25" x14ac:dyDescent="0.2"/>
  <cols>
    <col min="1" max="1" width="12.85546875" style="250" customWidth="1"/>
    <col min="2" max="2" width="13.42578125" style="250" customWidth="1"/>
    <col min="3" max="6" width="9.140625" style="250"/>
    <col min="7" max="7" width="4.28515625" style="250" customWidth="1"/>
    <col min="8" max="8" width="9.140625" style="250"/>
    <col min="9" max="9" width="7.7109375" style="250" customWidth="1"/>
    <col min="10" max="16384" width="9.140625" style="250"/>
  </cols>
  <sheetData>
    <row r="1" spans="1:8" s="4" customFormat="1" ht="20.25" x14ac:dyDescent="0.25">
      <c r="A1" s="3" t="s">
        <v>750</v>
      </c>
      <c r="B1" s="3"/>
      <c r="C1" s="3"/>
      <c r="D1" s="3"/>
      <c r="E1" s="3"/>
      <c r="F1" s="3"/>
      <c r="G1" s="3"/>
      <c r="H1" s="3"/>
    </row>
    <row r="2" spans="1:8" s="4" customFormat="1" ht="15" x14ac:dyDescent="0.25">
      <c r="A2" s="5" t="s">
        <v>736</v>
      </c>
      <c r="B2" s="5"/>
      <c r="C2" s="5"/>
      <c r="D2" s="5"/>
      <c r="E2" s="5"/>
      <c r="F2" s="5"/>
      <c r="G2" s="5"/>
      <c r="H2" s="5"/>
    </row>
    <row r="3" spans="1:8" s="4" customFormat="1" ht="15" customHeight="1" x14ac:dyDescent="0.25">
      <c r="A3" s="6"/>
      <c r="B3" s="6"/>
      <c r="C3" s="6"/>
      <c r="D3" s="6"/>
      <c r="E3" s="6"/>
      <c r="F3" s="6"/>
      <c r="G3" s="6"/>
      <c r="H3" s="6"/>
    </row>
    <row r="4" spans="1:8" s="4" customFormat="1" ht="15" customHeight="1" x14ac:dyDescent="0.25">
      <c r="A4" s="4" t="s">
        <v>1118</v>
      </c>
      <c r="B4" s="6"/>
      <c r="C4" s="6"/>
      <c r="D4" s="6"/>
      <c r="E4" s="6"/>
      <c r="F4" s="6"/>
      <c r="G4" s="6"/>
      <c r="H4" s="6"/>
    </row>
    <row r="5" spans="1:8" s="4" customFormat="1" ht="15" customHeight="1" x14ac:dyDescent="0.25">
      <c r="A5" s="265" t="s">
        <v>1119</v>
      </c>
      <c r="B5" s="6"/>
      <c r="C5" s="6"/>
      <c r="D5" s="6"/>
      <c r="E5" s="6"/>
      <c r="F5" s="6"/>
      <c r="G5" s="6"/>
      <c r="H5" s="6"/>
    </row>
    <row r="6" spans="1:8" s="4" customFormat="1" ht="15" customHeight="1" x14ac:dyDescent="0.25">
      <c r="A6" s="25"/>
      <c r="B6" s="6"/>
      <c r="C6" s="6"/>
      <c r="D6" s="6"/>
      <c r="E6" s="6"/>
      <c r="F6" s="6"/>
      <c r="G6" s="6"/>
      <c r="H6" s="6"/>
    </row>
    <row r="7" spans="1:8" s="4" customFormat="1" ht="15" customHeight="1" x14ac:dyDescent="0.25">
      <c r="A7" s="4" t="s">
        <v>1120</v>
      </c>
      <c r="B7" s="6"/>
      <c r="C7" s="6"/>
      <c r="D7" s="6"/>
      <c r="E7" s="6"/>
      <c r="F7" s="6"/>
      <c r="G7" s="6"/>
      <c r="H7" s="6"/>
    </row>
    <row r="8" spans="1:8" s="4" customFormat="1" ht="15" customHeight="1" x14ac:dyDescent="0.25">
      <c r="A8" s="46" t="s">
        <v>1121</v>
      </c>
      <c r="B8" s="6"/>
      <c r="C8" s="6"/>
      <c r="D8" s="6"/>
      <c r="E8" s="6"/>
      <c r="F8" s="6"/>
      <c r="G8" s="6"/>
      <c r="H8" s="6"/>
    </row>
    <row r="9" spans="1:8" s="4" customFormat="1" ht="15" customHeight="1" x14ac:dyDescent="0.25">
      <c r="A9" s="46" t="s">
        <v>1122</v>
      </c>
      <c r="B9" s="6"/>
      <c r="C9" s="6"/>
      <c r="D9" s="6"/>
      <c r="E9" s="6"/>
      <c r="F9" s="6"/>
      <c r="G9" s="6"/>
      <c r="H9" s="6"/>
    </row>
    <row r="10" spans="1:8" s="4" customFormat="1" ht="15" customHeight="1" x14ac:dyDescent="0.25">
      <c r="A10" s="6"/>
      <c r="B10" s="6"/>
      <c r="C10" s="6"/>
      <c r="D10" s="6"/>
      <c r="E10" s="6"/>
      <c r="F10" s="6"/>
      <c r="G10" s="6"/>
      <c r="H10" s="6"/>
    </row>
    <row r="11" spans="1:8" s="4" customFormat="1" ht="15" customHeight="1" x14ac:dyDescent="0.25">
      <c r="A11" s="4" t="s">
        <v>1123</v>
      </c>
      <c r="B11" s="6"/>
      <c r="C11" s="6"/>
      <c r="D11" s="6"/>
      <c r="E11" s="6"/>
      <c r="F11" s="6"/>
      <c r="G11" s="6"/>
      <c r="H11" s="6"/>
    </row>
    <row r="12" spans="1:8" s="6" customFormat="1" ht="15" customHeight="1" x14ac:dyDescent="0.25"/>
    <row r="13" spans="1:8" s="228" customFormat="1" ht="15" customHeight="1" x14ac:dyDescent="0.25">
      <c r="A13" s="235" t="s">
        <v>1124</v>
      </c>
      <c r="B13" s="236"/>
      <c r="C13" s="237"/>
      <c r="D13" s="236"/>
      <c r="E13" s="236"/>
      <c r="F13" s="236"/>
    </row>
    <row r="14" spans="1:8" s="228" customFormat="1" ht="15" customHeight="1" x14ac:dyDescent="0.25">
      <c r="A14" s="238"/>
      <c r="C14" s="229"/>
      <c r="H14" s="239"/>
    </row>
    <row r="15" spans="1:8" s="6" customFormat="1" ht="15" customHeight="1" x14ac:dyDescent="0.25">
      <c r="A15" s="266" t="s">
        <v>1125</v>
      </c>
      <c r="B15" s="266"/>
      <c r="C15" s="266"/>
      <c r="D15" s="266"/>
      <c r="E15" s="266"/>
      <c r="F15" s="267"/>
    </row>
    <row r="16" spans="1:8" s="6" customFormat="1" ht="15" customHeight="1" x14ac:dyDescent="0.25"/>
    <row r="17" spans="1:14" s="6" customFormat="1" ht="15" customHeight="1" x14ac:dyDescent="0.25">
      <c r="B17" s="54" t="s">
        <v>6</v>
      </c>
      <c r="C17" s="322"/>
      <c r="D17" s="322"/>
      <c r="E17" s="322"/>
      <c r="F17" s="322"/>
      <c r="G17" s="322"/>
      <c r="H17" s="322"/>
      <c r="I17" s="54" t="s">
        <v>1126</v>
      </c>
      <c r="J17" s="321"/>
      <c r="K17" s="321"/>
      <c r="L17" s="58"/>
      <c r="M17" s="58"/>
      <c r="N17" s="58"/>
    </row>
    <row r="18" spans="1:14" s="6" customFormat="1" ht="15" customHeight="1" x14ac:dyDescent="0.25">
      <c r="C18" s="4" t="s">
        <v>1127</v>
      </c>
    </row>
    <row r="19" spans="1:14" s="6" customFormat="1" ht="15" customHeight="1" x14ac:dyDescent="0.25">
      <c r="A19" s="4"/>
      <c r="C19" s="4"/>
    </row>
    <row r="20" spans="1:14" s="6" customFormat="1" ht="15" customHeight="1" x14ac:dyDescent="0.25">
      <c r="B20" s="54" t="s">
        <v>929</v>
      </c>
      <c r="C20" s="322"/>
      <c r="D20" s="322"/>
      <c r="E20" s="322"/>
      <c r="F20" s="322"/>
      <c r="G20" s="322"/>
      <c r="H20" s="322"/>
      <c r="I20" s="54" t="s">
        <v>930</v>
      </c>
      <c r="J20" s="322"/>
      <c r="K20" s="322"/>
    </row>
    <row r="21" spans="1:14" s="6" customFormat="1" ht="15" customHeight="1" x14ac:dyDescent="0.25">
      <c r="C21" s="52" t="s">
        <v>1128</v>
      </c>
      <c r="D21" s="25"/>
    </row>
    <row r="22" spans="1:14" s="6" customFormat="1" ht="15" customHeight="1" x14ac:dyDescent="0.25"/>
    <row r="23" spans="1:14" s="6" customFormat="1" ht="15" customHeight="1" x14ac:dyDescent="0.25">
      <c r="B23" s="54" t="s">
        <v>932</v>
      </c>
      <c r="C23" s="321"/>
      <c r="D23" s="321"/>
    </row>
    <row r="24" spans="1:14" s="6" customFormat="1" ht="15" customHeight="1" x14ac:dyDescent="0.25">
      <c r="D24" s="25"/>
    </row>
    <row r="25" spans="1:14" s="6" customFormat="1" ht="15" customHeight="1" x14ac:dyDescent="0.25">
      <c r="A25" s="266" t="s">
        <v>1129</v>
      </c>
      <c r="B25" s="266"/>
      <c r="C25" s="266"/>
      <c r="D25" s="266"/>
      <c r="E25" s="266"/>
      <c r="F25" s="267"/>
    </row>
    <row r="26" spans="1:14" s="6" customFormat="1" ht="15" customHeight="1" x14ac:dyDescent="0.25">
      <c r="D26" s="25"/>
    </row>
    <row r="27" spans="1:14" s="6" customFormat="1" ht="15" customHeight="1" x14ac:dyDescent="0.25">
      <c r="B27" s="54" t="s">
        <v>702</v>
      </c>
      <c r="C27" s="452">
        <f>'[1]PDE1003 Summary'!D56</f>
        <v>0</v>
      </c>
      <c r="D27" s="452"/>
      <c r="E27" s="452"/>
      <c r="F27" s="452"/>
      <c r="G27" s="452"/>
      <c r="H27" s="452"/>
      <c r="I27" s="452"/>
      <c r="J27" s="452"/>
    </row>
    <row r="28" spans="1:14" s="6" customFormat="1" ht="15" customHeight="1" x14ac:dyDescent="0.25"/>
    <row r="29" spans="1:14" s="6" customFormat="1" ht="15" customHeight="1" x14ac:dyDescent="0.25">
      <c r="B29" s="54" t="s">
        <v>729</v>
      </c>
      <c r="C29" s="322"/>
      <c r="D29" s="322"/>
      <c r="E29" s="322"/>
      <c r="F29" s="322"/>
      <c r="G29" s="322"/>
      <c r="H29" s="322"/>
      <c r="I29" s="322"/>
      <c r="J29" s="322"/>
    </row>
    <row r="30" spans="1:14" s="6" customFormat="1" ht="15" customHeight="1" x14ac:dyDescent="0.25"/>
    <row r="31" spans="1:14" s="6" customFormat="1" ht="15" customHeight="1" x14ac:dyDescent="0.25">
      <c r="C31" s="322"/>
      <c r="D31" s="322"/>
      <c r="E31" s="322"/>
      <c r="F31" s="322"/>
      <c r="G31" s="322"/>
      <c r="H31" s="322"/>
      <c r="I31" s="322"/>
      <c r="J31" s="322"/>
    </row>
    <row r="32" spans="1:14" s="6" customFormat="1" ht="15" customHeight="1" x14ac:dyDescent="0.25"/>
    <row r="33" spans="1:24" s="6" customFormat="1" ht="15" customHeight="1" x14ac:dyDescent="0.25">
      <c r="C33" s="322"/>
      <c r="D33" s="322"/>
      <c r="E33" s="322"/>
      <c r="F33" s="322"/>
      <c r="G33" s="322"/>
      <c r="H33" s="322"/>
      <c r="I33" s="322"/>
      <c r="J33" s="322"/>
    </row>
    <row r="34" spans="1:24" s="6" customFormat="1" ht="15" customHeight="1" x14ac:dyDescent="0.25">
      <c r="C34" s="6" t="s">
        <v>907</v>
      </c>
    </row>
    <row r="35" spans="1:24" s="6" customFormat="1" ht="15" customHeight="1" x14ac:dyDescent="0.25"/>
    <row r="36" spans="1:24" s="6" customFormat="1" ht="15" customHeight="1" x14ac:dyDescent="0.25">
      <c r="B36" s="54" t="s">
        <v>1130</v>
      </c>
      <c r="C36" s="322"/>
      <c r="D36" s="322"/>
      <c r="E36" s="322"/>
      <c r="F36" s="322"/>
      <c r="G36" s="322"/>
      <c r="H36" s="322"/>
      <c r="I36" s="322"/>
      <c r="J36" s="322"/>
    </row>
    <row r="37" spans="1:24" s="228" customFormat="1" ht="15" customHeight="1" x14ac:dyDescent="0.2">
      <c r="B37" s="245"/>
      <c r="C37" s="246"/>
      <c r="D37" s="246"/>
      <c r="E37" s="244"/>
      <c r="F37" s="244"/>
      <c r="G37" s="244"/>
      <c r="H37" s="247"/>
    </row>
    <row r="38" spans="1:24" s="6" customFormat="1" ht="15" customHeight="1" x14ac:dyDescent="0.25">
      <c r="A38" s="266" t="s">
        <v>1131</v>
      </c>
      <c r="B38" s="266"/>
      <c r="C38" s="266"/>
      <c r="D38" s="266"/>
      <c r="E38" s="266"/>
      <c r="F38" s="267"/>
    </row>
    <row r="39" spans="1:24" s="228" customFormat="1" ht="15" customHeight="1" x14ac:dyDescent="0.2">
      <c r="B39" s="245"/>
      <c r="C39" s="246"/>
      <c r="D39" s="246"/>
      <c r="E39" s="244"/>
      <c r="F39" s="244"/>
      <c r="G39" s="244"/>
      <c r="H39" s="247"/>
    </row>
    <row r="40" spans="1:24" s="228" customFormat="1" ht="15" customHeight="1" x14ac:dyDescent="0.2">
      <c r="A40" s="245"/>
      <c r="B40" s="461" t="s">
        <v>1132</v>
      </c>
      <c r="C40" s="461"/>
      <c r="D40" s="461"/>
      <c r="E40" s="461"/>
      <c r="F40" s="461"/>
      <c r="H40" s="268" t="s">
        <v>724</v>
      </c>
      <c r="K40" s="461" t="s">
        <v>1133</v>
      </c>
      <c r="L40" s="461"/>
      <c r="M40" s="461"/>
      <c r="N40" s="461"/>
      <c r="O40" s="461"/>
      <c r="Q40" s="461" t="s">
        <v>723</v>
      </c>
      <c r="R40" s="461"/>
    </row>
    <row r="41" spans="1:24" s="228" customFormat="1" ht="10.15" customHeight="1" x14ac:dyDescent="0.2">
      <c r="A41" s="245"/>
      <c r="B41" s="246"/>
      <c r="C41" s="246"/>
      <c r="D41" s="244"/>
      <c r="E41" s="244"/>
      <c r="F41" s="244"/>
    </row>
    <row r="42" spans="1:24" s="228" customFormat="1" ht="15" customHeight="1" x14ac:dyDescent="0.2">
      <c r="A42" s="245" t="s">
        <v>725</v>
      </c>
      <c r="B42" s="460"/>
      <c r="C42" s="460"/>
      <c r="D42" s="460"/>
      <c r="E42" s="460"/>
      <c r="F42" s="460"/>
      <c r="H42" s="269"/>
      <c r="J42" s="245" t="s">
        <v>1134</v>
      </c>
      <c r="K42" s="460"/>
      <c r="L42" s="460"/>
      <c r="M42" s="460"/>
      <c r="N42" s="460"/>
      <c r="O42" s="460"/>
      <c r="P42" s="245" t="s">
        <v>1135</v>
      </c>
      <c r="Q42" s="321"/>
      <c r="R42" s="321"/>
      <c r="S42" s="58"/>
      <c r="T42" s="58"/>
      <c r="U42" s="58"/>
      <c r="V42" s="58"/>
      <c r="W42" s="58"/>
      <c r="X42" s="58"/>
    </row>
    <row r="43" spans="1:24" s="228" customFormat="1" ht="10.15" customHeight="1" x14ac:dyDescent="0.2">
      <c r="A43" s="245"/>
      <c r="B43" s="246"/>
      <c r="C43" s="246"/>
      <c r="D43" s="244"/>
      <c r="E43" s="244"/>
      <c r="F43" s="244"/>
      <c r="J43" s="245"/>
      <c r="K43" s="246"/>
      <c r="L43" s="246"/>
      <c r="M43" s="244"/>
      <c r="N43" s="244"/>
      <c r="O43" s="244"/>
      <c r="P43" s="245"/>
      <c r="Q43" s="246"/>
      <c r="R43" s="246"/>
      <c r="S43" s="244"/>
      <c r="T43" s="244"/>
      <c r="U43" s="244"/>
      <c r="V43" s="247"/>
    </row>
    <row r="44" spans="1:24" s="6" customFormat="1" ht="15" customHeight="1" x14ac:dyDescent="0.25">
      <c r="B44" s="460"/>
      <c r="C44" s="460"/>
      <c r="D44" s="460"/>
      <c r="E44" s="460"/>
      <c r="F44" s="460"/>
      <c r="J44" s="54" t="s">
        <v>1136</v>
      </c>
      <c r="K44" s="460"/>
      <c r="L44" s="460"/>
      <c r="M44" s="460"/>
      <c r="N44" s="460"/>
      <c r="O44" s="460"/>
      <c r="P44" s="54" t="s">
        <v>1137</v>
      </c>
      <c r="Q44" s="321"/>
      <c r="R44" s="321"/>
      <c r="S44" s="58"/>
      <c r="T44" s="58"/>
      <c r="U44" s="58"/>
      <c r="V44" s="58"/>
      <c r="W44" s="58"/>
      <c r="X44" s="58"/>
    </row>
    <row r="45" spans="1:24" s="6" customFormat="1" ht="15" customHeight="1" x14ac:dyDescent="0.25">
      <c r="B45" s="6" t="s">
        <v>1138</v>
      </c>
    </row>
    <row r="46" spans="1:24" s="228" customFormat="1" ht="10.15" customHeight="1" x14ac:dyDescent="0.2">
      <c r="A46" s="245"/>
      <c r="B46" s="246"/>
      <c r="C46" s="246"/>
      <c r="D46" s="244"/>
      <c r="E46" s="244"/>
      <c r="F46" s="244"/>
    </row>
    <row r="47" spans="1:24" s="228" customFormat="1" ht="15" customHeight="1" x14ac:dyDescent="0.2">
      <c r="A47" s="245" t="s">
        <v>725</v>
      </c>
      <c r="B47" s="460"/>
      <c r="C47" s="460"/>
      <c r="D47" s="460"/>
      <c r="E47" s="460"/>
      <c r="F47" s="460"/>
      <c r="H47" s="269"/>
      <c r="J47" s="245" t="s">
        <v>1134</v>
      </c>
      <c r="K47" s="460"/>
      <c r="L47" s="460"/>
      <c r="M47" s="460"/>
      <c r="N47" s="460"/>
      <c r="O47" s="460"/>
      <c r="P47" s="245" t="s">
        <v>1135</v>
      </c>
      <c r="Q47" s="321"/>
      <c r="R47" s="321"/>
      <c r="S47" s="58"/>
      <c r="T47" s="58"/>
      <c r="U47" s="58"/>
      <c r="V47" s="58"/>
      <c r="W47" s="58"/>
      <c r="X47" s="58"/>
    </row>
    <row r="48" spans="1:24" s="228" customFormat="1" ht="10.15" customHeight="1" x14ac:dyDescent="0.2">
      <c r="A48" s="245"/>
      <c r="B48" s="246"/>
      <c r="C48" s="246"/>
      <c r="D48" s="244"/>
      <c r="E48" s="244"/>
      <c r="F48" s="244"/>
      <c r="J48" s="245"/>
      <c r="K48" s="246"/>
      <c r="L48" s="246"/>
      <c r="M48" s="244"/>
      <c r="N48" s="244"/>
      <c r="O48" s="244"/>
      <c r="P48" s="245"/>
      <c r="Q48" s="246"/>
      <c r="R48" s="246"/>
      <c r="S48" s="244"/>
      <c r="T48" s="244"/>
      <c r="U48" s="244"/>
      <c r="V48" s="247"/>
    </row>
    <row r="49" spans="1:24" s="6" customFormat="1" ht="15" customHeight="1" x14ac:dyDescent="0.25">
      <c r="B49" s="460"/>
      <c r="C49" s="460"/>
      <c r="D49" s="460"/>
      <c r="E49" s="460"/>
      <c r="F49" s="460"/>
      <c r="J49" s="54" t="s">
        <v>1136</v>
      </c>
      <c r="K49" s="460"/>
      <c r="L49" s="460"/>
      <c r="M49" s="460"/>
      <c r="N49" s="460"/>
      <c r="O49" s="460"/>
      <c r="P49" s="54" t="s">
        <v>1137</v>
      </c>
      <c r="Q49" s="321"/>
      <c r="R49" s="321"/>
      <c r="S49" s="58"/>
      <c r="T49" s="58"/>
      <c r="U49" s="58"/>
      <c r="V49" s="58"/>
      <c r="W49" s="58"/>
      <c r="X49" s="58"/>
    </row>
    <row r="50" spans="1:24" s="6" customFormat="1" ht="15" customHeight="1" x14ac:dyDescent="0.25">
      <c r="B50" s="6" t="s">
        <v>1138</v>
      </c>
    </row>
    <row r="51" spans="1:24" s="228" customFormat="1" ht="10.15" customHeight="1" x14ac:dyDescent="0.2">
      <c r="A51" s="245"/>
      <c r="B51" s="246"/>
      <c r="C51" s="246"/>
      <c r="D51" s="244"/>
      <c r="E51" s="244"/>
      <c r="F51" s="244"/>
    </row>
    <row r="52" spans="1:24" s="228" customFormat="1" ht="15" customHeight="1" x14ac:dyDescent="0.2">
      <c r="A52" s="245" t="s">
        <v>726</v>
      </c>
      <c r="B52" s="460"/>
      <c r="C52" s="460"/>
      <c r="D52" s="460"/>
      <c r="E52" s="460"/>
      <c r="F52" s="460"/>
      <c r="H52" s="269"/>
      <c r="J52" s="245" t="s">
        <v>1134</v>
      </c>
      <c r="K52" s="460"/>
      <c r="L52" s="460"/>
      <c r="M52" s="460"/>
      <c r="N52" s="460"/>
      <c r="O52" s="460"/>
      <c r="P52" s="245" t="s">
        <v>1135</v>
      </c>
      <c r="Q52" s="321"/>
      <c r="R52" s="321"/>
      <c r="S52" s="58"/>
      <c r="T52" s="58"/>
      <c r="U52" s="58"/>
      <c r="V52" s="58"/>
      <c r="W52" s="58"/>
      <c r="X52" s="58"/>
    </row>
    <row r="53" spans="1:24" s="228" customFormat="1" ht="10.15" customHeight="1" x14ac:dyDescent="0.2">
      <c r="A53" s="245"/>
      <c r="B53" s="246"/>
      <c r="C53" s="246"/>
      <c r="D53" s="244"/>
      <c r="E53" s="244"/>
      <c r="F53" s="244"/>
      <c r="J53" s="245"/>
      <c r="K53" s="246"/>
      <c r="L53" s="246"/>
      <c r="M53" s="244"/>
      <c r="N53" s="244"/>
      <c r="O53" s="244"/>
      <c r="P53" s="245"/>
      <c r="Q53" s="246"/>
      <c r="R53" s="246"/>
      <c r="S53" s="244"/>
      <c r="T53" s="244"/>
      <c r="U53" s="244"/>
      <c r="V53" s="247"/>
    </row>
    <row r="54" spans="1:24" s="6" customFormat="1" ht="15" customHeight="1" x14ac:dyDescent="0.25">
      <c r="B54" s="460"/>
      <c r="C54" s="460"/>
      <c r="D54" s="460"/>
      <c r="E54" s="460"/>
      <c r="F54" s="460"/>
      <c r="J54" s="54" t="s">
        <v>1136</v>
      </c>
      <c r="K54" s="460"/>
      <c r="L54" s="460"/>
      <c r="M54" s="460"/>
      <c r="N54" s="460"/>
      <c r="O54" s="460"/>
      <c r="P54" s="54" t="s">
        <v>1137</v>
      </c>
      <c r="Q54" s="321"/>
      <c r="R54" s="321"/>
      <c r="S54" s="58"/>
      <c r="T54" s="58"/>
      <c r="U54" s="58"/>
      <c r="V54" s="58"/>
      <c r="W54" s="58"/>
      <c r="X54" s="58"/>
    </row>
    <row r="55" spans="1:24" s="6" customFormat="1" ht="15" customHeight="1" x14ac:dyDescent="0.25">
      <c r="B55" s="6" t="s">
        <v>1138</v>
      </c>
    </row>
    <row r="56" spans="1:24" s="228" customFormat="1" ht="10.15" customHeight="1" x14ac:dyDescent="0.2">
      <c r="A56" s="245"/>
      <c r="B56" s="246"/>
      <c r="C56" s="246"/>
      <c r="D56" s="244"/>
      <c r="E56" s="244"/>
      <c r="F56" s="244"/>
    </row>
    <row r="57" spans="1:24" s="228" customFormat="1" ht="15" customHeight="1" x14ac:dyDescent="0.2">
      <c r="A57" s="245" t="s">
        <v>727</v>
      </c>
      <c r="B57" s="460"/>
      <c r="C57" s="460"/>
      <c r="D57" s="460"/>
      <c r="E57" s="460"/>
      <c r="F57" s="460"/>
      <c r="H57" s="269"/>
      <c r="J57" s="245" t="s">
        <v>1134</v>
      </c>
      <c r="K57" s="460"/>
      <c r="L57" s="460"/>
      <c r="M57" s="460"/>
      <c r="N57" s="460"/>
      <c r="O57" s="460"/>
      <c r="P57" s="245" t="s">
        <v>1135</v>
      </c>
      <c r="Q57" s="321"/>
      <c r="R57" s="321"/>
      <c r="S57" s="58"/>
      <c r="T57" s="58"/>
      <c r="U57" s="58"/>
      <c r="V57" s="58"/>
      <c r="W57" s="58"/>
      <c r="X57" s="58"/>
    </row>
    <row r="58" spans="1:24" s="228" customFormat="1" ht="10.15" customHeight="1" x14ac:dyDescent="0.2">
      <c r="A58" s="245"/>
      <c r="B58" s="246"/>
      <c r="C58" s="246"/>
      <c r="D58" s="244"/>
      <c r="E58" s="244"/>
      <c r="F58" s="244"/>
      <c r="J58" s="245"/>
      <c r="K58" s="246"/>
      <c r="L58" s="246"/>
      <c r="M58" s="244"/>
      <c r="N58" s="244"/>
      <c r="O58" s="244"/>
      <c r="P58" s="245"/>
      <c r="Q58" s="246"/>
      <c r="R58" s="246"/>
      <c r="S58" s="244"/>
      <c r="T58" s="244"/>
      <c r="U58" s="244"/>
      <c r="V58" s="247"/>
    </row>
    <row r="59" spans="1:24" s="6" customFormat="1" ht="15" customHeight="1" x14ac:dyDescent="0.25">
      <c r="B59" s="460"/>
      <c r="C59" s="460"/>
      <c r="D59" s="460"/>
      <c r="E59" s="460"/>
      <c r="F59" s="460"/>
      <c r="J59" s="54" t="s">
        <v>1136</v>
      </c>
      <c r="K59" s="460"/>
      <c r="L59" s="460"/>
      <c r="M59" s="460"/>
      <c r="N59" s="460"/>
      <c r="O59" s="460"/>
      <c r="P59" s="54" t="s">
        <v>1137</v>
      </c>
      <c r="Q59" s="321"/>
      <c r="R59" s="321"/>
      <c r="S59" s="58"/>
      <c r="T59" s="58"/>
      <c r="U59" s="58"/>
      <c r="V59" s="58"/>
      <c r="W59" s="58"/>
      <c r="X59" s="58"/>
    </row>
    <row r="60" spans="1:24" s="6" customFormat="1" ht="15" customHeight="1" x14ac:dyDescent="0.25">
      <c r="B60" s="6" t="s">
        <v>1138</v>
      </c>
    </row>
    <row r="61" spans="1:24" s="228" customFormat="1" ht="10.15" customHeight="1" x14ac:dyDescent="0.2">
      <c r="A61" s="245"/>
      <c r="B61" s="246"/>
      <c r="C61" s="246"/>
      <c r="D61" s="244"/>
      <c r="E61" s="244"/>
      <c r="F61" s="244"/>
    </row>
    <row r="62" spans="1:24" s="228" customFormat="1" ht="15" customHeight="1" x14ac:dyDescent="0.2">
      <c r="A62" s="245" t="s">
        <v>727</v>
      </c>
      <c r="B62" s="460"/>
      <c r="C62" s="460"/>
      <c r="D62" s="460"/>
      <c r="E62" s="460"/>
      <c r="F62" s="460"/>
      <c r="H62" s="269"/>
      <c r="J62" s="245" t="s">
        <v>1134</v>
      </c>
      <c r="K62" s="460"/>
      <c r="L62" s="460"/>
      <c r="M62" s="460"/>
      <c r="N62" s="460"/>
      <c r="O62" s="460"/>
      <c r="P62" s="245" t="s">
        <v>1135</v>
      </c>
      <c r="Q62" s="321"/>
      <c r="R62" s="321"/>
      <c r="S62" s="58"/>
      <c r="T62" s="58"/>
      <c r="U62" s="58"/>
      <c r="V62" s="58"/>
      <c r="W62" s="58"/>
      <c r="X62" s="58"/>
    </row>
    <row r="63" spans="1:24" s="228" customFormat="1" ht="10.15" customHeight="1" x14ac:dyDescent="0.2">
      <c r="A63" s="245"/>
      <c r="B63" s="246"/>
      <c r="C63" s="246"/>
      <c r="D63" s="244"/>
      <c r="E63" s="244"/>
      <c r="F63" s="244"/>
      <c r="J63" s="245"/>
      <c r="K63" s="246"/>
      <c r="L63" s="246"/>
      <c r="M63" s="244"/>
      <c r="N63" s="244"/>
      <c r="O63" s="244"/>
      <c r="P63" s="245"/>
      <c r="Q63" s="246"/>
      <c r="R63" s="246"/>
      <c r="S63" s="244"/>
      <c r="T63" s="244"/>
      <c r="U63" s="244"/>
      <c r="V63" s="247"/>
    </row>
    <row r="64" spans="1:24" s="6" customFormat="1" ht="15" customHeight="1" x14ac:dyDescent="0.25">
      <c r="B64" s="460"/>
      <c r="C64" s="460"/>
      <c r="D64" s="460"/>
      <c r="E64" s="460"/>
      <c r="F64" s="460"/>
      <c r="J64" s="54" t="s">
        <v>1136</v>
      </c>
      <c r="K64" s="460"/>
      <c r="L64" s="460"/>
      <c r="M64" s="460"/>
      <c r="N64" s="460"/>
      <c r="O64" s="460"/>
      <c r="P64" s="54" t="s">
        <v>1137</v>
      </c>
      <c r="Q64" s="321"/>
      <c r="R64" s="321"/>
      <c r="S64" s="58"/>
      <c r="T64" s="58"/>
      <c r="U64" s="58"/>
      <c r="V64" s="58"/>
      <c r="W64" s="58"/>
      <c r="X64" s="58"/>
    </row>
    <row r="65" spans="1:21" s="6" customFormat="1" ht="15" customHeight="1" x14ac:dyDescent="0.25">
      <c r="B65" s="6" t="s">
        <v>1138</v>
      </c>
    </row>
    <row r="66" spans="1:21" s="228" customFormat="1" ht="15" customHeight="1" x14ac:dyDescent="0.2">
      <c r="B66" s="245"/>
      <c r="C66" s="246"/>
      <c r="D66" s="246"/>
      <c r="E66" s="244"/>
      <c r="F66" s="244"/>
      <c r="G66" s="244"/>
      <c r="H66" s="247"/>
    </row>
    <row r="67" spans="1:21" s="6" customFormat="1" ht="15" customHeight="1" x14ac:dyDescent="0.25">
      <c r="A67" s="266" t="s">
        <v>1139</v>
      </c>
      <c r="B67" s="266"/>
      <c r="C67" s="266"/>
      <c r="D67" s="266"/>
      <c r="E67" s="266"/>
      <c r="F67" s="267"/>
    </row>
    <row r="68" spans="1:21" s="228" customFormat="1" ht="15" customHeight="1" x14ac:dyDescent="0.2">
      <c r="A68" s="245"/>
      <c r="B68" s="461"/>
      <c r="C68" s="461"/>
      <c r="D68" s="461"/>
      <c r="E68" s="461"/>
      <c r="F68" s="461"/>
      <c r="H68" s="461" t="s">
        <v>728</v>
      </c>
      <c r="I68" s="461"/>
      <c r="J68" s="461"/>
      <c r="K68" s="461"/>
      <c r="L68" s="461"/>
      <c r="N68" s="461" t="s">
        <v>1140</v>
      </c>
      <c r="O68" s="461"/>
    </row>
    <row r="69" spans="1:21" s="228" customFormat="1" ht="15" customHeight="1" x14ac:dyDescent="0.2">
      <c r="A69" s="245"/>
      <c r="B69" s="461"/>
      <c r="C69" s="461"/>
      <c r="D69" s="461"/>
      <c r="E69" s="461"/>
      <c r="F69" s="461"/>
      <c r="H69" s="462" t="s">
        <v>1141</v>
      </c>
      <c r="I69" s="462"/>
      <c r="J69" s="462"/>
      <c r="K69" s="462"/>
      <c r="L69" s="462"/>
      <c r="N69" s="461"/>
      <c r="O69" s="461"/>
    </row>
    <row r="70" spans="1:21" s="228" customFormat="1" ht="10.15" customHeight="1" x14ac:dyDescent="0.2">
      <c r="A70" s="245"/>
      <c r="B70" s="246"/>
      <c r="C70" s="246"/>
      <c r="D70" s="244"/>
      <c r="E70" s="244"/>
      <c r="F70" s="244"/>
    </row>
    <row r="71" spans="1:21" s="228" customFormat="1" ht="15" customHeight="1" x14ac:dyDescent="0.2">
      <c r="A71" s="245" t="s">
        <v>1142</v>
      </c>
      <c r="B71" s="460"/>
      <c r="C71" s="460"/>
      <c r="D71" s="460"/>
      <c r="E71" s="460"/>
      <c r="F71" s="460"/>
      <c r="H71" s="322"/>
      <c r="I71" s="322"/>
      <c r="J71" s="322"/>
      <c r="K71" s="322"/>
      <c r="L71" s="322"/>
      <c r="M71" s="245" t="s">
        <v>1135</v>
      </c>
      <c r="N71" s="321"/>
      <c r="O71" s="321"/>
      <c r="P71" s="58"/>
      <c r="Q71" s="58"/>
      <c r="R71" s="58"/>
      <c r="S71" s="58"/>
      <c r="T71" s="58"/>
      <c r="U71" s="58"/>
    </row>
    <row r="72" spans="1:21" s="228" customFormat="1" ht="10.15" customHeight="1" x14ac:dyDescent="0.2">
      <c r="A72" s="245"/>
      <c r="B72" s="246"/>
      <c r="C72" s="246"/>
      <c r="D72" s="244"/>
      <c r="E72" s="244"/>
      <c r="F72" s="244"/>
      <c r="H72" s="322"/>
      <c r="I72" s="322"/>
      <c r="J72" s="322"/>
      <c r="K72" s="322"/>
      <c r="L72" s="322"/>
      <c r="M72" s="245"/>
      <c r="N72" s="246"/>
      <c r="O72" s="246"/>
      <c r="P72" s="244"/>
      <c r="Q72" s="244"/>
      <c r="R72" s="244"/>
      <c r="S72" s="247"/>
    </row>
    <row r="73" spans="1:21" s="6" customFormat="1" ht="15" customHeight="1" x14ac:dyDescent="0.25">
      <c r="B73" s="460"/>
      <c r="C73" s="460"/>
      <c r="D73" s="460"/>
      <c r="E73" s="460"/>
      <c r="F73" s="460"/>
      <c r="H73" s="322"/>
      <c r="I73" s="322"/>
      <c r="J73" s="322"/>
      <c r="K73" s="322"/>
      <c r="L73" s="322"/>
      <c r="M73" s="54" t="s">
        <v>1137</v>
      </c>
      <c r="N73" s="321"/>
      <c r="O73" s="321"/>
      <c r="P73" s="270" t="s">
        <v>1143</v>
      </c>
      <c r="Q73" s="58"/>
      <c r="R73" s="58"/>
      <c r="S73" s="58"/>
      <c r="T73" s="58"/>
      <c r="U73" s="58"/>
    </row>
    <row r="74" spans="1:21" s="6" customFormat="1" ht="15" customHeight="1" x14ac:dyDescent="0.25">
      <c r="B74" s="6" t="s">
        <v>1138</v>
      </c>
    </row>
    <row r="75" spans="1:21" s="228" customFormat="1" ht="15" customHeight="1" x14ac:dyDescent="0.2">
      <c r="A75" s="245"/>
      <c r="B75" s="246"/>
      <c r="C75" s="246"/>
      <c r="D75" s="244"/>
      <c r="E75" s="244"/>
      <c r="F75" s="244"/>
    </row>
    <row r="76" spans="1:21" s="228" customFormat="1" ht="15" customHeight="1" x14ac:dyDescent="0.2">
      <c r="A76" s="245" t="s">
        <v>1142</v>
      </c>
      <c r="B76" s="460"/>
      <c r="C76" s="460"/>
      <c r="D76" s="460"/>
      <c r="E76" s="460"/>
      <c r="F76" s="460"/>
      <c r="H76" s="322"/>
      <c r="I76" s="322"/>
      <c r="J76" s="322"/>
      <c r="K76" s="322"/>
      <c r="L76" s="322"/>
      <c r="M76" s="245" t="s">
        <v>1135</v>
      </c>
      <c r="N76" s="321"/>
      <c r="O76" s="321"/>
      <c r="P76" s="58"/>
      <c r="Q76" s="58"/>
      <c r="R76" s="58"/>
      <c r="S76" s="58"/>
      <c r="T76" s="58"/>
      <c r="U76" s="58"/>
    </row>
    <row r="77" spans="1:21" s="228" customFormat="1" ht="10.15" customHeight="1" x14ac:dyDescent="0.2">
      <c r="A77" s="245"/>
      <c r="B77" s="246"/>
      <c r="C77" s="246"/>
      <c r="D77" s="244"/>
      <c r="E77" s="244"/>
      <c r="F77" s="244"/>
      <c r="H77" s="322"/>
      <c r="I77" s="322"/>
      <c r="J77" s="322"/>
      <c r="K77" s="322"/>
      <c r="L77" s="322"/>
      <c r="M77" s="245"/>
      <c r="N77" s="246"/>
      <c r="O77" s="246"/>
      <c r="P77" s="244"/>
      <c r="Q77" s="244"/>
      <c r="R77" s="244"/>
      <c r="S77" s="247"/>
    </row>
    <row r="78" spans="1:21" s="6" customFormat="1" ht="15" customHeight="1" x14ac:dyDescent="0.25">
      <c r="B78" s="460"/>
      <c r="C78" s="460"/>
      <c r="D78" s="460"/>
      <c r="E78" s="460"/>
      <c r="F78" s="460"/>
      <c r="H78" s="322"/>
      <c r="I78" s="322"/>
      <c r="J78" s="322"/>
      <c r="K78" s="322"/>
      <c r="L78" s="322"/>
      <c r="M78" s="54" t="s">
        <v>1137</v>
      </c>
      <c r="N78" s="321"/>
      <c r="O78" s="321"/>
      <c r="P78" s="58"/>
      <c r="Q78" s="58"/>
      <c r="R78" s="58"/>
      <c r="S78" s="58"/>
      <c r="T78" s="58"/>
      <c r="U78" s="58"/>
    </row>
    <row r="79" spans="1:21" s="6" customFormat="1" ht="15" customHeight="1" x14ac:dyDescent="0.25">
      <c r="B79" s="6" t="s">
        <v>1138</v>
      </c>
    </row>
    <row r="80" spans="1:21" s="228" customFormat="1" ht="15" customHeight="1" x14ac:dyDescent="0.2">
      <c r="A80" s="245"/>
      <c r="B80" s="246"/>
      <c r="C80" s="246"/>
      <c r="D80" s="244"/>
      <c r="E80" s="244"/>
      <c r="F80" s="244"/>
    </row>
    <row r="81" spans="1:21" s="228" customFormat="1" ht="15" customHeight="1" x14ac:dyDescent="0.2">
      <c r="A81" s="245" t="s">
        <v>1142</v>
      </c>
      <c r="B81" s="460"/>
      <c r="C81" s="460"/>
      <c r="D81" s="460"/>
      <c r="E81" s="460"/>
      <c r="F81" s="460"/>
      <c r="H81" s="322"/>
      <c r="I81" s="322"/>
      <c r="J81" s="322"/>
      <c r="K81" s="322"/>
      <c r="L81" s="322"/>
      <c r="M81" s="245" t="s">
        <v>1135</v>
      </c>
      <c r="N81" s="321"/>
      <c r="O81" s="321"/>
      <c r="P81" s="58"/>
      <c r="Q81" s="58"/>
      <c r="R81" s="58"/>
      <c r="S81" s="58"/>
      <c r="T81" s="58"/>
      <c r="U81" s="58"/>
    </row>
    <row r="82" spans="1:21" s="228" customFormat="1" ht="10.15" customHeight="1" x14ac:dyDescent="0.2">
      <c r="A82" s="245"/>
      <c r="B82" s="246"/>
      <c r="C82" s="246"/>
      <c r="D82" s="244"/>
      <c r="E82" s="244"/>
      <c r="F82" s="244"/>
      <c r="H82" s="322"/>
      <c r="I82" s="322"/>
      <c r="J82" s="322"/>
      <c r="K82" s="322"/>
      <c r="L82" s="322"/>
      <c r="M82" s="245"/>
      <c r="N82" s="246"/>
      <c r="O82" s="246"/>
      <c r="P82" s="244"/>
      <c r="Q82" s="244"/>
      <c r="R82" s="244"/>
      <c r="S82" s="247"/>
    </row>
    <row r="83" spans="1:21" s="6" customFormat="1" ht="15" customHeight="1" x14ac:dyDescent="0.25">
      <c r="B83" s="460"/>
      <c r="C83" s="460"/>
      <c r="D83" s="460"/>
      <c r="E83" s="460"/>
      <c r="F83" s="460"/>
      <c r="H83" s="322"/>
      <c r="I83" s="322"/>
      <c r="J83" s="322"/>
      <c r="K83" s="322"/>
      <c r="L83" s="322"/>
      <c r="M83" s="54" t="s">
        <v>1137</v>
      </c>
      <c r="N83" s="321"/>
      <c r="O83" s="321"/>
      <c r="P83" s="58"/>
      <c r="Q83" s="58"/>
      <c r="R83" s="58"/>
      <c r="S83" s="58"/>
      <c r="T83" s="58"/>
      <c r="U83" s="58"/>
    </row>
    <row r="84" spans="1:21" s="6" customFormat="1" ht="15" customHeight="1" x14ac:dyDescent="0.25">
      <c r="B84" s="6" t="s">
        <v>1138</v>
      </c>
    </row>
    <row r="85" spans="1:21" s="228" customFormat="1" ht="15" customHeight="1" x14ac:dyDescent="0.2">
      <c r="A85" s="245"/>
      <c r="B85" s="246"/>
      <c r="C85" s="246"/>
      <c r="D85" s="244"/>
      <c r="E85" s="244"/>
      <c r="F85" s="244"/>
    </row>
    <row r="86" spans="1:21" s="228" customFormat="1" ht="15" customHeight="1" x14ac:dyDescent="0.2">
      <c r="A86" s="245" t="s">
        <v>1142</v>
      </c>
      <c r="B86" s="460"/>
      <c r="C86" s="460"/>
      <c r="D86" s="460"/>
      <c r="E86" s="460"/>
      <c r="F86" s="460"/>
      <c r="H86" s="322"/>
      <c r="I86" s="322"/>
      <c r="J86" s="322"/>
      <c r="K86" s="322"/>
      <c r="L86" s="322"/>
      <c r="M86" s="245" t="s">
        <v>1135</v>
      </c>
      <c r="N86" s="321"/>
      <c r="O86" s="321"/>
      <c r="P86" s="58"/>
      <c r="Q86" s="58"/>
      <c r="R86" s="58"/>
      <c r="S86" s="58"/>
      <c r="T86" s="58"/>
      <c r="U86" s="58"/>
    </row>
    <row r="87" spans="1:21" s="228" customFormat="1" ht="10.15" customHeight="1" x14ac:dyDescent="0.2">
      <c r="A87" s="245"/>
      <c r="B87" s="246"/>
      <c r="C87" s="246"/>
      <c r="D87" s="244"/>
      <c r="E87" s="244"/>
      <c r="F87" s="244"/>
      <c r="H87" s="322"/>
      <c r="I87" s="322"/>
      <c r="J87" s="322"/>
      <c r="K87" s="322"/>
      <c r="L87" s="322"/>
      <c r="M87" s="245"/>
      <c r="N87" s="246"/>
      <c r="O87" s="246"/>
      <c r="P87" s="244"/>
      <c r="Q87" s="244"/>
      <c r="R87" s="244"/>
      <c r="S87" s="247"/>
    </row>
    <row r="88" spans="1:21" s="6" customFormat="1" ht="15" customHeight="1" x14ac:dyDescent="0.25">
      <c r="B88" s="460"/>
      <c r="C88" s="460"/>
      <c r="D88" s="460"/>
      <c r="E88" s="460"/>
      <c r="F88" s="460"/>
      <c r="H88" s="322"/>
      <c r="I88" s="322"/>
      <c r="J88" s="322"/>
      <c r="K88" s="322"/>
      <c r="L88" s="322"/>
      <c r="M88" s="54" t="s">
        <v>1137</v>
      </c>
      <c r="N88" s="321"/>
      <c r="O88" s="321"/>
      <c r="P88" s="58"/>
      <c r="Q88" s="58"/>
      <c r="R88" s="58"/>
      <c r="S88" s="58"/>
      <c r="T88" s="58"/>
      <c r="U88" s="58"/>
    </row>
    <row r="89" spans="1:21" s="6" customFormat="1" ht="15" customHeight="1" x14ac:dyDescent="0.25">
      <c r="B89" s="6" t="s">
        <v>1138</v>
      </c>
    </row>
    <row r="90" spans="1:21" s="6" customFormat="1" ht="15" customHeight="1" x14ac:dyDescent="0.25"/>
    <row r="91" spans="1:21" s="228" customFormat="1" ht="15" customHeight="1" x14ac:dyDescent="0.2">
      <c r="A91" s="245" t="s">
        <v>1142</v>
      </c>
      <c r="B91" s="460"/>
      <c r="C91" s="460"/>
      <c r="D91" s="460"/>
      <c r="E91" s="460"/>
      <c r="F91" s="460"/>
      <c r="H91" s="322"/>
      <c r="I91" s="322"/>
      <c r="J91" s="322"/>
      <c r="K91" s="322"/>
      <c r="L91" s="322"/>
      <c r="M91" s="245" t="s">
        <v>1135</v>
      </c>
      <c r="N91" s="321"/>
      <c r="O91" s="321"/>
      <c r="P91" s="58"/>
      <c r="Q91" s="58"/>
      <c r="R91" s="58"/>
      <c r="S91" s="58"/>
      <c r="T91" s="58"/>
      <c r="U91" s="58"/>
    </row>
    <row r="92" spans="1:21" s="228" customFormat="1" ht="10.15" customHeight="1" x14ac:dyDescent="0.2">
      <c r="A92" s="245"/>
      <c r="B92" s="246"/>
      <c r="C92" s="246"/>
      <c r="D92" s="244"/>
      <c r="E92" s="244"/>
      <c r="F92" s="244"/>
      <c r="H92" s="322"/>
      <c r="I92" s="322"/>
      <c r="J92" s="322"/>
      <c r="K92" s="322"/>
      <c r="L92" s="322"/>
      <c r="M92" s="245"/>
      <c r="N92" s="246"/>
      <c r="O92" s="246"/>
      <c r="P92" s="244"/>
      <c r="Q92" s="244"/>
      <c r="R92" s="244"/>
      <c r="S92" s="247"/>
    </row>
    <row r="93" spans="1:21" s="6" customFormat="1" ht="15" customHeight="1" x14ac:dyDescent="0.25">
      <c r="B93" s="460"/>
      <c r="C93" s="460"/>
      <c r="D93" s="460"/>
      <c r="E93" s="460"/>
      <c r="F93" s="460"/>
      <c r="H93" s="322"/>
      <c r="I93" s="322"/>
      <c r="J93" s="322"/>
      <c r="K93" s="322"/>
      <c r="L93" s="322"/>
      <c r="M93" s="54" t="s">
        <v>1137</v>
      </c>
      <c r="N93" s="321"/>
      <c r="O93" s="321"/>
      <c r="P93" s="58"/>
      <c r="Q93" s="58"/>
      <c r="R93" s="58"/>
      <c r="S93" s="58"/>
      <c r="T93" s="58"/>
      <c r="U93" s="58"/>
    </row>
    <row r="94" spans="1:21" s="6" customFormat="1" ht="15" customHeight="1" x14ac:dyDescent="0.25">
      <c r="B94" s="6" t="s">
        <v>1138</v>
      </c>
    </row>
    <row r="95" spans="1:21" s="228" customFormat="1" ht="15" customHeight="1" x14ac:dyDescent="0.2">
      <c r="A95" s="245"/>
      <c r="B95" s="246"/>
      <c r="C95" s="246"/>
      <c r="D95" s="244"/>
      <c r="E95" s="244"/>
      <c r="F95" s="244"/>
    </row>
    <row r="96" spans="1:21" s="228" customFormat="1" ht="15" customHeight="1" x14ac:dyDescent="0.2">
      <c r="A96" s="245" t="s">
        <v>1142</v>
      </c>
      <c r="B96" s="460"/>
      <c r="C96" s="460"/>
      <c r="D96" s="460"/>
      <c r="E96" s="460"/>
      <c r="F96" s="460"/>
      <c r="H96" s="322"/>
      <c r="I96" s="322"/>
      <c r="J96" s="322"/>
      <c r="K96" s="322"/>
      <c r="L96" s="322"/>
      <c r="M96" s="245" t="s">
        <v>1135</v>
      </c>
      <c r="N96" s="321"/>
      <c r="O96" s="321"/>
      <c r="P96" s="58"/>
      <c r="Q96" s="58"/>
      <c r="R96" s="58"/>
      <c r="S96" s="58"/>
      <c r="T96" s="58"/>
      <c r="U96" s="58"/>
    </row>
    <row r="97" spans="1:21" s="228" customFormat="1" ht="10.15" customHeight="1" x14ac:dyDescent="0.2">
      <c r="A97" s="245"/>
      <c r="B97" s="246"/>
      <c r="C97" s="246"/>
      <c r="D97" s="244"/>
      <c r="E97" s="244"/>
      <c r="F97" s="244"/>
      <c r="H97" s="322"/>
      <c r="I97" s="322"/>
      <c r="J97" s="322"/>
      <c r="K97" s="322"/>
      <c r="L97" s="322"/>
      <c r="M97" s="245"/>
      <c r="N97" s="246"/>
      <c r="O97" s="246"/>
      <c r="P97" s="244"/>
      <c r="Q97" s="244"/>
      <c r="R97" s="244"/>
      <c r="S97" s="247"/>
    </row>
    <row r="98" spans="1:21" s="6" customFormat="1" ht="15" customHeight="1" x14ac:dyDescent="0.25">
      <c r="B98" s="460"/>
      <c r="C98" s="460"/>
      <c r="D98" s="460"/>
      <c r="E98" s="460"/>
      <c r="F98" s="460"/>
      <c r="H98" s="322"/>
      <c r="I98" s="322"/>
      <c r="J98" s="322"/>
      <c r="K98" s="322"/>
      <c r="L98" s="322"/>
      <c r="M98" s="54" t="s">
        <v>1137</v>
      </c>
      <c r="N98" s="321"/>
      <c r="O98" s="321"/>
      <c r="P98" s="58"/>
      <c r="Q98" s="58"/>
      <c r="R98" s="58"/>
      <c r="S98" s="58"/>
      <c r="T98" s="58"/>
      <c r="U98" s="58"/>
    </row>
    <row r="99" spans="1:21" s="6" customFormat="1" ht="15" customHeight="1" x14ac:dyDescent="0.25">
      <c r="B99" s="6" t="s">
        <v>1138</v>
      </c>
    </row>
    <row r="100" spans="1:21" s="6" customFormat="1" ht="15" customHeight="1" x14ac:dyDescent="0.25"/>
    <row r="101" spans="1:21" s="228" customFormat="1" ht="15" customHeight="1" x14ac:dyDescent="0.2">
      <c r="A101" s="245" t="s">
        <v>1142</v>
      </c>
      <c r="B101" s="460"/>
      <c r="C101" s="460"/>
      <c r="D101" s="460"/>
      <c r="E101" s="460"/>
      <c r="F101" s="460"/>
      <c r="H101" s="322"/>
      <c r="I101" s="322"/>
      <c r="J101" s="322"/>
      <c r="K101" s="322"/>
      <c r="L101" s="322"/>
      <c r="M101" s="245" t="s">
        <v>1135</v>
      </c>
      <c r="N101" s="321"/>
      <c r="O101" s="321"/>
      <c r="P101" s="58"/>
      <c r="Q101" s="58"/>
      <c r="R101" s="58"/>
      <c r="S101" s="58"/>
      <c r="T101" s="58"/>
      <c r="U101" s="58"/>
    </row>
    <row r="102" spans="1:21" s="228" customFormat="1" ht="10.15" customHeight="1" x14ac:dyDescent="0.2">
      <c r="A102" s="245"/>
      <c r="B102" s="246"/>
      <c r="C102" s="246"/>
      <c r="D102" s="244"/>
      <c r="E102" s="244"/>
      <c r="F102" s="244"/>
      <c r="H102" s="322"/>
      <c r="I102" s="322"/>
      <c r="J102" s="322"/>
      <c r="K102" s="322"/>
      <c r="L102" s="322"/>
      <c r="M102" s="245"/>
      <c r="N102" s="246"/>
      <c r="O102" s="246"/>
      <c r="P102" s="244"/>
      <c r="Q102" s="244"/>
      <c r="R102" s="244"/>
      <c r="S102" s="247"/>
    </row>
    <row r="103" spans="1:21" s="6" customFormat="1" ht="15" customHeight="1" x14ac:dyDescent="0.25">
      <c r="B103" s="460"/>
      <c r="C103" s="460"/>
      <c r="D103" s="460"/>
      <c r="E103" s="460"/>
      <c r="F103" s="460"/>
      <c r="H103" s="322"/>
      <c r="I103" s="322"/>
      <c r="J103" s="322"/>
      <c r="K103" s="322"/>
      <c r="L103" s="322"/>
      <c r="M103" s="54" t="s">
        <v>1137</v>
      </c>
      <c r="N103" s="321"/>
      <c r="O103" s="321"/>
      <c r="P103" s="58"/>
      <c r="Q103" s="58"/>
      <c r="R103" s="58"/>
      <c r="S103" s="58"/>
      <c r="T103" s="58"/>
      <c r="U103" s="58"/>
    </row>
    <row r="104" spans="1:21" s="6" customFormat="1" ht="15" customHeight="1" x14ac:dyDescent="0.25">
      <c r="B104" s="6" t="s">
        <v>1138</v>
      </c>
    </row>
    <row r="105" spans="1:21" s="228" customFormat="1" ht="15" customHeight="1" x14ac:dyDescent="0.2">
      <c r="A105" s="245"/>
      <c r="B105" s="246"/>
      <c r="C105" s="246"/>
      <c r="D105" s="244"/>
      <c r="E105" s="244"/>
      <c r="F105" s="244"/>
    </row>
    <row r="106" spans="1:21" s="228" customFormat="1" ht="15" customHeight="1" x14ac:dyDescent="0.2">
      <c r="A106" s="245" t="s">
        <v>1142</v>
      </c>
      <c r="B106" s="460"/>
      <c r="C106" s="460"/>
      <c r="D106" s="460"/>
      <c r="E106" s="460"/>
      <c r="F106" s="460"/>
      <c r="H106" s="322"/>
      <c r="I106" s="322"/>
      <c r="J106" s="322"/>
      <c r="K106" s="322"/>
      <c r="L106" s="322"/>
      <c r="M106" s="245" t="s">
        <v>1135</v>
      </c>
      <c r="N106" s="321"/>
      <c r="O106" s="321"/>
      <c r="P106" s="58"/>
      <c r="Q106" s="58"/>
      <c r="R106" s="58"/>
      <c r="S106" s="58"/>
      <c r="T106" s="58"/>
      <c r="U106" s="58"/>
    </row>
    <row r="107" spans="1:21" s="228" customFormat="1" ht="9.6" customHeight="1" x14ac:dyDescent="0.2">
      <c r="A107" s="245"/>
      <c r="B107" s="246"/>
      <c r="C107" s="246"/>
      <c r="D107" s="244"/>
      <c r="E107" s="244"/>
      <c r="F107" s="244"/>
      <c r="H107" s="322"/>
      <c r="I107" s="322"/>
      <c r="J107" s="322"/>
      <c r="K107" s="322"/>
      <c r="L107" s="322"/>
      <c r="M107" s="245"/>
      <c r="N107" s="246"/>
      <c r="O107" s="246"/>
      <c r="P107" s="244"/>
      <c r="Q107" s="244"/>
      <c r="R107" s="244"/>
      <c r="S107" s="247"/>
    </row>
    <row r="108" spans="1:21" s="6" customFormat="1" ht="15" customHeight="1" x14ac:dyDescent="0.25">
      <c r="B108" s="460"/>
      <c r="C108" s="460"/>
      <c r="D108" s="460"/>
      <c r="E108" s="460"/>
      <c r="F108" s="460"/>
      <c r="H108" s="322"/>
      <c r="I108" s="322"/>
      <c r="J108" s="322"/>
      <c r="K108" s="322"/>
      <c r="L108" s="322"/>
      <c r="M108" s="54" t="s">
        <v>1137</v>
      </c>
      <c r="N108" s="321"/>
      <c r="O108" s="321"/>
      <c r="P108" s="58"/>
      <c r="Q108" s="58"/>
      <c r="R108" s="58"/>
      <c r="S108" s="58"/>
      <c r="T108" s="58"/>
      <c r="U108" s="58"/>
    </row>
    <row r="109" spans="1:21" s="6" customFormat="1" ht="15" customHeight="1" x14ac:dyDescent="0.25">
      <c r="B109" s="6" t="s">
        <v>1138</v>
      </c>
    </row>
    <row r="110" spans="1:21" s="228" customFormat="1" ht="15" customHeight="1" x14ac:dyDescent="0.2">
      <c r="B110" s="245"/>
      <c r="C110" s="246"/>
      <c r="D110" s="246"/>
      <c r="E110" s="244"/>
      <c r="F110" s="244"/>
      <c r="G110" s="244"/>
      <c r="H110" s="247"/>
    </row>
    <row r="111" spans="1:21" s="6" customFormat="1" ht="15" customHeight="1" x14ac:dyDescent="0.25">
      <c r="A111" s="266" t="s">
        <v>1144</v>
      </c>
      <c r="B111" s="266"/>
      <c r="C111" s="266"/>
      <c r="D111" s="266"/>
      <c r="E111" s="266"/>
      <c r="F111" s="267"/>
    </row>
    <row r="112" spans="1:21" s="228" customFormat="1" ht="15" customHeight="1" x14ac:dyDescent="0.2">
      <c r="A112" s="228" t="s">
        <v>1145</v>
      </c>
      <c r="B112" s="245"/>
      <c r="C112" s="246"/>
      <c r="D112" s="246"/>
      <c r="E112" s="244"/>
      <c r="F112" s="244"/>
      <c r="G112" s="244"/>
      <c r="H112" s="249"/>
    </row>
    <row r="113" spans="1:19" s="228" customFormat="1" ht="15" customHeight="1" x14ac:dyDescent="0.2">
      <c r="A113" s="228" t="s">
        <v>1146</v>
      </c>
      <c r="B113" s="245"/>
      <c r="C113" s="246"/>
      <c r="D113" s="246"/>
      <c r="E113" s="244"/>
      <c r="F113" s="244"/>
      <c r="G113" s="244"/>
      <c r="H113" s="249"/>
    </row>
    <row r="114" spans="1:19" s="228" customFormat="1" ht="15" customHeight="1" x14ac:dyDescent="0.2">
      <c r="B114" s="245"/>
      <c r="C114" s="246"/>
      <c r="D114" s="246"/>
      <c r="E114" s="244"/>
      <c r="F114" s="244"/>
      <c r="G114" s="244"/>
      <c r="H114" s="249"/>
    </row>
    <row r="115" spans="1:19" s="228" customFormat="1" ht="15" customHeight="1" x14ac:dyDescent="0.2">
      <c r="B115" s="239" t="s">
        <v>1147</v>
      </c>
      <c r="C115" s="246"/>
      <c r="D115" s="246"/>
      <c r="E115" s="244"/>
      <c r="F115" s="244"/>
      <c r="G115" s="244"/>
      <c r="H115" s="249"/>
    </row>
    <row r="116" spans="1:19" s="228" customFormat="1" ht="9.6" customHeight="1" x14ac:dyDescent="0.2">
      <c r="A116" s="245"/>
      <c r="B116" s="246"/>
      <c r="C116" s="246"/>
      <c r="D116" s="244"/>
      <c r="E116" s="244"/>
      <c r="F116" s="244"/>
      <c r="H116" s="249"/>
      <c r="M116" s="245"/>
      <c r="N116" s="246"/>
      <c r="O116" s="246"/>
      <c r="P116" s="244"/>
      <c r="Q116" s="244"/>
      <c r="R116" s="244"/>
      <c r="S116" s="247"/>
    </row>
    <row r="117" spans="1:19" s="228" customFormat="1" ht="15" customHeight="1" x14ac:dyDescent="0.2">
      <c r="B117" s="239" t="s">
        <v>1148</v>
      </c>
      <c r="C117" s="246"/>
      <c r="D117" s="246"/>
      <c r="E117" s="244"/>
      <c r="F117" s="244"/>
      <c r="G117" s="244"/>
      <c r="H117" s="249"/>
    </row>
    <row r="118" spans="1:19" s="228" customFormat="1" ht="9.6" customHeight="1" x14ac:dyDescent="0.2">
      <c r="A118" s="245"/>
      <c r="B118" s="246"/>
      <c r="C118" s="246"/>
      <c r="D118" s="244"/>
      <c r="E118" s="244"/>
      <c r="F118" s="244"/>
      <c r="H118" s="249"/>
      <c r="M118" s="245"/>
      <c r="N118" s="246"/>
      <c r="O118" s="246"/>
      <c r="P118" s="244"/>
      <c r="Q118" s="244"/>
      <c r="R118" s="244"/>
      <c r="S118" s="247"/>
    </row>
    <row r="119" spans="1:19" s="228" customFormat="1" ht="15" customHeight="1" x14ac:dyDescent="0.2">
      <c r="B119" s="239" t="s">
        <v>1149</v>
      </c>
      <c r="C119" s="246"/>
      <c r="D119" s="246"/>
      <c r="E119" s="244"/>
      <c r="F119" s="244"/>
      <c r="G119" s="244"/>
      <c r="H119" s="249"/>
    </row>
    <row r="120" spans="1:19" s="228" customFormat="1" ht="9.6" customHeight="1" x14ac:dyDescent="0.2">
      <c r="A120" s="245"/>
      <c r="B120" s="246"/>
      <c r="C120" s="246"/>
      <c r="D120" s="244"/>
      <c r="E120" s="244"/>
      <c r="F120" s="244"/>
      <c r="H120" s="249"/>
      <c r="M120" s="245"/>
      <c r="N120" s="246"/>
      <c r="O120" s="246"/>
      <c r="P120" s="244"/>
      <c r="Q120" s="244"/>
      <c r="R120" s="244"/>
      <c r="S120" s="247"/>
    </row>
    <row r="121" spans="1:19" s="228" customFormat="1" ht="15" customHeight="1" x14ac:dyDescent="0.2">
      <c r="B121" s="239" t="s">
        <v>1150</v>
      </c>
      <c r="C121" s="246"/>
      <c r="D121" s="246"/>
      <c r="E121" s="244"/>
      <c r="F121" s="244"/>
      <c r="G121" s="244"/>
      <c r="H121" s="249"/>
    </row>
    <row r="122" spans="1:19" s="228" customFormat="1" ht="15" customHeight="1" x14ac:dyDescent="0.2">
      <c r="B122" s="245"/>
      <c r="C122" s="246"/>
      <c r="D122" s="246"/>
      <c r="E122" s="244"/>
      <c r="F122" s="244"/>
      <c r="G122" s="244"/>
      <c r="H122" s="249"/>
    </row>
    <row r="123" spans="1:19" s="228" customFormat="1" ht="15" customHeight="1" x14ac:dyDescent="0.2">
      <c r="A123" s="228" t="s">
        <v>1151</v>
      </c>
      <c r="B123" s="245"/>
      <c r="C123" s="246"/>
      <c r="D123" s="246"/>
      <c r="E123" s="244"/>
      <c r="F123" s="244"/>
      <c r="G123" s="244"/>
      <c r="H123" s="249"/>
    </row>
    <row r="124" spans="1:19" s="228" customFormat="1" ht="15" customHeight="1" x14ac:dyDescent="0.2">
      <c r="B124" s="245"/>
      <c r="C124" s="246"/>
      <c r="D124" s="246"/>
      <c r="E124" s="244"/>
      <c r="F124" s="244"/>
      <c r="G124" s="244"/>
      <c r="H124" s="249"/>
    </row>
    <row r="125" spans="1:19" s="228" customFormat="1" ht="15" customHeight="1" x14ac:dyDescent="0.2">
      <c r="B125" s="459"/>
      <c r="C125" s="459"/>
      <c r="D125" s="459"/>
      <c r="E125" s="459"/>
      <c r="F125" s="459"/>
      <c r="G125" s="459"/>
      <c r="H125" s="459"/>
      <c r="I125" s="459"/>
      <c r="J125" s="459"/>
      <c r="K125" s="459"/>
      <c r="L125" s="459"/>
    </row>
    <row r="126" spans="1:19" s="228" customFormat="1" ht="15" customHeight="1" x14ac:dyDescent="0.2">
      <c r="B126" s="459"/>
      <c r="C126" s="459"/>
      <c r="D126" s="459"/>
      <c r="E126" s="459"/>
      <c r="F126" s="459"/>
      <c r="G126" s="459"/>
      <c r="H126" s="459"/>
      <c r="I126" s="459"/>
      <c r="J126" s="459"/>
      <c r="K126" s="459"/>
      <c r="L126" s="459"/>
    </row>
    <row r="127" spans="1:19" s="228" customFormat="1" ht="15" customHeight="1" x14ac:dyDescent="0.2">
      <c r="B127" s="459"/>
      <c r="C127" s="459"/>
      <c r="D127" s="459"/>
      <c r="E127" s="459"/>
      <c r="F127" s="459"/>
      <c r="G127" s="459"/>
      <c r="H127" s="459"/>
      <c r="I127" s="459"/>
      <c r="J127" s="459"/>
      <c r="K127" s="459"/>
      <c r="L127" s="459"/>
    </row>
    <row r="128" spans="1:19" s="228" customFormat="1" ht="15" customHeight="1" x14ac:dyDescent="0.2">
      <c r="B128" s="459"/>
      <c r="C128" s="459"/>
      <c r="D128" s="459"/>
      <c r="E128" s="459"/>
      <c r="F128" s="459"/>
      <c r="G128" s="459"/>
      <c r="H128" s="459"/>
      <c r="I128" s="459"/>
      <c r="J128" s="459"/>
      <c r="K128" s="459"/>
      <c r="L128" s="459"/>
    </row>
    <row r="129" spans="1:14" s="228" customFormat="1" ht="15" customHeight="1" x14ac:dyDescent="0.2">
      <c r="B129" s="459"/>
      <c r="C129" s="459"/>
      <c r="D129" s="459"/>
      <c r="E129" s="459"/>
      <c r="F129" s="459"/>
      <c r="G129" s="459"/>
      <c r="H129" s="459"/>
      <c r="I129" s="459"/>
      <c r="J129" s="459"/>
      <c r="K129" s="459"/>
      <c r="L129" s="459"/>
    </row>
    <row r="130" spans="1:14" s="228" customFormat="1" ht="15" customHeight="1" x14ac:dyDescent="0.2">
      <c r="B130" s="459"/>
      <c r="C130" s="459"/>
      <c r="D130" s="459"/>
      <c r="E130" s="459"/>
      <c r="F130" s="459"/>
      <c r="G130" s="459"/>
      <c r="H130" s="459"/>
      <c r="I130" s="459"/>
      <c r="J130" s="459"/>
      <c r="K130" s="459"/>
      <c r="L130" s="459"/>
    </row>
    <row r="131" spans="1:14" s="6" customFormat="1" ht="15" customHeight="1" x14ac:dyDescent="0.25"/>
    <row r="132" spans="1:14" s="228" customFormat="1" ht="15" customHeight="1" x14ac:dyDescent="0.25">
      <c r="A132" s="235" t="s">
        <v>722</v>
      </c>
      <c r="B132" s="236"/>
      <c r="C132" s="237"/>
      <c r="D132" s="236"/>
      <c r="E132" s="236"/>
      <c r="F132" s="236"/>
    </row>
    <row r="133" spans="1:14" s="228" customFormat="1" ht="15" customHeight="1" x14ac:dyDescent="0.25">
      <c r="A133" s="238"/>
      <c r="C133" s="229"/>
      <c r="H133" s="239"/>
    </row>
    <row r="134" spans="1:14" s="6" customFormat="1" ht="15" customHeight="1" x14ac:dyDescent="0.25">
      <c r="A134" s="266" t="s">
        <v>1152</v>
      </c>
      <c r="B134" s="266"/>
      <c r="C134" s="266"/>
      <c r="D134" s="266"/>
      <c r="E134" s="266"/>
      <c r="F134" s="267"/>
    </row>
    <row r="135" spans="1:14" s="6" customFormat="1" ht="15" customHeight="1" x14ac:dyDescent="0.25"/>
    <row r="136" spans="1:14" s="6" customFormat="1" ht="15" customHeight="1" x14ac:dyDescent="0.25">
      <c r="B136" s="54" t="s">
        <v>6</v>
      </c>
      <c r="C136" s="322"/>
      <c r="D136" s="322"/>
      <c r="E136" s="322"/>
      <c r="F136" s="322"/>
      <c r="G136" s="322"/>
      <c r="H136" s="322"/>
      <c r="I136" s="54" t="s">
        <v>1126</v>
      </c>
      <c r="J136" s="321"/>
      <c r="K136" s="321"/>
      <c r="L136" s="58"/>
      <c r="M136" s="58"/>
      <c r="N136" s="58"/>
    </row>
    <row r="137" spans="1:14" s="6" customFormat="1" ht="15" customHeight="1" x14ac:dyDescent="0.25">
      <c r="C137" s="4" t="s">
        <v>1127</v>
      </c>
    </row>
    <row r="138" spans="1:14" s="6" customFormat="1" ht="15" customHeight="1" x14ac:dyDescent="0.25">
      <c r="A138" s="4"/>
      <c r="C138" s="4"/>
    </row>
    <row r="139" spans="1:14" s="6" customFormat="1" ht="15" customHeight="1" x14ac:dyDescent="0.25">
      <c r="B139" s="54" t="s">
        <v>929</v>
      </c>
      <c r="C139" s="322"/>
      <c r="D139" s="322"/>
      <c r="E139" s="322"/>
      <c r="F139" s="322"/>
      <c r="G139" s="322"/>
      <c r="H139" s="322"/>
      <c r="I139" s="54" t="s">
        <v>930</v>
      </c>
      <c r="J139" s="322"/>
      <c r="K139" s="322"/>
    </row>
    <row r="140" spans="1:14" s="6" customFormat="1" ht="15" customHeight="1" x14ac:dyDescent="0.25">
      <c r="C140" s="52" t="s">
        <v>1128</v>
      </c>
      <c r="D140" s="25"/>
    </row>
    <row r="141" spans="1:14" s="6" customFormat="1" ht="15" customHeight="1" x14ac:dyDescent="0.25"/>
    <row r="142" spans="1:14" s="6" customFormat="1" ht="15" customHeight="1" x14ac:dyDescent="0.25">
      <c r="B142" s="54" t="s">
        <v>932</v>
      </c>
      <c r="C142" s="321"/>
      <c r="D142" s="321"/>
    </row>
    <row r="143" spans="1:14" s="6" customFormat="1" ht="15" customHeight="1" x14ac:dyDescent="0.25">
      <c r="D143" s="25"/>
    </row>
    <row r="144" spans="1:14" s="6" customFormat="1" ht="15" customHeight="1" x14ac:dyDescent="0.25">
      <c r="A144" s="266" t="s">
        <v>1153</v>
      </c>
      <c r="B144" s="266"/>
      <c r="C144" s="266"/>
      <c r="D144" s="266"/>
      <c r="E144" s="266"/>
      <c r="F144" s="267"/>
    </row>
    <row r="145" spans="1:18" s="6" customFormat="1" ht="15" customHeight="1" x14ac:dyDescent="0.25">
      <c r="D145" s="25"/>
    </row>
    <row r="146" spans="1:18" s="6" customFormat="1" ht="15" customHeight="1" x14ac:dyDescent="0.25">
      <c r="B146" s="54" t="s">
        <v>703</v>
      </c>
      <c r="C146" s="452">
        <f>'[1]PDE1003 Summary'!D63</f>
        <v>0</v>
      </c>
      <c r="D146" s="452"/>
      <c r="E146" s="452"/>
      <c r="F146" s="452"/>
      <c r="G146" s="452"/>
      <c r="H146" s="452"/>
      <c r="I146" s="452"/>
      <c r="J146" s="452"/>
    </row>
    <row r="147" spans="1:18" s="6" customFormat="1" ht="15" customHeight="1" x14ac:dyDescent="0.25"/>
    <row r="148" spans="1:18" s="6" customFormat="1" ht="15" customHeight="1" x14ac:dyDescent="0.25">
      <c r="B148" s="54" t="s">
        <v>729</v>
      </c>
      <c r="C148" s="322"/>
      <c r="D148" s="322"/>
      <c r="E148" s="322"/>
      <c r="F148" s="322"/>
      <c r="G148" s="322"/>
      <c r="H148" s="322"/>
      <c r="I148" s="322"/>
      <c r="J148" s="322"/>
    </row>
    <row r="149" spans="1:18" s="6" customFormat="1" ht="15" customHeight="1" x14ac:dyDescent="0.25"/>
    <row r="150" spans="1:18" s="6" customFormat="1" ht="15" customHeight="1" x14ac:dyDescent="0.25">
      <c r="C150" s="322"/>
      <c r="D150" s="322"/>
      <c r="E150" s="322"/>
      <c r="F150" s="322"/>
      <c r="G150" s="322"/>
      <c r="H150" s="322"/>
      <c r="I150" s="322"/>
      <c r="J150" s="322"/>
    </row>
    <row r="151" spans="1:18" s="6" customFormat="1" ht="15" customHeight="1" x14ac:dyDescent="0.25"/>
    <row r="152" spans="1:18" s="6" customFormat="1" ht="15" customHeight="1" x14ac:dyDescent="0.25">
      <c r="C152" s="322"/>
      <c r="D152" s="322"/>
      <c r="E152" s="322"/>
      <c r="F152" s="322"/>
      <c r="G152" s="322"/>
      <c r="H152" s="322"/>
      <c r="I152" s="322"/>
      <c r="J152" s="322"/>
    </row>
    <row r="153" spans="1:18" s="6" customFormat="1" ht="15" customHeight="1" x14ac:dyDescent="0.25">
      <c r="C153" s="6" t="s">
        <v>907</v>
      </c>
    </row>
    <row r="154" spans="1:18" s="6" customFormat="1" ht="15" customHeight="1" x14ac:dyDescent="0.25"/>
    <row r="155" spans="1:18" s="6" customFormat="1" ht="15" customHeight="1" x14ac:dyDescent="0.25">
      <c r="B155" s="54" t="s">
        <v>1130</v>
      </c>
      <c r="C155" s="322"/>
      <c r="D155" s="322"/>
      <c r="E155" s="322"/>
      <c r="F155" s="322"/>
      <c r="G155" s="322"/>
      <c r="H155" s="322"/>
      <c r="I155" s="322"/>
      <c r="J155" s="322"/>
    </row>
    <row r="156" spans="1:18" s="228" customFormat="1" ht="15" customHeight="1" x14ac:dyDescent="0.2">
      <c r="B156" s="245"/>
      <c r="C156" s="246"/>
      <c r="D156" s="246"/>
      <c r="E156" s="244"/>
      <c r="F156" s="244"/>
      <c r="G156" s="244"/>
      <c r="H156" s="247"/>
    </row>
    <row r="157" spans="1:18" s="6" customFormat="1" ht="15" customHeight="1" x14ac:dyDescent="0.25">
      <c r="A157" s="266" t="s">
        <v>1154</v>
      </c>
      <c r="B157" s="266"/>
      <c r="C157" s="266"/>
      <c r="D157" s="266"/>
      <c r="E157" s="266"/>
      <c r="F157" s="267"/>
    </row>
    <row r="158" spans="1:18" s="228" customFormat="1" ht="15" customHeight="1" x14ac:dyDescent="0.2">
      <c r="B158" s="245"/>
      <c r="C158" s="246"/>
      <c r="D158" s="246"/>
      <c r="E158" s="244"/>
      <c r="F158" s="244"/>
      <c r="G158" s="244"/>
      <c r="H158" s="247"/>
    </row>
    <row r="159" spans="1:18" s="228" customFormat="1" ht="15" customHeight="1" x14ac:dyDescent="0.2">
      <c r="A159" s="245"/>
      <c r="B159" s="461" t="s">
        <v>1132</v>
      </c>
      <c r="C159" s="461"/>
      <c r="D159" s="461"/>
      <c r="E159" s="461"/>
      <c r="F159" s="461"/>
      <c r="H159" s="268" t="s">
        <v>724</v>
      </c>
      <c r="K159" s="461" t="s">
        <v>1133</v>
      </c>
      <c r="L159" s="461"/>
      <c r="M159" s="461"/>
      <c r="N159" s="461"/>
      <c r="O159" s="461"/>
      <c r="Q159" s="461" t="s">
        <v>723</v>
      </c>
      <c r="R159" s="461"/>
    </row>
    <row r="160" spans="1:18" s="228" customFormat="1" ht="10.15" customHeight="1" x14ac:dyDescent="0.2">
      <c r="A160" s="245"/>
      <c r="B160" s="246"/>
      <c r="C160" s="246"/>
      <c r="D160" s="244"/>
      <c r="E160" s="244"/>
      <c r="F160" s="244"/>
    </row>
    <row r="161" spans="1:24" s="228" customFormat="1" ht="15" customHeight="1" x14ac:dyDescent="0.2">
      <c r="A161" s="245" t="s">
        <v>725</v>
      </c>
      <c r="B161" s="460"/>
      <c r="C161" s="460"/>
      <c r="D161" s="460"/>
      <c r="E161" s="460"/>
      <c r="F161" s="460"/>
      <c r="H161" s="269"/>
      <c r="J161" s="245" t="s">
        <v>1134</v>
      </c>
      <c r="K161" s="460"/>
      <c r="L161" s="460"/>
      <c r="M161" s="460"/>
      <c r="N161" s="460"/>
      <c r="O161" s="460"/>
      <c r="P161" s="245" t="s">
        <v>1135</v>
      </c>
      <c r="Q161" s="321"/>
      <c r="R161" s="321"/>
      <c r="S161" s="58"/>
      <c r="T161" s="58"/>
      <c r="U161" s="58"/>
      <c r="V161" s="58"/>
      <c r="W161" s="58"/>
      <c r="X161" s="58"/>
    </row>
    <row r="162" spans="1:24" s="228" customFormat="1" ht="10.15" customHeight="1" x14ac:dyDescent="0.2">
      <c r="A162" s="245"/>
      <c r="B162" s="246"/>
      <c r="C162" s="246"/>
      <c r="D162" s="244"/>
      <c r="E162" s="244"/>
      <c r="F162" s="244"/>
      <c r="J162" s="245"/>
      <c r="K162" s="246"/>
      <c r="L162" s="246"/>
      <c r="M162" s="244"/>
      <c r="N162" s="244"/>
      <c r="O162" s="244"/>
      <c r="P162" s="245"/>
      <c r="Q162" s="246"/>
      <c r="R162" s="246"/>
      <c r="S162" s="244"/>
      <c r="T162" s="244"/>
      <c r="U162" s="244"/>
      <c r="V162" s="247"/>
    </row>
    <row r="163" spans="1:24" s="6" customFormat="1" ht="15" customHeight="1" x14ac:dyDescent="0.25">
      <c r="B163" s="460"/>
      <c r="C163" s="460"/>
      <c r="D163" s="460"/>
      <c r="E163" s="460"/>
      <c r="F163" s="460"/>
      <c r="J163" s="54" t="s">
        <v>1136</v>
      </c>
      <c r="K163" s="460"/>
      <c r="L163" s="460"/>
      <c r="M163" s="460"/>
      <c r="N163" s="460"/>
      <c r="O163" s="460"/>
      <c r="P163" s="54" t="s">
        <v>1137</v>
      </c>
      <c r="Q163" s="321"/>
      <c r="R163" s="321"/>
      <c r="S163" s="58"/>
      <c r="T163" s="58"/>
      <c r="U163" s="58"/>
      <c r="V163" s="58"/>
      <c r="W163" s="58"/>
      <c r="X163" s="58"/>
    </row>
    <row r="164" spans="1:24" s="6" customFormat="1" ht="15" customHeight="1" x14ac:dyDescent="0.25">
      <c r="B164" s="6" t="s">
        <v>1138</v>
      </c>
    </row>
    <row r="165" spans="1:24" s="228" customFormat="1" ht="10.15" customHeight="1" x14ac:dyDescent="0.2">
      <c r="A165" s="245"/>
      <c r="B165" s="246"/>
      <c r="C165" s="246"/>
      <c r="D165" s="244"/>
      <c r="E165" s="244"/>
      <c r="F165" s="244"/>
    </row>
    <row r="166" spans="1:24" s="228" customFormat="1" ht="15" customHeight="1" x14ac:dyDescent="0.2">
      <c r="A166" s="245" t="s">
        <v>725</v>
      </c>
      <c r="B166" s="460"/>
      <c r="C166" s="460"/>
      <c r="D166" s="460"/>
      <c r="E166" s="460"/>
      <c r="F166" s="460"/>
      <c r="H166" s="269"/>
      <c r="J166" s="245" t="s">
        <v>1134</v>
      </c>
      <c r="K166" s="460"/>
      <c r="L166" s="460"/>
      <c r="M166" s="460"/>
      <c r="N166" s="460"/>
      <c r="O166" s="460"/>
      <c r="P166" s="245" t="s">
        <v>1135</v>
      </c>
      <c r="Q166" s="321"/>
      <c r="R166" s="321"/>
      <c r="S166" s="58"/>
      <c r="T166" s="58"/>
      <c r="U166" s="58"/>
      <c r="V166" s="58"/>
      <c r="W166" s="58"/>
      <c r="X166" s="58"/>
    </row>
    <row r="167" spans="1:24" s="228" customFormat="1" ht="10.15" customHeight="1" x14ac:dyDescent="0.2">
      <c r="A167" s="245"/>
      <c r="B167" s="246"/>
      <c r="C167" s="246"/>
      <c r="D167" s="244"/>
      <c r="E167" s="244"/>
      <c r="F167" s="244"/>
      <c r="J167" s="245"/>
      <c r="K167" s="246"/>
      <c r="L167" s="246"/>
      <c r="M167" s="244"/>
      <c r="N167" s="244"/>
      <c r="O167" s="244"/>
      <c r="P167" s="245"/>
      <c r="Q167" s="246"/>
      <c r="R167" s="246"/>
      <c r="S167" s="244"/>
      <c r="T167" s="244"/>
      <c r="U167" s="244"/>
      <c r="V167" s="247"/>
    </row>
    <row r="168" spans="1:24" s="6" customFormat="1" ht="15" customHeight="1" x14ac:dyDescent="0.25">
      <c r="B168" s="460"/>
      <c r="C168" s="460"/>
      <c r="D168" s="460"/>
      <c r="E168" s="460"/>
      <c r="F168" s="460"/>
      <c r="J168" s="54" t="s">
        <v>1136</v>
      </c>
      <c r="K168" s="460"/>
      <c r="L168" s="460"/>
      <c r="M168" s="460"/>
      <c r="N168" s="460"/>
      <c r="O168" s="460"/>
      <c r="P168" s="54" t="s">
        <v>1137</v>
      </c>
      <c r="Q168" s="321"/>
      <c r="R168" s="321"/>
      <c r="S168" s="58"/>
      <c r="T168" s="58"/>
      <c r="U168" s="58"/>
      <c r="V168" s="58"/>
      <c r="W168" s="58"/>
      <c r="X168" s="58"/>
    </row>
    <row r="169" spans="1:24" s="6" customFormat="1" ht="15" customHeight="1" x14ac:dyDescent="0.25">
      <c r="B169" s="6" t="s">
        <v>1138</v>
      </c>
    </row>
    <row r="170" spans="1:24" s="228" customFormat="1" ht="10.15" customHeight="1" x14ac:dyDescent="0.2">
      <c r="A170" s="245"/>
      <c r="B170" s="246"/>
      <c r="C170" s="246"/>
      <c r="D170" s="244"/>
      <c r="E170" s="244"/>
      <c r="F170" s="244"/>
    </row>
    <row r="171" spans="1:24" s="228" customFormat="1" ht="15" customHeight="1" x14ac:dyDescent="0.2">
      <c r="A171" s="245" t="s">
        <v>726</v>
      </c>
      <c r="B171" s="460"/>
      <c r="C171" s="460"/>
      <c r="D171" s="460"/>
      <c r="E171" s="460"/>
      <c r="F171" s="460"/>
      <c r="H171" s="269"/>
      <c r="J171" s="245" t="s">
        <v>1134</v>
      </c>
      <c r="K171" s="460"/>
      <c r="L171" s="460"/>
      <c r="M171" s="460"/>
      <c r="N171" s="460"/>
      <c r="O171" s="460"/>
      <c r="P171" s="245" t="s">
        <v>1135</v>
      </c>
      <c r="Q171" s="321"/>
      <c r="R171" s="321"/>
      <c r="S171" s="58"/>
      <c r="T171" s="58"/>
      <c r="U171" s="58"/>
      <c r="V171" s="58"/>
      <c r="W171" s="58"/>
      <c r="X171" s="58"/>
    </row>
    <row r="172" spans="1:24" s="228" customFormat="1" ht="10.15" customHeight="1" x14ac:dyDescent="0.2">
      <c r="A172" s="245"/>
      <c r="B172" s="246"/>
      <c r="C172" s="246"/>
      <c r="D172" s="244"/>
      <c r="E172" s="244"/>
      <c r="F172" s="244"/>
      <c r="J172" s="245"/>
      <c r="K172" s="246"/>
      <c r="L172" s="246"/>
      <c r="M172" s="244"/>
      <c r="N172" s="244"/>
      <c r="O172" s="244"/>
      <c r="P172" s="245"/>
      <c r="Q172" s="246"/>
      <c r="R172" s="246"/>
      <c r="S172" s="244"/>
      <c r="T172" s="244"/>
      <c r="U172" s="244"/>
      <c r="V172" s="247"/>
    </row>
    <row r="173" spans="1:24" s="6" customFormat="1" ht="15" customHeight="1" x14ac:dyDescent="0.25">
      <c r="B173" s="460"/>
      <c r="C173" s="460"/>
      <c r="D173" s="460"/>
      <c r="E173" s="460"/>
      <c r="F173" s="460"/>
      <c r="J173" s="54" t="s">
        <v>1136</v>
      </c>
      <c r="K173" s="460"/>
      <c r="L173" s="460"/>
      <c r="M173" s="460"/>
      <c r="N173" s="460"/>
      <c r="O173" s="460"/>
      <c r="P173" s="54" t="s">
        <v>1137</v>
      </c>
      <c r="Q173" s="321"/>
      <c r="R173" s="321"/>
      <c r="S173" s="58"/>
      <c r="T173" s="58"/>
      <c r="U173" s="58"/>
      <c r="V173" s="58"/>
      <c r="W173" s="58"/>
      <c r="X173" s="58"/>
    </row>
    <row r="174" spans="1:24" s="6" customFormat="1" ht="15" customHeight="1" x14ac:dyDescent="0.25">
      <c r="B174" s="6" t="s">
        <v>1138</v>
      </c>
    </row>
    <row r="175" spans="1:24" s="228" customFormat="1" ht="10.15" customHeight="1" x14ac:dyDescent="0.2">
      <c r="A175" s="245"/>
      <c r="B175" s="246"/>
      <c r="C175" s="246"/>
      <c r="D175" s="244"/>
      <c r="E175" s="244"/>
      <c r="F175" s="244"/>
    </row>
    <row r="176" spans="1:24" s="228" customFormat="1" ht="15" customHeight="1" x14ac:dyDescent="0.2">
      <c r="A176" s="245" t="s">
        <v>727</v>
      </c>
      <c r="B176" s="460"/>
      <c r="C176" s="460"/>
      <c r="D176" s="460"/>
      <c r="E176" s="460"/>
      <c r="F176" s="460"/>
      <c r="H176" s="269"/>
      <c r="J176" s="245" t="s">
        <v>1134</v>
      </c>
      <c r="K176" s="460"/>
      <c r="L176" s="460"/>
      <c r="M176" s="460"/>
      <c r="N176" s="460"/>
      <c r="O176" s="460"/>
      <c r="P176" s="245" t="s">
        <v>1135</v>
      </c>
      <c r="Q176" s="321"/>
      <c r="R176" s="321"/>
      <c r="S176" s="58"/>
      <c r="T176" s="58"/>
      <c r="U176" s="58"/>
      <c r="V176" s="58"/>
      <c r="W176" s="58"/>
      <c r="X176" s="58"/>
    </row>
    <row r="177" spans="1:24" s="228" customFormat="1" ht="10.15" customHeight="1" x14ac:dyDescent="0.2">
      <c r="A177" s="245"/>
      <c r="B177" s="246"/>
      <c r="C177" s="246"/>
      <c r="D177" s="244"/>
      <c r="E177" s="244"/>
      <c r="F177" s="244"/>
      <c r="J177" s="245"/>
      <c r="K177" s="246"/>
      <c r="L177" s="246"/>
      <c r="M177" s="244"/>
      <c r="N177" s="244"/>
      <c r="O177" s="244"/>
      <c r="P177" s="245"/>
      <c r="Q177" s="246"/>
      <c r="R177" s="246"/>
      <c r="S177" s="244"/>
      <c r="T177" s="244"/>
      <c r="U177" s="244"/>
      <c r="V177" s="247"/>
    </row>
    <row r="178" spans="1:24" s="6" customFormat="1" ht="15" customHeight="1" x14ac:dyDescent="0.25">
      <c r="B178" s="460"/>
      <c r="C178" s="460"/>
      <c r="D178" s="460"/>
      <c r="E178" s="460"/>
      <c r="F178" s="460"/>
      <c r="J178" s="54" t="s">
        <v>1136</v>
      </c>
      <c r="K178" s="460"/>
      <c r="L178" s="460"/>
      <c r="M178" s="460"/>
      <c r="N178" s="460"/>
      <c r="O178" s="460"/>
      <c r="P178" s="54" t="s">
        <v>1137</v>
      </c>
      <c r="Q178" s="321"/>
      <c r="R178" s="321"/>
      <c r="S178" s="58"/>
      <c r="T178" s="58"/>
      <c r="U178" s="58"/>
      <c r="V178" s="58"/>
      <c r="W178" s="58"/>
      <c r="X178" s="58"/>
    </row>
    <row r="179" spans="1:24" s="6" customFormat="1" ht="15" customHeight="1" x14ac:dyDescent="0.25">
      <c r="B179" s="6" t="s">
        <v>1138</v>
      </c>
    </row>
    <row r="180" spans="1:24" s="228" customFormat="1" ht="10.15" customHeight="1" x14ac:dyDescent="0.2">
      <c r="A180" s="245"/>
      <c r="B180" s="246"/>
      <c r="C180" s="246"/>
      <c r="D180" s="244"/>
      <c r="E180" s="244"/>
      <c r="F180" s="244"/>
    </row>
    <row r="181" spans="1:24" s="228" customFormat="1" ht="15" customHeight="1" x14ac:dyDescent="0.2">
      <c r="A181" s="245" t="s">
        <v>727</v>
      </c>
      <c r="B181" s="460"/>
      <c r="C181" s="460"/>
      <c r="D181" s="460"/>
      <c r="E181" s="460"/>
      <c r="F181" s="460"/>
      <c r="H181" s="269"/>
      <c r="J181" s="245" t="s">
        <v>1134</v>
      </c>
      <c r="K181" s="460"/>
      <c r="L181" s="460"/>
      <c r="M181" s="460"/>
      <c r="N181" s="460"/>
      <c r="O181" s="460"/>
      <c r="P181" s="245" t="s">
        <v>1135</v>
      </c>
      <c r="Q181" s="321"/>
      <c r="R181" s="321"/>
      <c r="S181" s="58"/>
      <c r="T181" s="58"/>
      <c r="U181" s="58"/>
      <c r="V181" s="58"/>
      <c r="W181" s="58"/>
      <c r="X181" s="58"/>
    </row>
    <row r="182" spans="1:24" s="228" customFormat="1" ht="10.15" customHeight="1" x14ac:dyDescent="0.2">
      <c r="A182" s="245"/>
      <c r="B182" s="246"/>
      <c r="C182" s="246"/>
      <c r="D182" s="244"/>
      <c r="E182" s="244"/>
      <c r="F182" s="244"/>
      <c r="J182" s="245"/>
      <c r="K182" s="246"/>
      <c r="L182" s="246"/>
      <c r="M182" s="244"/>
      <c r="N182" s="244"/>
      <c r="O182" s="244"/>
      <c r="P182" s="245"/>
      <c r="Q182" s="246"/>
      <c r="R182" s="246"/>
      <c r="S182" s="244"/>
      <c r="T182" s="244"/>
      <c r="U182" s="244"/>
      <c r="V182" s="247"/>
    </row>
    <row r="183" spans="1:24" s="6" customFormat="1" ht="15" customHeight="1" x14ac:dyDescent="0.25">
      <c r="B183" s="460"/>
      <c r="C183" s="460"/>
      <c r="D183" s="460"/>
      <c r="E183" s="460"/>
      <c r="F183" s="460"/>
      <c r="J183" s="54" t="s">
        <v>1136</v>
      </c>
      <c r="K183" s="460"/>
      <c r="L183" s="460"/>
      <c r="M183" s="460"/>
      <c r="N183" s="460"/>
      <c r="O183" s="460"/>
      <c r="P183" s="54" t="s">
        <v>1137</v>
      </c>
      <c r="Q183" s="321"/>
      <c r="R183" s="321"/>
      <c r="S183" s="58"/>
      <c r="T183" s="58"/>
      <c r="U183" s="58"/>
      <c r="V183" s="58"/>
      <c r="W183" s="58"/>
      <c r="X183" s="58"/>
    </row>
    <row r="184" spans="1:24" s="6" customFormat="1" ht="15" customHeight="1" x14ac:dyDescent="0.25">
      <c r="B184" s="6" t="s">
        <v>1138</v>
      </c>
    </row>
    <row r="185" spans="1:24" s="228" customFormat="1" ht="15" customHeight="1" x14ac:dyDescent="0.2">
      <c r="B185" s="245"/>
      <c r="C185" s="246"/>
      <c r="D185" s="246"/>
      <c r="E185" s="244"/>
      <c r="F185" s="244"/>
      <c r="G185" s="244"/>
      <c r="H185" s="247"/>
    </row>
    <row r="186" spans="1:24" s="6" customFormat="1" ht="15" customHeight="1" x14ac:dyDescent="0.25">
      <c r="A186" s="266" t="s">
        <v>1155</v>
      </c>
      <c r="B186" s="266"/>
      <c r="C186" s="266"/>
      <c r="D186" s="266"/>
      <c r="E186" s="266"/>
      <c r="F186" s="267"/>
    </row>
    <row r="187" spans="1:24" s="228" customFormat="1" ht="15" customHeight="1" x14ac:dyDescent="0.2">
      <c r="A187" s="245"/>
      <c r="B187" s="461"/>
      <c r="C187" s="461"/>
      <c r="D187" s="461"/>
      <c r="E187" s="461"/>
      <c r="F187" s="461"/>
      <c r="H187" s="461" t="s">
        <v>728</v>
      </c>
      <c r="I187" s="461"/>
      <c r="J187" s="461"/>
      <c r="K187" s="461"/>
      <c r="L187" s="461"/>
      <c r="N187" s="461" t="s">
        <v>1140</v>
      </c>
      <c r="O187" s="461"/>
    </row>
    <row r="188" spans="1:24" s="228" customFormat="1" ht="15" customHeight="1" x14ac:dyDescent="0.2">
      <c r="A188" s="245"/>
      <c r="B188" s="461"/>
      <c r="C188" s="461"/>
      <c r="D188" s="461"/>
      <c r="E188" s="461"/>
      <c r="F188" s="461"/>
      <c r="H188" s="462" t="s">
        <v>1141</v>
      </c>
      <c r="I188" s="462"/>
      <c r="J188" s="462"/>
      <c r="K188" s="462"/>
      <c r="L188" s="462"/>
      <c r="N188" s="461"/>
      <c r="O188" s="461"/>
    </row>
    <row r="189" spans="1:24" s="228" customFormat="1" ht="10.15" customHeight="1" x14ac:dyDescent="0.2">
      <c r="A189" s="245"/>
      <c r="B189" s="246"/>
      <c r="C189" s="246"/>
      <c r="D189" s="244"/>
      <c r="E189" s="244"/>
      <c r="F189" s="244"/>
    </row>
    <row r="190" spans="1:24" s="228" customFormat="1" ht="15" customHeight="1" x14ac:dyDescent="0.2">
      <c r="A190" s="245" t="s">
        <v>1142</v>
      </c>
      <c r="B190" s="460"/>
      <c r="C190" s="460"/>
      <c r="D190" s="460"/>
      <c r="E190" s="460"/>
      <c r="F190" s="460"/>
      <c r="H190" s="322"/>
      <c r="I190" s="322"/>
      <c r="J190" s="322"/>
      <c r="K190" s="322"/>
      <c r="L190" s="322"/>
      <c r="M190" s="245" t="s">
        <v>1135</v>
      </c>
      <c r="N190" s="321"/>
      <c r="O190" s="321"/>
      <c r="P190" s="58"/>
      <c r="Q190" s="58"/>
      <c r="R190" s="58"/>
      <c r="S190" s="58"/>
      <c r="T190" s="58"/>
      <c r="U190" s="58"/>
    </row>
    <row r="191" spans="1:24" s="228" customFormat="1" ht="10.15" customHeight="1" x14ac:dyDescent="0.2">
      <c r="A191" s="245"/>
      <c r="B191" s="246"/>
      <c r="C191" s="246"/>
      <c r="D191" s="244"/>
      <c r="E191" s="244"/>
      <c r="F191" s="244"/>
      <c r="H191" s="322"/>
      <c r="I191" s="322"/>
      <c r="J191" s="322"/>
      <c r="K191" s="322"/>
      <c r="L191" s="322"/>
      <c r="M191" s="245"/>
      <c r="N191" s="246"/>
      <c r="O191" s="246"/>
      <c r="P191" s="244"/>
      <c r="Q191" s="244"/>
      <c r="R191" s="244"/>
      <c r="S191" s="247"/>
    </row>
    <row r="192" spans="1:24" s="6" customFormat="1" ht="15" customHeight="1" x14ac:dyDescent="0.25">
      <c r="B192" s="460"/>
      <c r="C192" s="460"/>
      <c r="D192" s="460"/>
      <c r="E192" s="460"/>
      <c r="F192" s="460"/>
      <c r="H192" s="322"/>
      <c r="I192" s="322"/>
      <c r="J192" s="322"/>
      <c r="K192" s="322"/>
      <c r="L192" s="322"/>
      <c r="M192" s="54" t="s">
        <v>1137</v>
      </c>
      <c r="N192" s="321"/>
      <c r="O192" s="321"/>
      <c r="P192" s="270" t="s">
        <v>1143</v>
      </c>
      <c r="Q192" s="58"/>
      <c r="R192" s="58"/>
      <c r="S192" s="58"/>
      <c r="T192" s="58"/>
      <c r="U192" s="58"/>
    </row>
    <row r="193" spans="1:21" s="6" customFormat="1" ht="15" customHeight="1" x14ac:dyDescent="0.25">
      <c r="B193" s="6" t="s">
        <v>1138</v>
      </c>
    </row>
    <row r="194" spans="1:21" s="228" customFormat="1" ht="15" customHeight="1" x14ac:dyDescent="0.2">
      <c r="A194" s="245"/>
      <c r="B194" s="246"/>
      <c r="C194" s="246"/>
      <c r="D194" s="244"/>
      <c r="E194" s="244"/>
      <c r="F194" s="244"/>
    </row>
    <row r="195" spans="1:21" s="228" customFormat="1" ht="15" customHeight="1" x14ac:dyDescent="0.2">
      <c r="A195" s="245" t="s">
        <v>1142</v>
      </c>
      <c r="B195" s="460"/>
      <c r="C195" s="460"/>
      <c r="D195" s="460"/>
      <c r="E195" s="460"/>
      <c r="F195" s="460"/>
      <c r="H195" s="322"/>
      <c r="I195" s="322"/>
      <c r="J195" s="322"/>
      <c r="K195" s="322"/>
      <c r="L195" s="322"/>
      <c r="M195" s="245" t="s">
        <v>1135</v>
      </c>
      <c r="N195" s="321"/>
      <c r="O195" s="321"/>
      <c r="P195" s="58"/>
      <c r="Q195" s="58"/>
      <c r="R195" s="58"/>
      <c r="S195" s="58"/>
      <c r="T195" s="58"/>
      <c r="U195" s="58"/>
    </row>
    <row r="196" spans="1:21" s="228" customFormat="1" ht="10.15" customHeight="1" x14ac:dyDescent="0.2">
      <c r="A196" s="245"/>
      <c r="B196" s="246"/>
      <c r="C196" s="246"/>
      <c r="D196" s="244"/>
      <c r="E196" s="244"/>
      <c r="F196" s="244"/>
      <c r="H196" s="322"/>
      <c r="I196" s="322"/>
      <c r="J196" s="322"/>
      <c r="K196" s="322"/>
      <c r="L196" s="322"/>
      <c r="M196" s="245"/>
      <c r="N196" s="246"/>
      <c r="O196" s="246"/>
      <c r="P196" s="244"/>
      <c r="Q196" s="244"/>
      <c r="R196" s="244"/>
      <c r="S196" s="247"/>
    </row>
    <row r="197" spans="1:21" s="6" customFormat="1" ht="15" customHeight="1" x14ac:dyDescent="0.25">
      <c r="B197" s="460"/>
      <c r="C197" s="460"/>
      <c r="D197" s="460"/>
      <c r="E197" s="460"/>
      <c r="F197" s="460"/>
      <c r="H197" s="322"/>
      <c r="I197" s="322"/>
      <c r="J197" s="322"/>
      <c r="K197" s="322"/>
      <c r="L197" s="322"/>
      <c r="M197" s="54" t="s">
        <v>1137</v>
      </c>
      <c r="N197" s="321"/>
      <c r="O197" s="321"/>
      <c r="P197" s="58"/>
      <c r="Q197" s="58"/>
      <c r="R197" s="58"/>
      <c r="S197" s="58"/>
      <c r="T197" s="58"/>
      <c r="U197" s="58"/>
    </row>
    <row r="198" spans="1:21" s="6" customFormat="1" ht="15" customHeight="1" x14ac:dyDescent="0.25">
      <c r="B198" s="6" t="s">
        <v>1138</v>
      </c>
    </row>
    <row r="199" spans="1:21" s="228" customFormat="1" ht="15" customHeight="1" x14ac:dyDescent="0.2">
      <c r="A199" s="245"/>
      <c r="B199" s="246"/>
      <c r="C199" s="246"/>
      <c r="D199" s="244"/>
      <c r="E199" s="244"/>
      <c r="F199" s="244"/>
    </row>
    <row r="200" spans="1:21" s="228" customFormat="1" ht="15" customHeight="1" x14ac:dyDescent="0.2">
      <c r="A200" s="245" t="s">
        <v>1142</v>
      </c>
      <c r="B200" s="460"/>
      <c r="C200" s="460"/>
      <c r="D200" s="460"/>
      <c r="E200" s="460"/>
      <c r="F200" s="460"/>
      <c r="H200" s="322"/>
      <c r="I200" s="322"/>
      <c r="J200" s="322"/>
      <c r="K200" s="322"/>
      <c r="L200" s="322"/>
      <c r="M200" s="245" t="s">
        <v>1135</v>
      </c>
      <c r="N200" s="321"/>
      <c r="O200" s="321"/>
      <c r="P200" s="58"/>
      <c r="Q200" s="58"/>
      <c r="R200" s="58"/>
      <c r="S200" s="58"/>
      <c r="T200" s="58"/>
      <c r="U200" s="58"/>
    </row>
    <row r="201" spans="1:21" s="228" customFormat="1" ht="10.15" customHeight="1" x14ac:dyDescent="0.2">
      <c r="A201" s="245"/>
      <c r="B201" s="246"/>
      <c r="C201" s="246"/>
      <c r="D201" s="244"/>
      <c r="E201" s="244"/>
      <c r="F201" s="244"/>
      <c r="H201" s="322"/>
      <c r="I201" s="322"/>
      <c r="J201" s="322"/>
      <c r="K201" s="322"/>
      <c r="L201" s="322"/>
      <c r="M201" s="245"/>
      <c r="N201" s="246"/>
      <c r="O201" s="246"/>
      <c r="P201" s="244"/>
      <c r="Q201" s="244"/>
      <c r="R201" s="244"/>
      <c r="S201" s="247"/>
    </row>
    <row r="202" spans="1:21" s="6" customFormat="1" ht="15" customHeight="1" x14ac:dyDescent="0.25">
      <c r="B202" s="460"/>
      <c r="C202" s="460"/>
      <c r="D202" s="460"/>
      <c r="E202" s="460"/>
      <c r="F202" s="460"/>
      <c r="H202" s="322"/>
      <c r="I202" s="322"/>
      <c r="J202" s="322"/>
      <c r="K202" s="322"/>
      <c r="L202" s="322"/>
      <c r="M202" s="54" t="s">
        <v>1137</v>
      </c>
      <c r="N202" s="321"/>
      <c r="O202" s="321"/>
      <c r="P202" s="58"/>
      <c r="Q202" s="58"/>
      <c r="R202" s="58"/>
      <c r="S202" s="58"/>
      <c r="T202" s="58"/>
      <c r="U202" s="58"/>
    </row>
    <row r="203" spans="1:21" s="6" customFormat="1" ht="15" customHeight="1" x14ac:dyDescent="0.25">
      <c r="B203" s="6" t="s">
        <v>1138</v>
      </c>
    </row>
    <row r="204" spans="1:21" s="228" customFormat="1" ht="15" customHeight="1" x14ac:dyDescent="0.2">
      <c r="A204" s="245"/>
      <c r="B204" s="246"/>
      <c r="C204" s="246"/>
      <c r="D204" s="244"/>
      <c r="E204" s="244"/>
      <c r="F204" s="244"/>
    </row>
    <row r="205" spans="1:21" s="228" customFormat="1" ht="15" customHeight="1" x14ac:dyDescent="0.2">
      <c r="A205" s="245" t="s">
        <v>1142</v>
      </c>
      <c r="B205" s="460"/>
      <c r="C205" s="460"/>
      <c r="D205" s="460"/>
      <c r="E205" s="460"/>
      <c r="F205" s="460"/>
      <c r="H205" s="322"/>
      <c r="I205" s="322"/>
      <c r="J205" s="322"/>
      <c r="K205" s="322"/>
      <c r="L205" s="322"/>
      <c r="M205" s="245" t="s">
        <v>1135</v>
      </c>
      <c r="N205" s="321"/>
      <c r="O205" s="321"/>
      <c r="P205" s="58"/>
      <c r="Q205" s="58"/>
      <c r="R205" s="58"/>
      <c r="S205" s="58"/>
      <c r="T205" s="58"/>
      <c r="U205" s="58"/>
    </row>
    <row r="206" spans="1:21" s="228" customFormat="1" ht="10.15" customHeight="1" x14ac:dyDescent="0.2">
      <c r="A206" s="245"/>
      <c r="B206" s="246"/>
      <c r="C206" s="246"/>
      <c r="D206" s="244"/>
      <c r="E206" s="244"/>
      <c r="F206" s="244"/>
      <c r="H206" s="322"/>
      <c r="I206" s="322"/>
      <c r="J206" s="322"/>
      <c r="K206" s="322"/>
      <c r="L206" s="322"/>
      <c r="M206" s="245"/>
      <c r="N206" s="246"/>
      <c r="O206" s="246"/>
      <c r="P206" s="244"/>
      <c r="Q206" s="244"/>
      <c r="R206" s="244"/>
      <c r="S206" s="247"/>
    </row>
    <row r="207" spans="1:21" s="6" customFormat="1" ht="15" customHeight="1" x14ac:dyDescent="0.25">
      <c r="B207" s="460"/>
      <c r="C207" s="460"/>
      <c r="D207" s="460"/>
      <c r="E207" s="460"/>
      <c r="F207" s="460"/>
      <c r="H207" s="322"/>
      <c r="I207" s="322"/>
      <c r="J207" s="322"/>
      <c r="K207" s="322"/>
      <c r="L207" s="322"/>
      <c r="M207" s="54" t="s">
        <v>1137</v>
      </c>
      <c r="N207" s="321"/>
      <c r="O207" s="321"/>
      <c r="P207" s="58"/>
      <c r="Q207" s="58"/>
      <c r="R207" s="58"/>
      <c r="S207" s="58"/>
      <c r="T207" s="58"/>
      <c r="U207" s="58"/>
    </row>
    <row r="208" spans="1:21" s="6" customFormat="1" ht="15" customHeight="1" x14ac:dyDescent="0.25">
      <c r="B208" s="6" t="s">
        <v>1138</v>
      </c>
    </row>
    <row r="209" spans="1:21" s="6" customFormat="1" ht="15" customHeight="1" x14ac:dyDescent="0.25"/>
    <row r="210" spans="1:21" s="228" customFormat="1" ht="15" customHeight="1" x14ac:dyDescent="0.2">
      <c r="A210" s="245" t="s">
        <v>1142</v>
      </c>
      <c r="B210" s="460"/>
      <c r="C210" s="460"/>
      <c r="D210" s="460"/>
      <c r="E210" s="460"/>
      <c r="F210" s="460"/>
      <c r="H210" s="322"/>
      <c r="I210" s="322"/>
      <c r="J210" s="322"/>
      <c r="K210" s="322"/>
      <c r="L210" s="322"/>
      <c r="M210" s="245" t="s">
        <v>1135</v>
      </c>
      <c r="N210" s="321"/>
      <c r="O210" s="321"/>
      <c r="P210" s="58"/>
      <c r="Q210" s="58"/>
      <c r="R210" s="58"/>
      <c r="S210" s="58"/>
      <c r="T210" s="58"/>
      <c r="U210" s="58"/>
    </row>
    <row r="211" spans="1:21" s="228" customFormat="1" ht="10.15" customHeight="1" x14ac:dyDescent="0.2">
      <c r="A211" s="245"/>
      <c r="B211" s="246"/>
      <c r="C211" s="246"/>
      <c r="D211" s="244"/>
      <c r="E211" s="244"/>
      <c r="F211" s="244"/>
      <c r="H211" s="322"/>
      <c r="I211" s="322"/>
      <c r="J211" s="322"/>
      <c r="K211" s="322"/>
      <c r="L211" s="322"/>
      <c r="M211" s="245"/>
      <c r="N211" s="246"/>
      <c r="O211" s="246"/>
      <c r="P211" s="244"/>
      <c r="Q211" s="244"/>
      <c r="R211" s="244"/>
      <c r="S211" s="247"/>
    </row>
    <row r="212" spans="1:21" s="6" customFormat="1" ht="15" customHeight="1" x14ac:dyDescent="0.25">
      <c r="B212" s="460"/>
      <c r="C212" s="460"/>
      <c r="D212" s="460"/>
      <c r="E212" s="460"/>
      <c r="F212" s="460"/>
      <c r="H212" s="322"/>
      <c r="I212" s="322"/>
      <c r="J212" s="322"/>
      <c r="K212" s="322"/>
      <c r="L212" s="322"/>
      <c r="M212" s="54" t="s">
        <v>1137</v>
      </c>
      <c r="N212" s="321"/>
      <c r="O212" s="321"/>
      <c r="P212" s="58"/>
      <c r="Q212" s="58"/>
      <c r="R212" s="58"/>
      <c r="S212" s="58"/>
      <c r="T212" s="58"/>
      <c r="U212" s="58"/>
    </row>
    <row r="213" spans="1:21" s="6" customFormat="1" ht="15" customHeight="1" x14ac:dyDescent="0.25">
      <c r="B213" s="6" t="s">
        <v>1138</v>
      </c>
    </row>
    <row r="214" spans="1:21" s="228" customFormat="1" ht="15" customHeight="1" x14ac:dyDescent="0.2">
      <c r="A214" s="245"/>
      <c r="B214" s="246"/>
      <c r="C214" s="246"/>
      <c r="D214" s="244"/>
      <c r="E214" s="244"/>
      <c r="F214" s="244"/>
    </row>
    <row r="215" spans="1:21" s="228" customFormat="1" ht="15" customHeight="1" x14ac:dyDescent="0.2">
      <c r="A215" s="245" t="s">
        <v>1142</v>
      </c>
      <c r="B215" s="460"/>
      <c r="C215" s="460"/>
      <c r="D215" s="460"/>
      <c r="E215" s="460"/>
      <c r="F215" s="460"/>
      <c r="H215" s="322"/>
      <c r="I215" s="322"/>
      <c r="J215" s="322"/>
      <c r="K215" s="322"/>
      <c r="L215" s="322"/>
      <c r="M215" s="245" t="s">
        <v>1135</v>
      </c>
      <c r="N215" s="321"/>
      <c r="O215" s="321"/>
      <c r="P215" s="58"/>
      <c r="Q215" s="58"/>
      <c r="R215" s="58"/>
      <c r="S215" s="58"/>
      <c r="T215" s="58"/>
      <c r="U215" s="58"/>
    </row>
    <row r="216" spans="1:21" s="228" customFormat="1" ht="10.15" customHeight="1" x14ac:dyDescent="0.2">
      <c r="A216" s="245"/>
      <c r="B216" s="246"/>
      <c r="C216" s="246"/>
      <c r="D216" s="244"/>
      <c r="E216" s="244"/>
      <c r="F216" s="244"/>
      <c r="H216" s="322"/>
      <c r="I216" s="322"/>
      <c r="J216" s="322"/>
      <c r="K216" s="322"/>
      <c r="L216" s="322"/>
      <c r="M216" s="245"/>
      <c r="N216" s="246"/>
      <c r="O216" s="246"/>
      <c r="P216" s="244"/>
      <c r="Q216" s="244"/>
      <c r="R216" s="244"/>
      <c r="S216" s="247"/>
    </row>
    <row r="217" spans="1:21" s="6" customFormat="1" ht="15" customHeight="1" x14ac:dyDescent="0.25">
      <c r="B217" s="460"/>
      <c r="C217" s="460"/>
      <c r="D217" s="460"/>
      <c r="E217" s="460"/>
      <c r="F217" s="460"/>
      <c r="H217" s="322"/>
      <c r="I217" s="322"/>
      <c r="J217" s="322"/>
      <c r="K217" s="322"/>
      <c r="L217" s="322"/>
      <c r="M217" s="54" t="s">
        <v>1137</v>
      </c>
      <c r="N217" s="321"/>
      <c r="O217" s="321"/>
      <c r="P217" s="58"/>
      <c r="Q217" s="58"/>
      <c r="R217" s="58"/>
      <c r="S217" s="58"/>
      <c r="T217" s="58"/>
      <c r="U217" s="58"/>
    </row>
    <row r="218" spans="1:21" s="6" customFormat="1" ht="15" customHeight="1" x14ac:dyDescent="0.25">
      <c r="B218" s="6" t="s">
        <v>1138</v>
      </c>
    </row>
    <row r="219" spans="1:21" s="6" customFormat="1" ht="15" customHeight="1" x14ac:dyDescent="0.25"/>
    <row r="220" spans="1:21" s="228" customFormat="1" ht="15" customHeight="1" x14ac:dyDescent="0.2">
      <c r="A220" s="245" t="s">
        <v>1142</v>
      </c>
      <c r="B220" s="460"/>
      <c r="C220" s="460"/>
      <c r="D220" s="460"/>
      <c r="E220" s="460"/>
      <c r="F220" s="460"/>
      <c r="H220" s="322"/>
      <c r="I220" s="322"/>
      <c r="J220" s="322"/>
      <c r="K220" s="322"/>
      <c r="L220" s="322"/>
      <c r="M220" s="245" t="s">
        <v>1135</v>
      </c>
      <c r="N220" s="321"/>
      <c r="O220" s="321"/>
      <c r="P220" s="58"/>
      <c r="Q220" s="58"/>
      <c r="R220" s="58"/>
      <c r="S220" s="58"/>
      <c r="T220" s="58"/>
      <c r="U220" s="58"/>
    </row>
    <row r="221" spans="1:21" s="228" customFormat="1" ht="10.15" customHeight="1" x14ac:dyDescent="0.2">
      <c r="A221" s="245"/>
      <c r="B221" s="246"/>
      <c r="C221" s="246"/>
      <c r="D221" s="244"/>
      <c r="E221" s="244"/>
      <c r="F221" s="244"/>
      <c r="H221" s="322"/>
      <c r="I221" s="322"/>
      <c r="J221" s="322"/>
      <c r="K221" s="322"/>
      <c r="L221" s="322"/>
      <c r="M221" s="245"/>
      <c r="N221" s="246"/>
      <c r="O221" s="246"/>
      <c r="P221" s="244"/>
      <c r="Q221" s="244"/>
      <c r="R221" s="244"/>
      <c r="S221" s="247"/>
    </row>
    <row r="222" spans="1:21" s="6" customFormat="1" ht="15" customHeight="1" x14ac:dyDescent="0.25">
      <c r="B222" s="460"/>
      <c r="C222" s="460"/>
      <c r="D222" s="460"/>
      <c r="E222" s="460"/>
      <c r="F222" s="460"/>
      <c r="H222" s="322"/>
      <c r="I222" s="322"/>
      <c r="J222" s="322"/>
      <c r="K222" s="322"/>
      <c r="L222" s="322"/>
      <c r="M222" s="54" t="s">
        <v>1137</v>
      </c>
      <c r="N222" s="321"/>
      <c r="O222" s="321"/>
      <c r="P222" s="58"/>
      <c r="Q222" s="58"/>
      <c r="R222" s="58"/>
      <c r="S222" s="58"/>
      <c r="T222" s="58"/>
      <c r="U222" s="58"/>
    </row>
    <row r="223" spans="1:21" s="6" customFormat="1" ht="15" customHeight="1" x14ac:dyDescent="0.25">
      <c r="B223" s="6" t="s">
        <v>1138</v>
      </c>
    </row>
    <row r="224" spans="1:21" s="228" customFormat="1" ht="15" customHeight="1" x14ac:dyDescent="0.2">
      <c r="A224" s="245"/>
      <c r="B224" s="246"/>
      <c r="C224" s="246"/>
      <c r="D224" s="244"/>
      <c r="E224" s="244"/>
      <c r="F224" s="244"/>
    </row>
    <row r="225" spans="1:21" s="228" customFormat="1" ht="15" customHeight="1" x14ac:dyDescent="0.2">
      <c r="A225" s="245" t="s">
        <v>1142</v>
      </c>
      <c r="B225" s="460"/>
      <c r="C225" s="460"/>
      <c r="D225" s="460"/>
      <c r="E225" s="460"/>
      <c r="F225" s="460"/>
      <c r="H225" s="322"/>
      <c r="I225" s="322"/>
      <c r="J225" s="322"/>
      <c r="K225" s="322"/>
      <c r="L225" s="322"/>
      <c r="M225" s="245" t="s">
        <v>1135</v>
      </c>
      <c r="N225" s="321"/>
      <c r="O225" s="321"/>
      <c r="P225" s="58"/>
      <c r="Q225" s="58"/>
      <c r="R225" s="58"/>
      <c r="S225" s="58"/>
      <c r="T225" s="58"/>
      <c r="U225" s="58"/>
    </row>
    <row r="226" spans="1:21" s="228" customFormat="1" ht="9.6" customHeight="1" x14ac:dyDescent="0.2">
      <c r="A226" s="245"/>
      <c r="B226" s="246"/>
      <c r="C226" s="246"/>
      <c r="D226" s="244"/>
      <c r="E226" s="244"/>
      <c r="F226" s="244"/>
      <c r="H226" s="322"/>
      <c r="I226" s="322"/>
      <c r="J226" s="322"/>
      <c r="K226" s="322"/>
      <c r="L226" s="322"/>
      <c r="M226" s="245"/>
      <c r="N226" s="246"/>
      <c r="O226" s="246"/>
      <c r="P226" s="244"/>
      <c r="Q226" s="244"/>
      <c r="R226" s="244"/>
      <c r="S226" s="247"/>
    </row>
    <row r="227" spans="1:21" s="6" customFormat="1" ht="15" customHeight="1" x14ac:dyDescent="0.25">
      <c r="B227" s="460"/>
      <c r="C227" s="460"/>
      <c r="D227" s="460"/>
      <c r="E227" s="460"/>
      <c r="F227" s="460"/>
      <c r="H227" s="322"/>
      <c r="I227" s="322"/>
      <c r="J227" s="322"/>
      <c r="K227" s="322"/>
      <c r="L227" s="322"/>
      <c r="M227" s="54" t="s">
        <v>1137</v>
      </c>
      <c r="N227" s="321"/>
      <c r="O227" s="321"/>
      <c r="P227" s="58"/>
      <c r="Q227" s="58"/>
      <c r="R227" s="58"/>
      <c r="S227" s="58"/>
      <c r="T227" s="58"/>
      <c r="U227" s="58"/>
    </row>
    <row r="228" spans="1:21" s="6" customFormat="1" ht="15" customHeight="1" x14ac:dyDescent="0.25">
      <c r="B228" s="6" t="s">
        <v>1138</v>
      </c>
    </row>
    <row r="229" spans="1:21" s="228" customFormat="1" ht="15" customHeight="1" x14ac:dyDescent="0.2">
      <c r="B229" s="245"/>
      <c r="C229" s="246"/>
      <c r="D229" s="246"/>
      <c r="E229" s="244"/>
      <c r="F229" s="244"/>
      <c r="G229" s="244"/>
      <c r="H229" s="247"/>
    </row>
    <row r="230" spans="1:21" s="6" customFormat="1" ht="15" customHeight="1" x14ac:dyDescent="0.25">
      <c r="A230" s="266" t="s">
        <v>1156</v>
      </c>
      <c r="B230" s="266"/>
      <c r="C230" s="266"/>
      <c r="D230" s="266"/>
      <c r="E230" s="266"/>
      <c r="F230" s="267"/>
    </row>
    <row r="231" spans="1:21" s="228" customFormat="1" ht="15" customHeight="1" x14ac:dyDescent="0.2">
      <c r="A231" s="228" t="s">
        <v>1157</v>
      </c>
      <c r="B231" s="245"/>
      <c r="C231" s="246"/>
      <c r="D231" s="246"/>
      <c r="E231" s="244"/>
      <c r="F231" s="244"/>
      <c r="G231" s="244"/>
      <c r="H231" s="249"/>
    </row>
    <row r="232" spans="1:21" s="228" customFormat="1" ht="15" customHeight="1" x14ac:dyDescent="0.2">
      <c r="A232" s="228" t="s">
        <v>1146</v>
      </c>
      <c r="B232" s="245"/>
      <c r="C232" s="246"/>
      <c r="D232" s="246"/>
      <c r="E232" s="244"/>
      <c r="F232" s="244"/>
      <c r="G232" s="244"/>
      <c r="H232" s="249"/>
    </row>
    <row r="233" spans="1:21" s="228" customFormat="1" ht="15" customHeight="1" x14ac:dyDescent="0.2">
      <c r="B233" s="245"/>
      <c r="C233" s="246"/>
      <c r="D233" s="246"/>
      <c r="E233" s="244"/>
      <c r="F233" s="244"/>
      <c r="G233" s="244"/>
      <c r="H233" s="249"/>
    </row>
    <row r="234" spans="1:21" s="228" customFormat="1" ht="15" customHeight="1" x14ac:dyDescent="0.2">
      <c r="B234" s="239" t="s">
        <v>1147</v>
      </c>
      <c r="C234" s="246"/>
      <c r="D234" s="246"/>
      <c r="E234" s="244"/>
      <c r="F234" s="244"/>
      <c r="G234" s="244"/>
      <c r="H234" s="249"/>
    </row>
    <row r="235" spans="1:21" s="228" customFormat="1" ht="9.6" customHeight="1" x14ac:dyDescent="0.2">
      <c r="A235" s="245"/>
      <c r="B235" s="246"/>
      <c r="C235" s="246"/>
      <c r="D235" s="244"/>
      <c r="E235" s="244"/>
      <c r="F235" s="244"/>
      <c r="H235" s="249"/>
      <c r="M235" s="245"/>
      <c r="N235" s="246"/>
      <c r="O235" s="246"/>
      <c r="P235" s="244"/>
      <c r="Q235" s="244"/>
      <c r="R235" s="244"/>
      <c r="S235" s="247"/>
    </row>
    <row r="236" spans="1:21" s="228" customFormat="1" ht="15" customHeight="1" x14ac:dyDescent="0.2">
      <c r="B236" s="239" t="s">
        <v>1148</v>
      </c>
      <c r="C236" s="246"/>
      <c r="D236" s="246"/>
      <c r="E236" s="244"/>
      <c r="F236" s="244"/>
      <c r="G236" s="244"/>
      <c r="H236" s="249"/>
    </row>
    <row r="237" spans="1:21" s="228" customFormat="1" ht="9.6" customHeight="1" x14ac:dyDescent="0.2">
      <c r="A237" s="245"/>
      <c r="B237" s="246"/>
      <c r="C237" s="246"/>
      <c r="D237" s="244"/>
      <c r="E237" s="244"/>
      <c r="F237" s="244"/>
      <c r="H237" s="249"/>
      <c r="M237" s="245"/>
      <c r="N237" s="246"/>
      <c r="O237" s="246"/>
      <c r="P237" s="244"/>
      <c r="Q237" s="244"/>
      <c r="R237" s="244"/>
      <c r="S237" s="247"/>
    </row>
    <row r="238" spans="1:21" s="228" customFormat="1" ht="15" customHeight="1" x14ac:dyDescent="0.2">
      <c r="B238" s="239" t="s">
        <v>1149</v>
      </c>
      <c r="C238" s="246"/>
      <c r="D238" s="246"/>
      <c r="E238" s="244"/>
      <c r="F238" s="244"/>
      <c r="G238" s="244"/>
      <c r="H238" s="249"/>
    </row>
    <row r="239" spans="1:21" s="228" customFormat="1" ht="9.6" customHeight="1" x14ac:dyDescent="0.2">
      <c r="A239" s="245"/>
      <c r="B239" s="246"/>
      <c r="C239" s="246"/>
      <c r="D239" s="244"/>
      <c r="E239" s="244"/>
      <c r="F239" s="244"/>
      <c r="H239" s="249"/>
      <c r="M239" s="245"/>
      <c r="N239" s="246"/>
      <c r="O239" s="246"/>
      <c r="P239" s="244"/>
      <c r="Q239" s="244"/>
      <c r="R239" s="244"/>
      <c r="S239" s="247"/>
    </row>
    <row r="240" spans="1:21" s="228" customFormat="1" ht="15" customHeight="1" x14ac:dyDescent="0.2">
      <c r="B240" s="239" t="s">
        <v>1150</v>
      </c>
      <c r="C240" s="246"/>
      <c r="D240" s="246"/>
      <c r="E240" s="244"/>
      <c r="F240" s="244"/>
      <c r="G240" s="244"/>
      <c r="H240" s="249"/>
    </row>
    <row r="241" spans="1:14" s="228" customFormat="1" ht="15" customHeight="1" x14ac:dyDescent="0.2">
      <c r="B241" s="245"/>
      <c r="C241" s="246"/>
      <c r="D241" s="246"/>
      <c r="E241" s="244"/>
      <c r="F241" s="244"/>
      <c r="G241" s="244"/>
      <c r="H241" s="249"/>
    </row>
    <row r="242" spans="1:14" s="228" customFormat="1" ht="15" customHeight="1" x14ac:dyDescent="0.2">
      <c r="A242" s="228" t="s">
        <v>1158</v>
      </c>
      <c r="B242" s="245"/>
      <c r="C242" s="246"/>
      <c r="D242" s="246"/>
      <c r="E242" s="244"/>
      <c r="F242" s="244"/>
      <c r="G242" s="244"/>
      <c r="H242" s="249"/>
    </row>
    <row r="243" spans="1:14" s="228" customFormat="1" ht="15" customHeight="1" x14ac:dyDescent="0.2">
      <c r="B243" s="245"/>
      <c r="C243" s="246"/>
      <c r="D243" s="246"/>
      <c r="E243" s="244"/>
      <c r="F243" s="244"/>
      <c r="G243" s="244"/>
      <c r="H243" s="249"/>
    </row>
    <row r="244" spans="1:14" s="228" customFormat="1" ht="15" customHeight="1" x14ac:dyDescent="0.2">
      <c r="B244" s="459"/>
      <c r="C244" s="459"/>
      <c r="D244" s="459"/>
      <c r="E244" s="459"/>
      <c r="F244" s="459"/>
      <c r="G244" s="459"/>
      <c r="H244" s="459"/>
      <c r="I244" s="459"/>
      <c r="J244" s="459"/>
      <c r="K244" s="459"/>
      <c r="L244" s="459"/>
    </row>
    <row r="245" spans="1:14" s="228" customFormat="1" ht="15" customHeight="1" x14ac:dyDescent="0.2">
      <c r="B245" s="459"/>
      <c r="C245" s="459"/>
      <c r="D245" s="459"/>
      <c r="E245" s="459"/>
      <c r="F245" s="459"/>
      <c r="G245" s="459"/>
      <c r="H245" s="459"/>
      <c r="I245" s="459"/>
      <c r="J245" s="459"/>
      <c r="K245" s="459"/>
      <c r="L245" s="459"/>
    </row>
    <row r="246" spans="1:14" s="228" customFormat="1" ht="15" customHeight="1" x14ac:dyDescent="0.2">
      <c r="B246" s="459"/>
      <c r="C246" s="459"/>
      <c r="D246" s="459"/>
      <c r="E246" s="459"/>
      <c r="F246" s="459"/>
      <c r="G246" s="459"/>
      <c r="H246" s="459"/>
      <c r="I246" s="459"/>
      <c r="J246" s="459"/>
      <c r="K246" s="459"/>
      <c r="L246" s="459"/>
    </row>
    <row r="247" spans="1:14" s="228" customFormat="1" ht="15" customHeight="1" x14ac:dyDescent="0.2">
      <c r="B247" s="459"/>
      <c r="C247" s="459"/>
      <c r="D247" s="459"/>
      <c r="E247" s="459"/>
      <c r="F247" s="459"/>
      <c r="G247" s="459"/>
      <c r="H247" s="459"/>
      <c r="I247" s="459"/>
      <c r="J247" s="459"/>
      <c r="K247" s="459"/>
      <c r="L247" s="459"/>
    </row>
    <row r="248" spans="1:14" s="228" customFormat="1" ht="15" customHeight="1" x14ac:dyDescent="0.2">
      <c r="B248" s="459"/>
      <c r="C248" s="459"/>
      <c r="D248" s="459"/>
      <c r="E248" s="459"/>
      <c r="F248" s="459"/>
      <c r="G248" s="459"/>
      <c r="H248" s="459"/>
      <c r="I248" s="459"/>
      <c r="J248" s="459"/>
      <c r="K248" s="459"/>
      <c r="L248" s="459"/>
    </row>
    <row r="249" spans="1:14" s="228" customFormat="1" ht="15" customHeight="1" x14ac:dyDescent="0.2">
      <c r="B249" s="459"/>
      <c r="C249" s="459"/>
      <c r="D249" s="459"/>
      <c r="E249" s="459"/>
      <c r="F249" s="459"/>
      <c r="G249" s="459"/>
      <c r="H249" s="459"/>
      <c r="I249" s="459"/>
      <c r="J249" s="459"/>
      <c r="K249" s="459"/>
      <c r="L249" s="459"/>
    </row>
    <row r="250" spans="1:14" s="6" customFormat="1" ht="15" customHeight="1" x14ac:dyDescent="0.25"/>
    <row r="251" spans="1:14" s="228" customFormat="1" ht="15" customHeight="1" x14ac:dyDescent="0.25">
      <c r="A251" s="235" t="s">
        <v>722</v>
      </c>
      <c r="B251" s="236"/>
      <c r="C251" s="237"/>
      <c r="D251" s="236"/>
      <c r="E251" s="236"/>
      <c r="F251" s="236"/>
    </row>
    <row r="252" spans="1:14" s="228" customFormat="1" ht="15" customHeight="1" x14ac:dyDescent="0.25">
      <c r="A252" s="238"/>
      <c r="C252" s="229"/>
      <c r="H252" s="239"/>
    </row>
    <row r="253" spans="1:14" s="6" customFormat="1" ht="15" customHeight="1" x14ac:dyDescent="0.25">
      <c r="A253" s="266" t="s">
        <v>1152</v>
      </c>
      <c r="B253" s="266"/>
      <c r="C253" s="266"/>
      <c r="D253" s="266"/>
      <c r="E253" s="266"/>
      <c r="F253" s="267"/>
    </row>
    <row r="254" spans="1:14" s="6" customFormat="1" ht="15" customHeight="1" x14ac:dyDescent="0.25"/>
    <row r="255" spans="1:14" s="6" customFormat="1" ht="15" customHeight="1" x14ac:dyDescent="0.25">
      <c r="B255" s="54" t="s">
        <v>6</v>
      </c>
      <c r="C255" s="322"/>
      <c r="D255" s="322"/>
      <c r="E255" s="322"/>
      <c r="F255" s="322"/>
      <c r="G255" s="322"/>
      <c r="H255" s="322"/>
      <c r="I255" s="54" t="s">
        <v>1126</v>
      </c>
      <c r="J255" s="321"/>
      <c r="K255" s="321"/>
      <c r="L255" s="58"/>
      <c r="M255" s="58"/>
      <c r="N255" s="58"/>
    </row>
    <row r="256" spans="1:14" s="6" customFormat="1" ht="15" customHeight="1" x14ac:dyDescent="0.25">
      <c r="C256" s="4" t="s">
        <v>1127</v>
      </c>
    </row>
    <row r="257" spans="1:11" s="6" customFormat="1" ht="15" customHeight="1" x14ac:dyDescent="0.25">
      <c r="A257" s="4"/>
      <c r="C257" s="4"/>
    </row>
    <row r="258" spans="1:11" s="6" customFormat="1" ht="15" customHeight="1" x14ac:dyDescent="0.25">
      <c r="B258" s="54" t="s">
        <v>929</v>
      </c>
      <c r="C258" s="322"/>
      <c r="D258" s="322"/>
      <c r="E258" s="322"/>
      <c r="F258" s="322"/>
      <c r="G258" s="322"/>
      <c r="H258" s="322"/>
      <c r="I258" s="54" t="s">
        <v>930</v>
      </c>
      <c r="J258" s="322"/>
      <c r="K258" s="322"/>
    </row>
    <row r="259" spans="1:11" s="6" customFormat="1" ht="15" customHeight="1" x14ac:dyDescent="0.25">
      <c r="C259" s="52" t="s">
        <v>1128</v>
      </c>
      <c r="D259" s="25"/>
    </row>
    <row r="260" spans="1:11" s="6" customFormat="1" ht="15" customHeight="1" x14ac:dyDescent="0.25"/>
    <row r="261" spans="1:11" s="6" customFormat="1" ht="15" customHeight="1" x14ac:dyDescent="0.25">
      <c r="B261" s="54" t="s">
        <v>932</v>
      </c>
      <c r="C261" s="321"/>
      <c r="D261" s="321"/>
    </row>
    <row r="262" spans="1:11" s="6" customFormat="1" ht="15" customHeight="1" x14ac:dyDescent="0.25">
      <c r="D262" s="25"/>
    </row>
    <row r="263" spans="1:11" s="6" customFormat="1" ht="15" customHeight="1" x14ac:dyDescent="0.25">
      <c r="A263" s="266" t="s">
        <v>1153</v>
      </c>
      <c r="B263" s="266"/>
      <c r="C263" s="266"/>
      <c r="D263" s="266"/>
      <c r="E263" s="266"/>
      <c r="F263" s="267"/>
    </row>
    <row r="264" spans="1:11" s="6" customFormat="1" ht="15" customHeight="1" x14ac:dyDescent="0.25">
      <c r="D264" s="25"/>
    </row>
    <row r="265" spans="1:11" s="6" customFormat="1" ht="15" customHeight="1" x14ac:dyDescent="0.25">
      <c r="B265" s="54" t="s">
        <v>703</v>
      </c>
      <c r="C265" s="452">
        <f>'[1]PDE1003 Summary'!D70</f>
        <v>0</v>
      </c>
      <c r="D265" s="452"/>
      <c r="E265" s="452"/>
      <c r="F265" s="452"/>
      <c r="G265" s="452"/>
      <c r="H265" s="452"/>
      <c r="I265" s="452"/>
      <c r="J265" s="452"/>
    </row>
    <row r="266" spans="1:11" s="6" customFormat="1" ht="15" customHeight="1" x14ac:dyDescent="0.25"/>
    <row r="267" spans="1:11" s="6" customFormat="1" ht="15" customHeight="1" x14ac:dyDescent="0.25">
      <c r="B267" s="54" t="s">
        <v>729</v>
      </c>
      <c r="C267" s="322"/>
      <c r="D267" s="322"/>
      <c r="E267" s="322"/>
      <c r="F267" s="322"/>
      <c r="G267" s="322"/>
      <c r="H267" s="322"/>
      <c r="I267" s="322"/>
      <c r="J267" s="322"/>
    </row>
    <row r="268" spans="1:11" s="6" customFormat="1" ht="15" customHeight="1" x14ac:dyDescent="0.25"/>
    <row r="269" spans="1:11" s="6" customFormat="1" ht="15" customHeight="1" x14ac:dyDescent="0.25">
      <c r="C269" s="322"/>
      <c r="D269" s="322"/>
      <c r="E269" s="322"/>
      <c r="F269" s="322"/>
      <c r="G269" s="322"/>
      <c r="H269" s="322"/>
      <c r="I269" s="322"/>
      <c r="J269" s="322"/>
    </row>
    <row r="270" spans="1:11" s="6" customFormat="1" ht="15" customHeight="1" x14ac:dyDescent="0.25"/>
    <row r="271" spans="1:11" s="6" customFormat="1" ht="15" customHeight="1" x14ac:dyDescent="0.25">
      <c r="C271" s="322"/>
      <c r="D271" s="322"/>
      <c r="E271" s="322"/>
      <c r="F271" s="322"/>
      <c r="G271" s="322"/>
      <c r="H271" s="322"/>
      <c r="I271" s="322"/>
      <c r="J271" s="322"/>
    </row>
    <row r="272" spans="1:11" s="6" customFormat="1" ht="15" customHeight="1" x14ac:dyDescent="0.25">
      <c r="C272" s="6" t="s">
        <v>907</v>
      </c>
    </row>
    <row r="273" spans="1:24" s="6" customFormat="1" ht="15" customHeight="1" x14ac:dyDescent="0.25"/>
    <row r="274" spans="1:24" s="6" customFormat="1" ht="15" customHeight="1" x14ac:dyDescent="0.25">
      <c r="B274" s="54" t="s">
        <v>1130</v>
      </c>
      <c r="C274" s="322"/>
      <c r="D274" s="322"/>
      <c r="E274" s="322"/>
      <c r="F274" s="322"/>
      <c r="G274" s="322"/>
      <c r="H274" s="322"/>
      <c r="I274" s="322"/>
      <c r="J274" s="322"/>
    </row>
    <row r="275" spans="1:24" s="228" customFormat="1" ht="15" customHeight="1" x14ac:dyDescent="0.2">
      <c r="B275" s="245"/>
      <c r="C275" s="246"/>
      <c r="D275" s="246"/>
      <c r="E275" s="244"/>
      <c r="F275" s="244"/>
      <c r="G275" s="244"/>
      <c r="H275" s="247"/>
    </row>
    <row r="276" spans="1:24" s="6" customFormat="1" ht="15" customHeight="1" x14ac:dyDescent="0.25">
      <c r="A276" s="266" t="s">
        <v>1154</v>
      </c>
      <c r="B276" s="266"/>
      <c r="C276" s="266"/>
      <c r="D276" s="266"/>
      <c r="E276" s="266"/>
      <c r="F276" s="267"/>
    </row>
    <row r="277" spans="1:24" s="228" customFormat="1" ht="15" customHeight="1" x14ac:dyDescent="0.2">
      <c r="B277" s="245"/>
      <c r="C277" s="246"/>
      <c r="D277" s="246"/>
      <c r="E277" s="244"/>
      <c r="F277" s="244"/>
      <c r="G277" s="244"/>
      <c r="H277" s="247"/>
    </row>
    <row r="278" spans="1:24" s="228" customFormat="1" ht="15" customHeight="1" x14ac:dyDescent="0.2">
      <c r="A278" s="245"/>
      <c r="B278" s="461" t="s">
        <v>1132</v>
      </c>
      <c r="C278" s="461"/>
      <c r="D278" s="461"/>
      <c r="E278" s="461"/>
      <c r="F278" s="461"/>
      <c r="H278" s="268" t="s">
        <v>724</v>
      </c>
      <c r="K278" s="461" t="s">
        <v>1133</v>
      </c>
      <c r="L278" s="461"/>
      <c r="M278" s="461"/>
      <c r="N278" s="461"/>
      <c r="O278" s="461"/>
      <c r="Q278" s="461" t="s">
        <v>723</v>
      </c>
      <c r="R278" s="461"/>
    </row>
    <row r="279" spans="1:24" s="228" customFormat="1" ht="10.15" customHeight="1" x14ac:dyDescent="0.2">
      <c r="A279" s="245"/>
      <c r="B279" s="246"/>
      <c r="C279" s="246"/>
      <c r="D279" s="244"/>
      <c r="E279" s="244"/>
      <c r="F279" s="244"/>
    </row>
    <row r="280" spans="1:24" s="228" customFormat="1" ht="15" customHeight="1" x14ac:dyDescent="0.2">
      <c r="A280" s="245" t="s">
        <v>725</v>
      </c>
      <c r="B280" s="460"/>
      <c r="C280" s="460"/>
      <c r="D280" s="460"/>
      <c r="E280" s="460"/>
      <c r="F280" s="460"/>
      <c r="H280" s="269"/>
      <c r="J280" s="245" t="s">
        <v>1134</v>
      </c>
      <c r="K280" s="460"/>
      <c r="L280" s="460"/>
      <c r="M280" s="460"/>
      <c r="N280" s="460"/>
      <c r="O280" s="460"/>
      <c r="P280" s="245" t="s">
        <v>1135</v>
      </c>
      <c r="Q280" s="321"/>
      <c r="R280" s="321"/>
      <c r="S280" s="58"/>
      <c r="T280" s="58"/>
      <c r="U280" s="58"/>
      <c r="V280" s="58"/>
      <c r="W280" s="58"/>
      <c r="X280" s="58"/>
    </row>
    <row r="281" spans="1:24" s="228" customFormat="1" ht="10.15" customHeight="1" x14ac:dyDescent="0.2">
      <c r="A281" s="245"/>
      <c r="B281" s="246"/>
      <c r="C281" s="246"/>
      <c r="D281" s="244"/>
      <c r="E281" s="244"/>
      <c r="F281" s="244"/>
      <c r="J281" s="245"/>
      <c r="K281" s="246"/>
      <c r="L281" s="246"/>
      <c r="M281" s="244"/>
      <c r="N281" s="244"/>
      <c r="O281" s="244"/>
      <c r="P281" s="245"/>
      <c r="Q281" s="246"/>
      <c r="R281" s="246"/>
      <c r="S281" s="244"/>
      <c r="T281" s="244"/>
      <c r="U281" s="244"/>
      <c r="V281" s="247"/>
    </row>
    <row r="282" spans="1:24" s="6" customFormat="1" ht="15" customHeight="1" x14ac:dyDescent="0.25">
      <c r="B282" s="460"/>
      <c r="C282" s="460"/>
      <c r="D282" s="460"/>
      <c r="E282" s="460"/>
      <c r="F282" s="460"/>
      <c r="J282" s="54" t="s">
        <v>1136</v>
      </c>
      <c r="K282" s="460"/>
      <c r="L282" s="460"/>
      <c r="M282" s="460"/>
      <c r="N282" s="460"/>
      <c r="O282" s="460"/>
      <c r="P282" s="54" t="s">
        <v>1137</v>
      </c>
      <c r="Q282" s="321"/>
      <c r="R282" s="321"/>
      <c r="S282" s="58"/>
      <c r="T282" s="58"/>
      <c r="U282" s="58"/>
      <c r="V282" s="58"/>
      <c r="W282" s="58"/>
      <c r="X282" s="58"/>
    </row>
    <row r="283" spans="1:24" s="6" customFormat="1" ht="15" customHeight="1" x14ac:dyDescent="0.25">
      <c r="B283" s="6" t="s">
        <v>1138</v>
      </c>
    </row>
    <row r="284" spans="1:24" s="228" customFormat="1" ht="10.15" customHeight="1" x14ac:dyDescent="0.2">
      <c r="A284" s="245"/>
      <c r="B284" s="246"/>
      <c r="C284" s="246"/>
      <c r="D284" s="244"/>
      <c r="E284" s="244"/>
      <c r="F284" s="244"/>
    </row>
    <row r="285" spans="1:24" s="228" customFormat="1" ht="15" customHeight="1" x14ac:dyDescent="0.2">
      <c r="A285" s="245" t="s">
        <v>725</v>
      </c>
      <c r="B285" s="460"/>
      <c r="C285" s="460"/>
      <c r="D285" s="460"/>
      <c r="E285" s="460"/>
      <c r="F285" s="460"/>
      <c r="H285" s="269"/>
      <c r="J285" s="245" t="s">
        <v>1134</v>
      </c>
      <c r="K285" s="460"/>
      <c r="L285" s="460"/>
      <c r="M285" s="460"/>
      <c r="N285" s="460"/>
      <c r="O285" s="460"/>
      <c r="P285" s="245" t="s">
        <v>1135</v>
      </c>
      <c r="Q285" s="321"/>
      <c r="R285" s="321"/>
      <c r="S285" s="58"/>
      <c r="T285" s="58"/>
      <c r="U285" s="58"/>
      <c r="V285" s="58"/>
      <c r="W285" s="58"/>
      <c r="X285" s="58"/>
    </row>
    <row r="286" spans="1:24" s="228" customFormat="1" ht="10.15" customHeight="1" x14ac:dyDescent="0.2">
      <c r="A286" s="245"/>
      <c r="B286" s="246"/>
      <c r="C286" s="246"/>
      <c r="D286" s="244"/>
      <c r="E286" s="244"/>
      <c r="F286" s="244"/>
      <c r="J286" s="245"/>
      <c r="K286" s="246"/>
      <c r="L286" s="246"/>
      <c r="M286" s="244"/>
      <c r="N286" s="244"/>
      <c r="O286" s="244"/>
      <c r="P286" s="245"/>
      <c r="Q286" s="246"/>
      <c r="R286" s="246"/>
      <c r="S286" s="244"/>
      <c r="T286" s="244"/>
      <c r="U286" s="244"/>
      <c r="V286" s="247"/>
    </row>
    <row r="287" spans="1:24" s="6" customFormat="1" ht="15" customHeight="1" x14ac:dyDescent="0.25">
      <c r="B287" s="460"/>
      <c r="C287" s="460"/>
      <c r="D287" s="460"/>
      <c r="E287" s="460"/>
      <c r="F287" s="460"/>
      <c r="J287" s="54" t="s">
        <v>1136</v>
      </c>
      <c r="K287" s="460"/>
      <c r="L287" s="460"/>
      <c r="M287" s="460"/>
      <c r="N287" s="460"/>
      <c r="O287" s="460"/>
      <c r="P287" s="54" t="s">
        <v>1137</v>
      </c>
      <c r="Q287" s="321"/>
      <c r="R287" s="321"/>
      <c r="S287" s="58"/>
      <c r="T287" s="58"/>
      <c r="U287" s="58"/>
      <c r="V287" s="58"/>
      <c r="W287" s="58"/>
      <c r="X287" s="58"/>
    </row>
    <row r="288" spans="1:24" s="6" customFormat="1" ht="15" customHeight="1" x14ac:dyDescent="0.25">
      <c r="B288" s="6" t="s">
        <v>1138</v>
      </c>
    </row>
    <row r="289" spans="1:24" s="228" customFormat="1" ht="10.15" customHeight="1" x14ac:dyDescent="0.2">
      <c r="A289" s="245"/>
      <c r="B289" s="246"/>
      <c r="C289" s="246"/>
      <c r="D289" s="244"/>
      <c r="E289" s="244"/>
      <c r="F289" s="244"/>
    </row>
    <row r="290" spans="1:24" s="228" customFormat="1" ht="15" customHeight="1" x14ac:dyDescent="0.2">
      <c r="A290" s="245" t="s">
        <v>726</v>
      </c>
      <c r="B290" s="460"/>
      <c r="C290" s="460"/>
      <c r="D290" s="460"/>
      <c r="E290" s="460"/>
      <c r="F290" s="460"/>
      <c r="H290" s="269"/>
      <c r="J290" s="245" t="s">
        <v>1134</v>
      </c>
      <c r="K290" s="460"/>
      <c r="L290" s="460"/>
      <c r="M290" s="460"/>
      <c r="N290" s="460"/>
      <c r="O290" s="460"/>
      <c r="P290" s="245" t="s">
        <v>1135</v>
      </c>
      <c r="Q290" s="321"/>
      <c r="R290" s="321"/>
      <c r="S290" s="58"/>
      <c r="T290" s="58"/>
      <c r="U290" s="58"/>
      <c r="V290" s="58"/>
      <c r="W290" s="58"/>
      <c r="X290" s="58"/>
    </row>
    <row r="291" spans="1:24" s="228" customFormat="1" ht="10.15" customHeight="1" x14ac:dyDescent="0.2">
      <c r="A291" s="245"/>
      <c r="B291" s="246"/>
      <c r="C291" s="246"/>
      <c r="D291" s="244"/>
      <c r="E291" s="244"/>
      <c r="F291" s="244"/>
      <c r="J291" s="245"/>
      <c r="K291" s="246"/>
      <c r="L291" s="246"/>
      <c r="M291" s="244"/>
      <c r="N291" s="244"/>
      <c r="O291" s="244"/>
      <c r="P291" s="245"/>
      <c r="Q291" s="246"/>
      <c r="R291" s="246"/>
      <c r="S291" s="244"/>
      <c r="T291" s="244"/>
      <c r="U291" s="244"/>
      <c r="V291" s="247"/>
    </row>
    <row r="292" spans="1:24" s="6" customFormat="1" ht="15" customHeight="1" x14ac:dyDescent="0.25">
      <c r="B292" s="460"/>
      <c r="C292" s="460"/>
      <c r="D292" s="460"/>
      <c r="E292" s="460"/>
      <c r="F292" s="460"/>
      <c r="J292" s="54" t="s">
        <v>1136</v>
      </c>
      <c r="K292" s="460"/>
      <c r="L292" s="460"/>
      <c r="M292" s="460"/>
      <c r="N292" s="460"/>
      <c r="O292" s="460"/>
      <c r="P292" s="54" t="s">
        <v>1137</v>
      </c>
      <c r="Q292" s="321"/>
      <c r="R292" s="321"/>
      <c r="S292" s="58"/>
      <c r="T292" s="58"/>
      <c r="U292" s="58"/>
      <c r="V292" s="58"/>
      <c r="W292" s="58"/>
      <c r="X292" s="58"/>
    </row>
    <row r="293" spans="1:24" s="6" customFormat="1" ht="15" customHeight="1" x14ac:dyDescent="0.25">
      <c r="B293" s="6" t="s">
        <v>1138</v>
      </c>
    </row>
    <row r="294" spans="1:24" s="228" customFormat="1" ht="10.15" customHeight="1" x14ac:dyDescent="0.2">
      <c r="A294" s="245"/>
      <c r="B294" s="246"/>
      <c r="C294" s="246"/>
      <c r="D294" s="244"/>
      <c r="E294" s="244"/>
      <c r="F294" s="244"/>
    </row>
    <row r="295" spans="1:24" s="228" customFormat="1" ht="15" customHeight="1" x14ac:dyDescent="0.2">
      <c r="A295" s="245" t="s">
        <v>727</v>
      </c>
      <c r="B295" s="460"/>
      <c r="C295" s="460"/>
      <c r="D295" s="460"/>
      <c r="E295" s="460"/>
      <c r="F295" s="460"/>
      <c r="H295" s="269"/>
      <c r="J295" s="245" t="s">
        <v>1134</v>
      </c>
      <c r="K295" s="460"/>
      <c r="L295" s="460"/>
      <c r="M295" s="460"/>
      <c r="N295" s="460"/>
      <c r="O295" s="460"/>
      <c r="P295" s="245" t="s">
        <v>1135</v>
      </c>
      <c r="Q295" s="321"/>
      <c r="R295" s="321"/>
      <c r="S295" s="58"/>
      <c r="T295" s="58"/>
      <c r="U295" s="58"/>
      <c r="V295" s="58"/>
      <c r="W295" s="58"/>
      <c r="X295" s="58"/>
    </row>
    <row r="296" spans="1:24" s="228" customFormat="1" ht="10.15" customHeight="1" x14ac:dyDescent="0.2">
      <c r="A296" s="245"/>
      <c r="B296" s="246"/>
      <c r="C296" s="246"/>
      <c r="D296" s="244"/>
      <c r="E296" s="244"/>
      <c r="F296" s="244"/>
      <c r="J296" s="245"/>
      <c r="K296" s="246"/>
      <c r="L296" s="246"/>
      <c r="M296" s="244"/>
      <c r="N296" s="244"/>
      <c r="O296" s="244"/>
      <c r="P296" s="245"/>
      <c r="Q296" s="246"/>
      <c r="R296" s="246"/>
      <c r="S296" s="244"/>
      <c r="T296" s="244"/>
      <c r="U296" s="244"/>
      <c r="V296" s="247"/>
    </row>
    <row r="297" spans="1:24" s="6" customFormat="1" ht="15" customHeight="1" x14ac:dyDescent="0.25">
      <c r="B297" s="460"/>
      <c r="C297" s="460"/>
      <c r="D297" s="460"/>
      <c r="E297" s="460"/>
      <c r="F297" s="460"/>
      <c r="J297" s="54" t="s">
        <v>1136</v>
      </c>
      <c r="K297" s="460"/>
      <c r="L297" s="460"/>
      <c r="M297" s="460"/>
      <c r="N297" s="460"/>
      <c r="O297" s="460"/>
      <c r="P297" s="54" t="s">
        <v>1137</v>
      </c>
      <c r="Q297" s="321"/>
      <c r="R297" s="321"/>
      <c r="S297" s="58"/>
      <c r="T297" s="58"/>
      <c r="U297" s="58"/>
      <c r="V297" s="58"/>
      <c r="W297" s="58"/>
      <c r="X297" s="58"/>
    </row>
    <row r="298" spans="1:24" s="6" customFormat="1" ht="15" customHeight="1" x14ac:dyDescent="0.25">
      <c r="B298" s="6" t="s">
        <v>1138</v>
      </c>
    </row>
    <row r="299" spans="1:24" s="228" customFormat="1" ht="10.15" customHeight="1" x14ac:dyDescent="0.2">
      <c r="A299" s="245"/>
      <c r="B299" s="246"/>
      <c r="C299" s="246"/>
      <c r="D299" s="244"/>
      <c r="E299" s="244"/>
      <c r="F299" s="244"/>
    </row>
    <row r="300" spans="1:24" s="228" customFormat="1" ht="15" customHeight="1" x14ac:dyDescent="0.2">
      <c r="A300" s="245" t="s">
        <v>727</v>
      </c>
      <c r="B300" s="460"/>
      <c r="C300" s="460"/>
      <c r="D300" s="460"/>
      <c r="E300" s="460"/>
      <c r="F300" s="460"/>
      <c r="H300" s="269"/>
      <c r="J300" s="245" t="s">
        <v>1134</v>
      </c>
      <c r="K300" s="460"/>
      <c r="L300" s="460"/>
      <c r="M300" s="460"/>
      <c r="N300" s="460"/>
      <c r="O300" s="460"/>
      <c r="P300" s="245" t="s">
        <v>1135</v>
      </c>
      <c r="Q300" s="321"/>
      <c r="R300" s="321"/>
      <c r="S300" s="58"/>
      <c r="T300" s="58"/>
      <c r="U300" s="58"/>
      <c r="V300" s="58"/>
      <c r="W300" s="58"/>
      <c r="X300" s="58"/>
    </row>
    <row r="301" spans="1:24" s="228" customFormat="1" ht="10.15" customHeight="1" x14ac:dyDescent="0.2">
      <c r="A301" s="245"/>
      <c r="B301" s="246"/>
      <c r="C301" s="246"/>
      <c r="D301" s="244"/>
      <c r="E301" s="244"/>
      <c r="F301" s="244"/>
      <c r="J301" s="245"/>
      <c r="K301" s="246"/>
      <c r="L301" s="246"/>
      <c r="M301" s="244"/>
      <c r="N301" s="244"/>
      <c r="O301" s="244"/>
      <c r="P301" s="245"/>
      <c r="Q301" s="246"/>
      <c r="R301" s="246"/>
      <c r="S301" s="244"/>
      <c r="T301" s="244"/>
      <c r="U301" s="244"/>
      <c r="V301" s="247"/>
    </row>
    <row r="302" spans="1:24" s="6" customFormat="1" ht="15" customHeight="1" x14ac:dyDescent="0.25">
      <c r="B302" s="460"/>
      <c r="C302" s="460"/>
      <c r="D302" s="460"/>
      <c r="E302" s="460"/>
      <c r="F302" s="460"/>
      <c r="J302" s="54" t="s">
        <v>1136</v>
      </c>
      <c r="K302" s="460"/>
      <c r="L302" s="460"/>
      <c r="M302" s="460"/>
      <c r="N302" s="460"/>
      <c r="O302" s="460"/>
      <c r="P302" s="54" t="s">
        <v>1137</v>
      </c>
      <c r="Q302" s="321"/>
      <c r="R302" s="321"/>
      <c r="S302" s="58"/>
      <c r="T302" s="58"/>
      <c r="U302" s="58"/>
      <c r="V302" s="58"/>
      <c r="W302" s="58"/>
      <c r="X302" s="58"/>
    </row>
    <row r="303" spans="1:24" s="6" customFormat="1" ht="15" customHeight="1" x14ac:dyDescent="0.25">
      <c r="B303" s="6" t="s">
        <v>1138</v>
      </c>
    </row>
    <row r="304" spans="1:24" s="228" customFormat="1" ht="15" customHeight="1" x14ac:dyDescent="0.2">
      <c r="B304" s="245"/>
      <c r="C304" s="246"/>
      <c r="D304" s="246"/>
      <c r="E304" s="244"/>
      <c r="F304" s="244"/>
      <c r="G304" s="244"/>
      <c r="H304" s="247"/>
    </row>
    <row r="305" spans="1:21" s="6" customFormat="1" ht="15" customHeight="1" x14ac:dyDescent="0.25">
      <c r="A305" s="266" t="s">
        <v>1155</v>
      </c>
      <c r="B305" s="266"/>
      <c r="C305" s="266"/>
      <c r="D305" s="266"/>
      <c r="E305" s="266"/>
      <c r="F305" s="267"/>
    </row>
    <row r="306" spans="1:21" s="228" customFormat="1" ht="15" customHeight="1" x14ac:dyDescent="0.2">
      <c r="A306" s="245"/>
      <c r="B306" s="461"/>
      <c r="C306" s="461"/>
      <c r="D306" s="461"/>
      <c r="E306" s="461"/>
      <c r="F306" s="461"/>
      <c r="H306" s="461" t="s">
        <v>728</v>
      </c>
      <c r="I306" s="461"/>
      <c r="J306" s="461"/>
      <c r="K306" s="461"/>
      <c r="L306" s="461"/>
      <c r="N306" s="461" t="s">
        <v>1140</v>
      </c>
      <c r="O306" s="461"/>
    </row>
    <row r="307" spans="1:21" s="228" customFormat="1" ht="15" customHeight="1" x14ac:dyDescent="0.2">
      <c r="A307" s="245"/>
      <c r="B307" s="461"/>
      <c r="C307" s="461"/>
      <c r="D307" s="461"/>
      <c r="E307" s="461"/>
      <c r="F307" s="461"/>
      <c r="H307" s="462" t="s">
        <v>1141</v>
      </c>
      <c r="I307" s="462"/>
      <c r="J307" s="462"/>
      <c r="K307" s="462"/>
      <c r="L307" s="462"/>
      <c r="N307" s="461"/>
      <c r="O307" s="461"/>
    </row>
    <row r="308" spans="1:21" s="228" customFormat="1" ht="10.15" customHeight="1" x14ac:dyDescent="0.2">
      <c r="A308" s="245"/>
      <c r="B308" s="246"/>
      <c r="C308" s="246"/>
      <c r="D308" s="244"/>
      <c r="E308" s="244"/>
      <c r="F308" s="244"/>
    </row>
    <row r="309" spans="1:21" s="228" customFormat="1" ht="15" customHeight="1" x14ac:dyDescent="0.2">
      <c r="A309" s="245" t="s">
        <v>1142</v>
      </c>
      <c r="B309" s="460"/>
      <c r="C309" s="460"/>
      <c r="D309" s="460"/>
      <c r="E309" s="460"/>
      <c r="F309" s="460"/>
      <c r="H309" s="322"/>
      <c r="I309" s="322"/>
      <c r="J309" s="322"/>
      <c r="K309" s="322"/>
      <c r="L309" s="322"/>
      <c r="M309" s="245" t="s">
        <v>1135</v>
      </c>
      <c r="N309" s="321"/>
      <c r="O309" s="321"/>
      <c r="P309" s="58"/>
      <c r="Q309" s="58"/>
      <c r="R309" s="58"/>
      <c r="S309" s="58"/>
      <c r="T309" s="58"/>
      <c r="U309" s="58"/>
    </row>
    <row r="310" spans="1:21" s="228" customFormat="1" ht="10.15" customHeight="1" x14ac:dyDescent="0.2">
      <c r="A310" s="245"/>
      <c r="B310" s="246"/>
      <c r="C310" s="246"/>
      <c r="D310" s="244"/>
      <c r="E310" s="244"/>
      <c r="F310" s="244"/>
      <c r="H310" s="322"/>
      <c r="I310" s="322"/>
      <c r="J310" s="322"/>
      <c r="K310" s="322"/>
      <c r="L310" s="322"/>
      <c r="M310" s="245"/>
      <c r="N310" s="246"/>
      <c r="O310" s="246"/>
      <c r="P310" s="244"/>
      <c r="Q310" s="244"/>
      <c r="R310" s="244"/>
      <c r="S310" s="247"/>
    </row>
    <row r="311" spans="1:21" s="6" customFormat="1" ht="15" customHeight="1" x14ac:dyDescent="0.25">
      <c r="B311" s="460"/>
      <c r="C311" s="460"/>
      <c r="D311" s="460"/>
      <c r="E311" s="460"/>
      <c r="F311" s="460"/>
      <c r="H311" s="322"/>
      <c r="I311" s="322"/>
      <c r="J311" s="322"/>
      <c r="K311" s="322"/>
      <c r="L311" s="322"/>
      <c r="M311" s="54" t="s">
        <v>1137</v>
      </c>
      <c r="N311" s="321"/>
      <c r="O311" s="321"/>
      <c r="P311" s="270" t="s">
        <v>1143</v>
      </c>
      <c r="Q311" s="58"/>
      <c r="R311" s="58"/>
      <c r="S311" s="58"/>
      <c r="T311" s="58"/>
      <c r="U311" s="58"/>
    </row>
    <row r="312" spans="1:21" s="6" customFormat="1" ht="15" customHeight="1" x14ac:dyDescent="0.25">
      <c r="B312" s="6" t="s">
        <v>1138</v>
      </c>
    </row>
    <row r="313" spans="1:21" s="228" customFormat="1" ht="15" customHeight="1" x14ac:dyDescent="0.2">
      <c r="A313" s="245"/>
      <c r="B313" s="246"/>
      <c r="C313" s="246"/>
      <c r="D313" s="244"/>
      <c r="E313" s="244"/>
      <c r="F313" s="244"/>
    </row>
    <row r="314" spans="1:21" s="228" customFormat="1" ht="15" customHeight="1" x14ac:dyDescent="0.2">
      <c r="A314" s="245" t="s">
        <v>1142</v>
      </c>
      <c r="B314" s="460"/>
      <c r="C314" s="460"/>
      <c r="D314" s="460"/>
      <c r="E314" s="460"/>
      <c r="F314" s="460"/>
      <c r="H314" s="322"/>
      <c r="I314" s="322"/>
      <c r="J314" s="322"/>
      <c r="K314" s="322"/>
      <c r="L314" s="322"/>
      <c r="M314" s="245" t="s">
        <v>1135</v>
      </c>
      <c r="N314" s="321"/>
      <c r="O314" s="321"/>
      <c r="P314" s="58"/>
      <c r="Q314" s="58"/>
      <c r="R314" s="58"/>
      <c r="S314" s="58"/>
      <c r="T314" s="58"/>
      <c r="U314" s="58"/>
    </row>
    <row r="315" spans="1:21" s="228" customFormat="1" ht="10.15" customHeight="1" x14ac:dyDescent="0.2">
      <c r="A315" s="245"/>
      <c r="B315" s="246"/>
      <c r="C315" s="246"/>
      <c r="D315" s="244"/>
      <c r="E315" s="244"/>
      <c r="F315" s="244"/>
      <c r="H315" s="322"/>
      <c r="I315" s="322"/>
      <c r="J315" s="322"/>
      <c r="K315" s="322"/>
      <c r="L315" s="322"/>
      <c r="M315" s="245"/>
      <c r="N315" s="246"/>
      <c r="O315" s="246"/>
      <c r="P315" s="244"/>
      <c r="Q315" s="244"/>
      <c r="R315" s="244"/>
      <c r="S315" s="247"/>
    </row>
    <row r="316" spans="1:21" s="6" customFormat="1" ht="15" customHeight="1" x14ac:dyDescent="0.25">
      <c r="B316" s="460"/>
      <c r="C316" s="460"/>
      <c r="D316" s="460"/>
      <c r="E316" s="460"/>
      <c r="F316" s="460"/>
      <c r="H316" s="322"/>
      <c r="I316" s="322"/>
      <c r="J316" s="322"/>
      <c r="K316" s="322"/>
      <c r="L316" s="322"/>
      <c r="M316" s="54" t="s">
        <v>1137</v>
      </c>
      <c r="N316" s="321"/>
      <c r="O316" s="321"/>
      <c r="P316" s="58"/>
      <c r="Q316" s="58"/>
      <c r="R316" s="58"/>
      <c r="S316" s="58"/>
      <c r="T316" s="58"/>
      <c r="U316" s="58"/>
    </row>
    <row r="317" spans="1:21" s="6" customFormat="1" ht="15" customHeight="1" x14ac:dyDescent="0.25">
      <c r="B317" s="6" t="s">
        <v>1138</v>
      </c>
    </row>
    <row r="318" spans="1:21" s="228" customFormat="1" ht="15" customHeight="1" x14ac:dyDescent="0.2">
      <c r="A318" s="245"/>
      <c r="B318" s="246"/>
      <c r="C318" s="246"/>
      <c r="D318" s="244"/>
      <c r="E318" s="244"/>
      <c r="F318" s="244"/>
    </row>
    <row r="319" spans="1:21" s="228" customFormat="1" ht="15" customHeight="1" x14ac:dyDescent="0.2">
      <c r="A319" s="245" t="s">
        <v>1142</v>
      </c>
      <c r="B319" s="460"/>
      <c r="C319" s="460"/>
      <c r="D319" s="460"/>
      <c r="E319" s="460"/>
      <c r="F319" s="460"/>
      <c r="H319" s="322"/>
      <c r="I319" s="322"/>
      <c r="J319" s="322"/>
      <c r="K319" s="322"/>
      <c r="L319" s="322"/>
      <c r="M319" s="245" t="s">
        <v>1135</v>
      </c>
      <c r="N319" s="321"/>
      <c r="O319" s="321"/>
      <c r="P319" s="58"/>
      <c r="Q319" s="58"/>
      <c r="R319" s="58"/>
      <c r="S319" s="58"/>
      <c r="T319" s="58"/>
      <c r="U319" s="58"/>
    </row>
    <row r="320" spans="1:21" s="228" customFormat="1" ht="10.15" customHeight="1" x14ac:dyDescent="0.2">
      <c r="A320" s="245"/>
      <c r="B320" s="246"/>
      <c r="C320" s="246"/>
      <c r="D320" s="244"/>
      <c r="E320" s="244"/>
      <c r="F320" s="244"/>
      <c r="H320" s="322"/>
      <c r="I320" s="322"/>
      <c r="J320" s="322"/>
      <c r="K320" s="322"/>
      <c r="L320" s="322"/>
      <c r="M320" s="245"/>
      <c r="N320" s="246"/>
      <c r="O320" s="246"/>
      <c r="P320" s="244"/>
      <c r="Q320" s="244"/>
      <c r="R320" s="244"/>
      <c r="S320" s="247"/>
    </row>
    <row r="321" spans="1:21" s="6" customFormat="1" ht="15" customHeight="1" x14ac:dyDescent="0.25">
      <c r="B321" s="460"/>
      <c r="C321" s="460"/>
      <c r="D321" s="460"/>
      <c r="E321" s="460"/>
      <c r="F321" s="460"/>
      <c r="H321" s="322"/>
      <c r="I321" s="322"/>
      <c r="J321" s="322"/>
      <c r="K321" s="322"/>
      <c r="L321" s="322"/>
      <c r="M321" s="54" t="s">
        <v>1137</v>
      </c>
      <c r="N321" s="321"/>
      <c r="O321" s="321"/>
      <c r="P321" s="58"/>
      <c r="Q321" s="58"/>
      <c r="R321" s="58"/>
      <c r="S321" s="58"/>
      <c r="T321" s="58"/>
      <c r="U321" s="58"/>
    </row>
    <row r="322" spans="1:21" s="6" customFormat="1" ht="15" customHeight="1" x14ac:dyDescent="0.25">
      <c r="B322" s="6" t="s">
        <v>1138</v>
      </c>
    </row>
    <row r="323" spans="1:21" s="228" customFormat="1" ht="15" customHeight="1" x14ac:dyDescent="0.2">
      <c r="A323" s="245"/>
      <c r="B323" s="246"/>
      <c r="C323" s="246"/>
      <c r="D323" s="244"/>
      <c r="E323" s="244"/>
      <c r="F323" s="244"/>
    </row>
    <row r="324" spans="1:21" s="228" customFormat="1" ht="15" customHeight="1" x14ac:dyDescent="0.2">
      <c r="A324" s="245" t="s">
        <v>1142</v>
      </c>
      <c r="B324" s="460"/>
      <c r="C324" s="460"/>
      <c r="D324" s="460"/>
      <c r="E324" s="460"/>
      <c r="F324" s="460"/>
      <c r="H324" s="322"/>
      <c r="I324" s="322"/>
      <c r="J324" s="322"/>
      <c r="K324" s="322"/>
      <c r="L324" s="322"/>
      <c r="M324" s="245" t="s">
        <v>1135</v>
      </c>
      <c r="N324" s="321"/>
      <c r="O324" s="321"/>
      <c r="P324" s="58"/>
      <c r="Q324" s="58"/>
      <c r="R324" s="58"/>
      <c r="S324" s="58"/>
      <c r="T324" s="58"/>
      <c r="U324" s="58"/>
    </row>
    <row r="325" spans="1:21" s="228" customFormat="1" ht="10.15" customHeight="1" x14ac:dyDescent="0.2">
      <c r="A325" s="245"/>
      <c r="B325" s="246"/>
      <c r="C325" s="246"/>
      <c r="D325" s="244"/>
      <c r="E325" s="244"/>
      <c r="F325" s="244"/>
      <c r="H325" s="322"/>
      <c r="I325" s="322"/>
      <c r="J325" s="322"/>
      <c r="K325" s="322"/>
      <c r="L325" s="322"/>
      <c r="M325" s="245"/>
      <c r="N325" s="246"/>
      <c r="O325" s="246"/>
      <c r="P325" s="244"/>
      <c r="Q325" s="244"/>
      <c r="R325" s="244"/>
      <c r="S325" s="247"/>
    </row>
    <row r="326" spans="1:21" s="6" customFormat="1" ht="15" customHeight="1" x14ac:dyDescent="0.25">
      <c r="B326" s="460"/>
      <c r="C326" s="460"/>
      <c r="D326" s="460"/>
      <c r="E326" s="460"/>
      <c r="F326" s="460"/>
      <c r="H326" s="322"/>
      <c r="I326" s="322"/>
      <c r="J326" s="322"/>
      <c r="K326" s="322"/>
      <c r="L326" s="322"/>
      <c r="M326" s="54" t="s">
        <v>1137</v>
      </c>
      <c r="N326" s="321"/>
      <c r="O326" s="321"/>
      <c r="P326" s="58"/>
      <c r="Q326" s="58"/>
      <c r="R326" s="58"/>
      <c r="S326" s="58"/>
      <c r="T326" s="58"/>
      <c r="U326" s="58"/>
    </row>
    <row r="327" spans="1:21" s="6" customFormat="1" ht="15" customHeight="1" x14ac:dyDescent="0.25">
      <c r="B327" s="6" t="s">
        <v>1138</v>
      </c>
    </row>
    <row r="328" spans="1:21" s="6" customFormat="1" ht="15" customHeight="1" x14ac:dyDescent="0.25"/>
    <row r="329" spans="1:21" s="228" customFormat="1" ht="15" customHeight="1" x14ac:dyDescent="0.2">
      <c r="A329" s="245" t="s">
        <v>1142</v>
      </c>
      <c r="B329" s="460"/>
      <c r="C329" s="460"/>
      <c r="D329" s="460"/>
      <c r="E329" s="460"/>
      <c r="F329" s="460"/>
      <c r="H329" s="322"/>
      <c r="I329" s="322"/>
      <c r="J329" s="322"/>
      <c r="K329" s="322"/>
      <c r="L329" s="322"/>
      <c r="M329" s="245" t="s">
        <v>1135</v>
      </c>
      <c r="N329" s="321"/>
      <c r="O329" s="321"/>
      <c r="P329" s="58"/>
      <c r="Q329" s="58"/>
      <c r="R329" s="58"/>
      <c r="S329" s="58"/>
      <c r="T329" s="58"/>
      <c r="U329" s="58"/>
    </row>
    <row r="330" spans="1:21" s="228" customFormat="1" ht="10.15" customHeight="1" x14ac:dyDescent="0.2">
      <c r="A330" s="245"/>
      <c r="B330" s="246"/>
      <c r="C330" s="246"/>
      <c r="D330" s="244"/>
      <c r="E330" s="244"/>
      <c r="F330" s="244"/>
      <c r="H330" s="322"/>
      <c r="I330" s="322"/>
      <c r="J330" s="322"/>
      <c r="K330" s="322"/>
      <c r="L330" s="322"/>
      <c r="M330" s="245"/>
      <c r="N330" s="246"/>
      <c r="O330" s="246"/>
      <c r="P330" s="244"/>
      <c r="Q330" s="244"/>
      <c r="R330" s="244"/>
      <c r="S330" s="247"/>
    </row>
    <row r="331" spans="1:21" s="6" customFormat="1" ht="15" customHeight="1" x14ac:dyDescent="0.25">
      <c r="B331" s="460"/>
      <c r="C331" s="460"/>
      <c r="D331" s="460"/>
      <c r="E331" s="460"/>
      <c r="F331" s="460"/>
      <c r="H331" s="322"/>
      <c r="I331" s="322"/>
      <c r="J331" s="322"/>
      <c r="K331" s="322"/>
      <c r="L331" s="322"/>
      <c r="M331" s="54" t="s">
        <v>1137</v>
      </c>
      <c r="N331" s="321"/>
      <c r="O331" s="321"/>
      <c r="P331" s="58"/>
      <c r="Q331" s="58"/>
      <c r="R331" s="58"/>
      <c r="S331" s="58"/>
      <c r="T331" s="58"/>
      <c r="U331" s="58"/>
    </row>
    <row r="332" spans="1:21" s="6" customFormat="1" ht="15" customHeight="1" x14ac:dyDescent="0.25">
      <c r="B332" s="6" t="s">
        <v>1138</v>
      </c>
    </row>
    <row r="333" spans="1:21" s="228" customFormat="1" ht="15" customHeight="1" x14ac:dyDescent="0.2">
      <c r="A333" s="245"/>
      <c r="B333" s="246"/>
      <c r="C333" s="246"/>
      <c r="D333" s="244"/>
      <c r="E333" s="244"/>
      <c r="F333" s="244"/>
    </row>
    <row r="334" spans="1:21" s="228" customFormat="1" ht="15" customHeight="1" x14ac:dyDescent="0.2">
      <c r="A334" s="245" t="s">
        <v>1142</v>
      </c>
      <c r="B334" s="460"/>
      <c r="C334" s="460"/>
      <c r="D334" s="460"/>
      <c r="E334" s="460"/>
      <c r="F334" s="460"/>
      <c r="H334" s="322"/>
      <c r="I334" s="322"/>
      <c r="J334" s="322"/>
      <c r="K334" s="322"/>
      <c r="L334" s="322"/>
      <c r="M334" s="245" t="s">
        <v>1135</v>
      </c>
      <c r="N334" s="321"/>
      <c r="O334" s="321"/>
      <c r="P334" s="58"/>
      <c r="Q334" s="58"/>
      <c r="R334" s="58"/>
      <c r="S334" s="58"/>
      <c r="T334" s="58"/>
      <c r="U334" s="58"/>
    </row>
    <row r="335" spans="1:21" s="228" customFormat="1" ht="10.15" customHeight="1" x14ac:dyDescent="0.2">
      <c r="A335" s="245"/>
      <c r="B335" s="246"/>
      <c r="C335" s="246"/>
      <c r="D335" s="244"/>
      <c r="E335" s="244"/>
      <c r="F335" s="244"/>
      <c r="H335" s="322"/>
      <c r="I335" s="322"/>
      <c r="J335" s="322"/>
      <c r="K335" s="322"/>
      <c r="L335" s="322"/>
      <c r="M335" s="245"/>
      <c r="N335" s="246"/>
      <c r="O335" s="246"/>
      <c r="P335" s="244"/>
      <c r="Q335" s="244"/>
      <c r="R335" s="244"/>
      <c r="S335" s="247"/>
    </row>
    <row r="336" spans="1:21" s="6" customFormat="1" ht="15" customHeight="1" x14ac:dyDescent="0.25">
      <c r="B336" s="460"/>
      <c r="C336" s="460"/>
      <c r="D336" s="460"/>
      <c r="E336" s="460"/>
      <c r="F336" s="460"/>
      <c r="H336" s="322"/>
      <c r="I336" s="322"/>
      <c r="J336" s="322"/>
      <c r="K336" s="322"/>
      <c r="L336" s="322"/>
      <c r="M336" s="54" t="s">
        <v>1137</v>
      </c>
      <c r="N336" s="321"/>
      <c r="O336" s="321"/>
      <c r="P336" s="58"/>
      <c r="Q336" s="58"/>
      <c r="R336" s="58"/>
      <c r="S336" s="58"/>
      <c r="T336" s="58"/>
      <c r="U336" s="58"/>
    </row>
    <row r="337" spans="1:21" s="6" customFormat="1" ht="15" customHeight="1" x14ac:dyDescent="0.25">
      <c r="B337" s="6" t="s">
        <v>1138</v>
      </c>
    </row>
    <row r="338" spans="1:21" s="6" customFormat="1" ht="15" customHeight="1" x14ac:dyDescent="0.25"/>
    <row r="339" spans="1:21" s="228" customFormat="1" ht="15" customHeight="1" x14ac:dyDescent="0.2">
      <c r="A339" s="245" t="s">
        <v>1142</v>
      </c>
      <c r="B339" s="460"/>
      <c r="C339" s="460"/>
      <c r="D339" s="460"/>
      <c r="E339" s="460"/>
      <c r="F339" s="460"/>
      <c r="H339" s="322"/>
      <c r="I339" s="322"/>
      <c r="J339" s="322"/>
      <c r="K339" s="322"/>
      <c r="L339" s="322"/>
      <c r="M339" s="245" t="s">
        <v>1135</v>
      </c>
      <c r="N339" s="321"/>
      <c r="O339" s="321"/>
      <c r="P339" s="58"/>
      <c r="Q339" s="58"/>
      <c r="R339" s="58"/>
      <c r="S339" s="58"/>
      <c r="T339" s="58"/>
      <c r="U339" s="58"/>
    </row>
    <row r="340" spans="1:21" s="228" customFormat="1" ht="10.15" customHeight="1" x14ac:dyDescent="0.2">
      <c r="A340" s="245"/>
      <c r="B340" s="246"/>
      <c r="C340" s="246"/>
      <c r="D340" s="244"/>
      <c r="E340" s="244"/>
      <c r="F340" s="244"/>
      <c r="H340" s="322"/>
      <c r="I340" s="322"/>
      <c r="J340" s="322"/>
      <c r="K340" s="322"/>
      <c r="L340" s="322"/>
      <c r="M340" s="245"/>
      <c r="N340" s="246"/>
      <c r="O340" s="246"/>
      <c r="P340" s="244"/>
      <c r="Q340" s="244"/>
      <c r="R340" s="244"/>
      <c r="S340" s="247"/>
    </row>
    <row r="341" spans="1:21" s="6" customFormat="1" ht="15" customHeight="1" x14ac:dyDescent="0.25">
      <c r="B341" s="460"/>
      <c r="C341" s="460"/>
      <c r="D341" s="460"/>
      <c r="E341" s="460"/>
      <c r="F341" s="460"/>
      <c r="H341" s="322"/>
      <c r="I341" s="322"/>
      <c r="J341" s="322"/>
      <c r="K341" s="322"/>
      <c r="L341" s="322"/>
      <c r="M341" s="54" t="s">
        <v>1137</v>
      </c>
      <c r="N341" s="321"/>
      <c r="O341" s="321"/>
      <c r="P341" s="58"/>
      <c r="Q341" s="58"/>
      <c r="R341" s="58"/>
      <c r="S341" s="58"/>
      <c r="T341" s="58"/>
      <c r="U341" s="58"/>
    </row>
    <row r="342" spans="1:21" s="6" customFormat="1" ht="15" customHeight="1" x14ac:dyDescent="0.25">
      <c r="B342" s="6" t="s">
        <v>1138</v>
      </c>
    </row>
    <row r="343" spans="1:21" s="228" customFormat="1" ht="15" customHeight="1" x14ac:dyDescent="0.2">
      <c r="A343" s="245"/>
      <c r="B343" s="246"/>
      <c r="C343" s="246"/>
      <c r="D343" s="244"/>
      <c r="E343" s="244"/>
      <c r="F343" s="244"/>
    </row>
    <row r="344" spans="1:21" s="228" customFormat="1" ht="15" customHeight="1" x14ac:dyDescent="0.2">
      <c r="A344" s="245" t="s">
        <v>1142</v>
      </c>
      <c r="B344" s="460"/>
      <c r="C344" s="460"/>
      <c r="D344" s="460"/>
      <c r="E344" s="460"/>
      <c r="F344" s="460"/>
      <c r="H344" s="322"/>
      <c r="I344" s="322"/>
      <c r="J344" s="322"/>
      <c r="K344" s="322"/>
      <c r="L344" s="322"/>
      <c r="M344" s="245" t="s">
        <v>1135</v>
      </c>
      <c r="N344" s="321"/>
      <c r="O344" s="321"/>
      <c r="P344" s="58"/>
      <c r="Q344" s="58"/>
      <c r="R344" s="58"/>
      <c r="S344" s="58"/>
      <c r="T344" s="58"/>
      <c r="U344" s="58"/>
    </row>
    <row r="345" spans="1:21" s="228" customFormat="1" ht="9.6" customHeight="1" x14ac:dyDescent="0.2">
      <c r="A345" s="245"/>
      <c r="B345" s="246"/>
      <c r="C345" s="246"/>
      <c r="D345" s="244"/>
      <c r="E345" s="244"/>
      <c r="F345" s="244"/>
      <c r="H345" s="322"/>
      <c r="I345" s="322"/>
      <c r="J345" s="322"/>
      <c r="K345" s="322"/>
      <c r="L345" s="322"/>
      <c r="M345" s="245"/>
      <c r="N345" s="246"/>
      <c r="O345" s="246"/>
      <c r="P345" s="244"/>
      <c r="Q345" s="244"/>
      <c r="R345" s="244"/>
      <c r="S345" s="247"/>
    </row>
    <row r="346" spans="1:21" s="6" customFormat="1" ht="15" customHeight="1" x14ac:dyDescent="0.25">
      <c r="B346" s="460"/>
      <c r="C346" s="460"/>
      <c r="D346" s="460"/>
      <c r="E346" s="460"/>
      <c r="F346" s="460"/>
      <c r="H346" s="322"/>
      <c r="I346" s="322"/>
      <c r="J346" s="322"/>
      <c r="K346" s="322"/>
      <c r="L346" s="322"/>
      <c r="M346" s="54" t="s">
        <v>1137</v>
      </c>
      <c r="N346" s="321"/>
      <c r="O346" s="321"/>
      <c r="P346" s="58"/>
      <c r="Q346" s="58"/>
      <c r="R346" s="58"/>
      <c r="S346" s="58"/>
      <c r="T346" s="58"/>
      <c r="U346" s="58"/>
    </row>
    <row r="347" spans="1:21" s="6" customFormat="1" ht="15" customHeight="1" x14ac:dyDescent="0.25">
      <c r="B347" s="6" t="s">
        <v>1138</v>
      </c>
    </row>
    <row r="348" spans="1:21" s="228" customFormat="1" ht="15" customHeight="1" x14ac:dyDescent="0.2">
      <c r="B348" s="245"/>
      <c r="C348" s="246"/>
      <c r="D348" s="246"/>
      <c r="E348" s="244"/>
      <c r="F348" s="244"/>
      <c r="G348" s="244"/>
      <c r="H348" s="247"/>
    </row>
    <row r="349" spans="1:21" s="6" customFormat="1" ht="15" customHeight="1" x14ac:dyDescent="0.25">
      <c r="A349" s="266" t="s">
        <v>1156</v>
      </c>
      <c r="B349" s="266"/>
      <c r="C349" s="266"/>
      <c r="D349" s="266"/>
      <c r="E349" s="266"/>
      <c r="F349" s="267"/>
    </row>
    <row r="350" spans="1:21" s="228" customFormat="1" ht="15" customHeight="1" x14ac:dyDescent="0.2">
      <c r="A350" s="228" t="s">
        <v>1157</v>
      </c>
      <c r="B350" s="245"/>
      <c r="C350" s="246"/>
      <c r="D350" s="246"/>
      <c r="E350" s="244"/>
      <c r="F350" s="244"/>
      <c r="G350" s="244"/>
      <c r="H350" s="249"/>
    </row>
    <row r="351" spans="1:21" s="228" customFormat="1" ht="15" customHeight="1" x14ac:dyDescent="0.2">
      <c r="A351" s="228" t="s">
        <v>1146</v>
      </c>
      <c r="B351" s="245"/>
      <c r="C351" s="246"/>
      <c r="D351" s="246"/>
      <c r="E351" s="244"/>
      <c r="F351" s="244"/>
      <c r="G351" s="244"/>
      <c r="H351" s="249"/>
    </row>
    <row r="352" spans="1:21" s="228" customFormat="1" ht="15" customHeight="1" x14ac:dyDescent="0.2">
      <c r="B352" s="245"/>
      <c r="C352" s="246"/>
      <c r="D352" s="246"/>
      <c r="E352" s="244"/>
      <c r="F352" s="244"/>
      <c r="G352" s="244"/>
      <c r="H352" s="249"/>
    </row>
    <row r="353" spans="1:19" s="228" customFormat="1" ht="15" customHeight="1" x14ac:dyDescent="0.2">
      <c r="B353" s="239" t="s">
        <v>1147</v>
      </c>
      <c r="C353" s="246"/>
      <c r="D353" s="246"/>
      <c r="E353" s="244"/>
      <c r="F353" s="244"/>
      <c r="G353" s="244"/>
      <c r="H353" s="249"/>
    </row>
    <row r="354" spans="1:19" s="228" customFormat="1" ht="9.6" customHeight="1" x14ac:dyDescent="0.2">
      <c r="A354" s="245"/>
      <c r="B354" s="246"/>
      <c r="C354" s="246"/>
      <c r="D354" s="244"/>
      <c r="E354" s="244"/>
      <c r="F354" s="244"/>
      <c r="H354" s="249"/>
      <c r="M354" s="245"/>
      <c r="N354" s="246"/>
      <c r="O354" s="246"/>
      <c r="P354" s="244"/>
      <c r="Q354" s="244"/>
      <c r="R354" s="244"/>
      <c r="S354" s="247"/>
    </row>
    <row r="355" spans="1:19" s="228" customFormat="1" ht="15" customHeight="1" x14ac:dyDescent="0.2">
      <c r="B355" s="239" t="s">
        <v>1148</v>
      </c>
      <c r="C355" s="246"/>
      <c r="D355" s="246"/>
      <c r="E355" s="244"/>
      <c r="F355" s="244"/>
      <c r="G355" s="244"/>
      <c r="H355" s="249"/>
    </row>
    <row r="356" spans="1:19" s="228" customFormat="1" ht="9.6" customHeight="1" x14ac:dyDescent="0.2">
      <c r="A356" s="245"/>
      <c r="B356" s="246"/>
      <c r="C356" s="246"/>
      <c r="D356" s="244"/>
      <c r="E356" s="244"/>
      <c r="F356" s="244"/>
      <c r="H356" s="249"/>
      <c r="M356" s="245"/>
      <c r="N356" s="246"/>
      <c r="O356" s="246"/>
      <c r="P356" s="244"/>
      <c r="Q356" s="244"/>
      <c r="R356" s="244"/>
      <c r="S356" s="247"/>
    </row>
    <row r="357" spans="1:19" s="228" customFormat="1" ht="15" customHeight="1" x14ac:dyDescent="0.2">
      <c r="B357" s="239" t="s">
        <v>1149</v>
      </c>
      <c r="C357" s="246"/>
      <c r="D357" s="246"/>
      <c r="E357" s="244"/>
      <c r="F357" s="244"/>
      <c r="G357" s="244"/>
      <c r="H357" s="249"/>
    </row>
    <row r="358" spans="1:19" s="228" customFormat="1" ht="9.6" customHeight="1" x14ac:dyDescent="0.2">
      <c r="A358" s="245"/>
      <c r="B358" s="246"/>
      <c r="C358" s="246"/>
      <c r="D358" s="244"/>
      <c r="E358" s="244"/>
      <c r="F358" s="244"/>
      <c r="H358" s="249"/>
      <c r="M358" s="245"/>
      <c r="N358" s="246"/>
      <c r="O358" s="246"/>
      <c r="P358" s="244"/>
      <c r="Q358" s="244"/>
      <c r="R358" s="244"/>
      <c r="S358" s="247"/>
    </row>
    <row r="359" spans="1:19" s="228" customFormat="1" ht="15" customHeight="1" x14ac:dyDescent="0.2">
      <c r="B359" s="239" t="s">
        <v>1150</v>
      </c>
      <c r="C359" s="246"/>
      <c r="D359" s="246"/>
      <c r="E359" s="244"/>
      <c r="F359" s="244"/>
      <c r="G359" s="244"/>
      <c r="H359" s="249"/>
    </row>
    <row r="360" spans="1:19" s="228" customFormat="1" ht="15" customHeight="1" x14ac:dyDescent="0.2">
      <c r="B360" s="245"/>
      <c r="C360" s="246"/>
      <c r="D360" s="246"/>
      <c r="E360" s="244"/>
      <c r="F360" s="244"/>
      <c r="G360" s="244"/>
      <c r="H360" s="249"/>
    </row>
    <row r="361" spans="1:19" s="228" customFormat="1" ht="15" customHeight="1" x14ac:dyDescent="0.2">
      <c r="A361" s="228" t="s">
        <v>1158</v>
      </c>
      <c r="B361" s="245"/>
      <c r="C361" s="246"/>
      <c r="D361" s="246"/>
      <c r="E361" s="244"/>
      <c r="F361" s="244"/>
      <c r="G361" s="244"/>
      <c r="H361" s="249"/>
    </row>
    <row r="362" spans="1:19" s="228" customFormat="1" ht="15" customHeight="1" x14ac:dyDescent="0.2">
      <c r="B362" s="245"/>
      <c r="C362" s="246"/>
      <c r="D362" s="246"/>
      <c r="E362" s="244"/>
      <c r="F362" s="244"/>
      <c r="G362" s="244"/>
      <c r="H362" s="249"/>
    </row>
    <row r="363" spans="1:19" s="228" customFormat="1" ht="15" customHeight="1" x14ac:dyDescent="0.2">
      <c r="B363" s="459"/>
      <c r="C363" s="459"/>
      <c r="D363" s="459"/>
      <c r="E363" s="459"/>
      <c r="F363" s="459"/>
      <c r="G363" s="459"/>
      <c r="H363" s="459"/>
      <c r="I363" s="459"/>
      <c r="J363" s="459"/>
      <c r="K363" s="459"/>
      <c r="L363" s="459"/>
    </row>
    <row r="364" spans="1:19" s="228" customFormat="1" ht="15" customHeight="1" x14ac:dyDescent="0.2">
      <c r="B364" s="459"/>
      <c r="C364" s="459"/>
      <c r="D364" s="459"/>
      <c r="E364" s="459"/>
      <c r="F364" s="459"/>
      <c r="G364" s="459"/>
      <c r="H364" s="459"/>
      <c r="I364" s="459"/>
      <c r="J364" s="459"/>
      <c r="K364" s="459"/>
      <c r="L364" s="459"/>
    </row>
    <row r="365" spans="1:19" s="228" customFormat="1" ht="15" customHeight="1" x14ac:dyDescent="0.2">
      <c r="B365" s="459"/>
      <c r="C365" s="459"/>
      <c r="D365" s="459"/>
      <c r="E365" s="459"/>
      <c r="F365" s="459"/>
      <c r="G365" s="459"/>
      <c r="H365" s="459"/>
      <c r="I365" s="459"/>
      <c r="J365" s="459"/>
      <c r="K365" s="459"/>
      <c r="L365" s="459"/>
    </row>
    <row r="366" spans="1:19" s="228" customFormat="1" ht="15" customHeight="1" x14ac:dyDescent="0.2">
      <c r="B366" s="459"/>
      <c r="C366" s="459"/>
      <c r="D366" s="459"/>
      <c r="E366" s="459"/>
      <c r="F366" s="459"/>
      <c r="G366" s="459"/>
      <c r="H366" s="459"/>
      <c r="I366" s="459"/>
      <c r="J366" s="459"/>
      <c r="K366" s="459"/>
      <c r="L366" s="459"/>
    </row>
    <row r="367" spans="1:19" s="228" customFormat="1" ht="15" customHeight="1" x14ac:dyDescent="0.2">
      <c r="B367" s="459"/>
      <c r="C367" s="459"/>
      <c r="D367" s="459"/>
      <c r="E367" s="459"/>
      <c r="F367" s="459"/>
      <c r="G367" s="459"/>
      <c r="H367" s="459"/>
      <c r="I367" s="459"/>
      <c r="J367" s="459"/>
      <c r="K367" s="459"/>
      <c r="L367" s="459"/>
    </row>
    <row r="368" spans="1:19" s="228" customFormat="1" ht="15" customHeight="1" x14ac:dyDescent="0.2">
      <c r="B368" s="459"/>
      <c r="C368" s="459"/>
      <c r="D368" s="459"/>
      <c r="E368" s="459"/>
      <c r="F368" s="459"/>
      <c r="G368" s="459"/>
      <c r="H368" s="459"/>
      <c r="I368" s="459"/>
      <c r="J368" s="459"/>
      <c r="K368" s="459"/>
      <c r="L368" s="459"/>
    </row>
    <row r="369" spans="1:14" s="6" customFormat="1" ht="15" customHeight="1" x14ac:dyDescent="0.25"/>
    <row r="370" spans="1:14" s="228" customFormat="1" ht="15" customHeight="1" x14ac:dyDescent="0.25">
      <c r="A370" s="235" t="s">
        <v>722</v>
      </c>
      <c r="B370" s="236"/>
      <c r="C370" s="237"/>
      <c r="D370" s="236"/>
      <c r="E370" s="236"/>
      <c r="F370" s="236"/>
    </row>
    <row r="371" spans="1:14" s="228" customFormat="1" ht="15" customHeight="1" x14ac:dyDescent="0.25">
      <c r="A371" s="238"/>
      <c r="C371" s="229"/>
      <c r="H371" s="239"/>
    </row>
    <row r="372" spans="1:14" s="6" customFormat="1" ht="15" customHeight="1" x14ac:dyDescent="0.25">
      <c r="A372" s="266" t="s">
        <v>1152</v>
      </c>
      <c r="B372" s="266"/>
      <c r="C372" s="266"/>
      <c r="D372" s="266"/>
      <c r="E372" s="266"/>
      <c r="F372" s="267"/>
    </row>
    <row r="373" spans="1:14" s="6" customFormat="1" ht="15" customHeight="1" x14ac:dyDescent="0.25"/>
    <row r="374" spans="1:14" s="6" customFormat="1" ht="15" customHeight="1" x14ac:dyDescent="0.25">
      <c r="B374" s="54" t="s">
        <v>6</v>
      </c>
      <c r="C374" s="322"/>
      <c r="D374" s="322"/>
      <c r="E374" s="322"/>
      <c r="F374" s="322"/>
      <c r="G374" s="322"/>
      <c r="H374" s="322"/>
      <c r="I374" s="54" t="s">
        <v>1126</v>
      </c>
      <c r="J374" s="321"/>
      <c r="K374" s="321"/>
      <c r="L374" s="58"/>
      <c r="M374" s="58"/>
      <c r="N374" s="58"/>
    </row>
    <row r="375" spans="1:14" s="6" customFormat="1" ht="15" customHeight="1" x14ac:dyDescent="0.25">
      <c r="C375" s="4" t="s">
        <v>1127</v>
      </c>
    </row>
    <row r="376" spans="1:14" s="6" customFormat="1" ht="15" customHeight="1" x14ac:dyDescent="0.25">
      <c r="A376" s="4"/>
      <c r="C376" s="4"/>
    </row>
    <row r="377" spans="1:14" s="6" customFormat="1" ht="15" customHeight="1" x14ac:dyDescent="0.25">
      <c r="B377" s="54" t="s">
        <v>929</v>
      </c>
      <c r="C377" s="322"/>
      <c r="D377" s="322"/>
      <c r="E377" s="322"/>
      <c r="F377" s="322"/>
      <c r="G377" s="322"/>
      <c r="H377" s="322"/>
      <c r="I377" s="54" t="s">
        <v>930</v>
      </c>
      <c r="J377" s="322"/>
      <c r="K377" s="322"/>
    </row>
    <row r="378" spans="1:14" s="6" customFormat="1" ht="15" customHeight="1" x14ac:dyDescent="0.25">
      <c r="C378" s="52" t="s">
        <v>1128</v>
      </c>
      <c r="D378" s="25"/>
    </row>
    <row r="379" spans="1:14" s="6" customFormat="1" ht="15" customHeight="1" x14ac:dyDescent="0.25"/>
    <row r="380" spans="1:14" s="6" customFormat="1" ht="15" customHeight="1" x14ac:dyDescent="0.25">
      <c r="B380" s="54" t="s">
        <v>932</v>
      </c>
      <c r="C380" s="321"/>
      <c r="D380" s="321"/>
    </row>
    <row r="381" spans="1:14" s="6" customFormat="1" ht="15" customHeight="1" x14ac:dyDescent="0.25">
      <c r="D381" s="25"/>
    </row>
    <row r="382" spans="1:14" s="6" customFormat="1" ht="15" customHeight="1" x14ac:dyDescent="0.25">
      <c r="A382" s="266" t="s">
        <v>1153</v>
      </c>
      <c r="B382" s="266"/>
      <c r="C382" s="266"/>
      <c r="D382" s="266"/>
      <c r="E382" s="266"/>
      <c r="F382" s="267"/>
    </row>
    <row r="383" spans="1:14" s="6" customFormat="1" ht="15" customHeight="1" x14ac:dyDescent="0.25">
      <c r="D383" s="25"/>
    </row>
    <row r="384" spans="1:14" s="6" customFormat="1" ht="15" customHeight="1" x14ac:dyDescent="0.25">
      <c r="B384" s="54" t="s">
        <v>703</v>
      </c>
      <c r="C384" s="452">
        <f>'[1]PDE1003 Summary'!D77</f>
        <v>0</v>
      </c>
      <c r="D384" s="452"/>
      <c r="E384" s="452"/>
      <c r="F384" s="452"/>
      <c r="G384" s="452"/>
      <c r="H384" s="452"/>
      <c r="I384" s="452"/>
      <c r="J384" s="452"/>
    </row>
    <row r="385" spans="1:24" s="6" customFormat="1" ht="15" customHeight="1" x14ac:dyDescent="0.25"/>
    <row r="386" spans="1:24" s="6" customFormat="1" ht="15" customHeight="1" x14ac:dyDescent="0.25">
      <c r="B386" s="54" t="s">
        <v>729</v>
      </c>
      <c r="C386" s="322"/>
      <c r="D386" s="322"/>
      <c r="E386" s="322"/>
      <c r="F386" s="322"/>
      <c r="G386" s="322"/>
      <c r="H386" s="322"/>
      <c r="I386" s="322"/>
      <c r="J386" s="322"/>
    </row>
    <row r="387" spans="1:24" s="6" customFormat="1" ht="15" customHeight="1" x14ac:dyDescent="0.25"/>
    <row r="388" spans="1:24" s="6" customFormat="1" ht="15" customHeight="1" x14ac:dyDescent="0.25">
      <c r="C388" s="322"/>
      <c r="D388" s="322"/>
      <c r="E388" s="322"/>
      <c r="F388" s="322"/>
      <c r="G388" s="322"/>
      <c r="H388" s="322"/>
      <c r="I388" s="322"/>
      <c r="J388" s="322"/>
    </row>
    <row r="389" spans="1:24" s="6" customFormat="1" ht="15" customHeight="1" x14ac:dyDescent="0.25"/>
    <row r="390" spans="1:24" s="6" customFormat="1" ht="15" customHeight="1" x14ac:dyDescent="0.25">
      <c r="C390" s="322"/>
      <c r="D390" s="322"/>
      <c r="E390" s="322"/>
      <c r="F390" s="322"/>
      <c r="G390" s="322"/>
      <c r="H390" s="322"/>
      <c r="I390" s="322"/>
      <c r="J390" s="322"/>
    </row>
    <row r="391" spans="1:24" s="6" customFormat="1" ht="15" customHeight="1" x14ac:dyDescent="0.25">
      <c r="C391" s="6" t="s">
        <v>907</v>
      </c>
    </row>
    <row r="392" spans="1:24" s="6" customFormat="1" ht="15" customHeight="1" x14ac:dyDescent="0.25"/>
    <row r="393" spans="1:24" s="6" customFormat="1" ht="15" customHeight="1" x14ac:dyDescent="0.25">
      <c r="B393" s="54" t="s">
        <v>1130</v>
      </c>
      <c r="C393" s="322"/>
      <c r="D393" s="322"/>
      <c r="E393" s="322"/>
      <c r="F393" s="322"/>
      <c r="G393" s="322"/>
      <c r="H393" s="322"/>
      <c r="I393" s="322"/>
      <c r="J393" s="322"/>
    </row>
    <row r="394" spans="1:24" s="228" customFormat="1" ht="15" customHeight="1" x14ac:dyDescent="0.2">
      <c r="B394" s="245"/>
      <c r="C394" s="246"/>
      <c r="D394" s="246"/>
      <c r="E394" s="244"/>
      <c r="F394" s="244"/>
      <c r="G394" s="244"/>
      <c r="H394" s="247"/>
    </row>
    <row r="395" spans="1:24" s="6" customFormat="1" ht="15" customHeight="1" x14ac:dyDescent="0.25">
      <c r="A395" s="266" t="s">
        <v>1154</v>
      </c>
      <c r="B395" s="266"/>
      <c r="C395" s="266"/>
      <c r="D395" s="266"/>
      <c r="E395" s="266"/>
      <c r="F395" s="267"/>
    </row>
    <row r="396" spans="1:24" s="228" customFormat="1" ht="15" customHeight="1" x14ac:dyDescent="0.2">
      <c r="B396" s="245"/>
      <c r="C396" s="246"/>
      <c r="D396" s="246"/>
      <c r="E396" s="244"/>
      <c r="F396" s="244"/>
      <c r="G396" s="244"/>
      <c r="H396" s="247"/>
    </row>
    <row r="397" spans="1:24" s="228" customFormat="1" ht="15" customHeight="1" x14ac:dyDescent="0.2">
      <c r="A397" s="245"/>
      <c r="B397" s="461" t="s">
        <v>1132</v>
      </c>
      <c r="C397" s="461"/>
      <c r="D397" s="461"/>
      <c r="E397" s="461"/>
      <c r="F397" s="461"/>
      <c r="H397" s="268" t="s">
        <v>724</v>
      </c>
      <c r="K397" s="461" t="s">
        <v>1133</v>
      </c>
      <c r="L397" s="461"/>
      <c r="M397" s="461"/>
      <c r="N397" s="461"/>
      <c r="O397" s="461"/>
      <c r="Q397" s="461" t="s">
        <v>723</v>
      </c>
      <c r="R397" s="461"/>
    </row>
    <row r="398" spans="1:24" s="228" customFormat="1" ht="10.15" customHeight="1" x14ac:dyDescent="0.2">
      <c r="A398" s="245"/>
      <c r="B398" s="246"/>
      <c r="C398" s="246"/>
      <c r="D398" s="244"/>
      <c r="E398" s="244"/>
      <c r="F398" s="244"/>
    </row>
    <row r="399" spans="1:24" s="228" customFormat="1" ht="15" customHeight="1" x14ac:dyDescent="0.2">
      <c r="A399" s="245" t="s">
        <v>725</v>
      </c>
      <c r="B399" s="460"/>
      <c r="C399" s="460"/>
      <c r="D399" s="460"/>
      <c r="E399" s="460"/>
      <c r="F399" s="460"/>
      <c r="H399" s="269"/>
      <c r="J399" s="245" t="s">
        <v>1134</v>
      </c>
      <c r="K399" s="460"/>
      <c r="L399" s="460"/>
      <c r="M399" s="460"/>
      <c r="N399" s="460"/>
      <c r="O399" s="460"/>
      <c r="P399" s="245" t="s">
        <v>1135</v>
      </c>
      <c r="Q399" s="321"/>
      <c r="R399" s="321"/>
      <c r="S399" s="58"/>
      <c r="T399" s="58"/>
      <c r="U399" s="58"/>
      <c r="V399" s="58"/>
      <c r="W399" s="58"/>
      <c r="X399" s="58"/>
    </row>
    <row r="400" spans="1:24" s="228" customFormat="1" ht="10.15" customHeight="1" x14ac:dyDescent="0.2">
      <c r="A400" s="245"/>
      <c r="B400" s="246"/>
      <c r="C400" s="246"/>
      <c r="D400" s="244"/>
      <c r="E400" s="244"/>
      <c r="F400" s="244"/>
      <c r="J400" s="245"/>
      <c r="K400" s="246"/>
      <c r="L400" s="246"/>
      <c r="M400" s="244"/>
      <c r="N400" s="244"/>
      <c r="O400" s="244"/>
      <c r="P400" s="245"/>
      <c r="Q400" s="246"/>
      <c r="R400" s="246"/>
      <c r="S400" s="244"/>
      <c r="T400" s="244"/>
      <c r="U400" s="244"/>
      <c r="V400" s="247"/>
    </row>
    <row r="401" spans="1:24" s="6" customFormat="1" ht="15" customHeight="1" x14ac:dyDescent="0.25">
      <c r="B401" s="460"/>
      <c r="C401" s="460"/>
      <c r="D401" s="460"/>
      <c r="E401" s="460"/>
      <c r="F401" s="460"/>
      <c r="J401" s="54" t="s">
        <v>1136</v>
      </c>
      <c r="K401" s="460"/>
      <c r="L401" s="460"/>
      <c r="M401" s="460"/>
      <c r="N401" s="460"/>
      <c r="O401" s="460"/>
      <c r="P401" s="54" t="s">
        <v>1137</v>
      </c>
      <c r="Q401" s="321"/>
      <c r="R401" s="321"/>
      <c r="S401" s="58"/>
      <c r="T401" s="58"/>
      <c r="U401" s="58"/>
      <c r="V401" s="58"/>
      <c r="W401" s="58"/>
      <c r="X401" s="58"/>
    </row>
    <row r="402" spans="1:24" s="6" customFormat="1" ht="15" customHeight="1" x14ac:dyDescent="0.25">
      <c r="B402" s="6" t="s">
        <v>1138</v>
      </c>
    </row>
    <row r="403" spans="1:24" s="228" customFormat="1" ht="10.15" customHeight="1" x14ac:dyDescent="0.2">
      <c r="A403" s="245"/>
      <c r="B403" s="246"/>
      <c r="C403" s="246"/>
      <c r="D403" s="244"/>
      <c r="E403" s="244"/>
      <c r="F403" s="244"/>
    </row>
    <row r="404" spans="1:24" s="228" customFormat="1" ht="15" customHeight="1" x14ac:dyDescent="0.2">
      <c r="A404" s="245" t="s">
        <v>725</v>
      </c>
      <c r="B404" s="460"/>
      <c r="C404" s="460"/>
      <c r="D404" s="460"/>
      <c r="E404" s="460"/>
      <c r="F404" s="460"/>
      <c r="H404" s="269"/>
      <c r="J404" s="245" t="s">
        <v>1134</v>
      </c>
      <c r="K404" s="460"/>
      <c r="L404" s="460"/>
      <c r="M404" s="460"/>
      <c r="N404" s="460"/>
      <c r="O404" s="460"/>
      <c r="P404" s="245" t="s">
        <v>1135</v>
      </c>
      <c r="Q404" s="321"/>
      <c r="R404" s="321"/>
      <c r="S404" s="58"/>
      <c r="T404" s="58"/>
      <c r="U404" s="58"/>
      <c r="V404" s="58"/>
      <c r="W404" s="58"/>
      <c r="X404" s="58"/>
    </row>
    <row r="405" spans="1:24" s="228" customFormat="1" ht="10.15" customHeight="1" x14ac:dyDescent="0.2">
      <c r="A405" s="245"/>
      <c r="B405" s="246"/>
      <c r="C405" s="246"/>
      <c r="D405" s="244"/>
      <c r="E405" s="244"/>
      <c r="F405" s="244"/>
      <c r="J405" s="245"/>
      <c r="K405" s="246"/>
      <c r="L405" s="246"/>
      <c r="M405" s="244"/>
      <c r="N405" s="244"/>
      <c r="O405" s="244"/>
      <c r="P405" s="245"/>
      <c r="Q405" s="246"/>
      <c r="R405" s="246"/>
      <c r="S405" s="244"/>
      <c r="T405" s="244"/>
      <c r="U405" s="244"/>
      <c r="V405" s="247"/>
    </row>
    <row r="406" spans="1:24" s="6" customFormat="1" ht="15" customHeight="1" x14ac:dyDescent="0.25">
      <c r="B406" s="460"/>
      <c r="C406" s="460"/>
      <c r="D406" s="460"/>
      <c r="E406" s="460"/>
      <c r="F406" s="460"/>
      <c r="J406" s="54" t="s">
        <v>1136</v>
      </c>
      <c r="K406" s="460"/>
      <c r="L406" s="460"/>
      <c r="M406" s="460"/>
      <c r="N406" s="460"/>
      <c r="O406" s="460"/>
      <c r="P406" s="54" t="s">
        <v>1137</v>
      </c>
      <c r="Q406" s="321"/>
      <c r="R406" s="321"/>
      <c r="S406" s="58"/>
      <c r="T406" s="58"/>
      <c r="U406" s="58"/>
      <c r="V406" s="58"/>
      <c r="W406" s="58"/>
      <c r="X406" s="58"/>
    </row>
    <row r="407" spans="1:24" s="6" customFormat="1" ht="15" customHeight="1" x14ac:dyDescent="0.25">
      <c r="B407" s="6" t="s">
        <v>1138</v>
      </c>
    </row>
    <row r="408" spans="1:24" s="228" customFormat="1" ht="10.15" customHeight="1" x14ac:dyDescent="0.2">
      <c r="A408" s="245"/>
      <c r="B408" s="246"/>
      <c r="C408" s="246"/>
      <c r="D408" s="244"/>
      <c r="E408" s="244"/>
      <c r="F408" s="244"/>
    </row>
    <row r="409" spans="1:24" s="228" customFormat="1" ht="15" customHeight="1" x14ac:dyDescent="0.2">
      <c r="A409" s="245" t="s">
        <v>726</v>
      </c>
      <c r="B409" s="460"/>
      <c r="C409" s="460"/>
      <c r="D409" s="460"/>
      <c r="E409" s="460"/>
      <c r="F409" s="460"/>
      <c r="H409" s="269"/>
      <c r="J409" s="245" t="s">
        <v>1134</v>
      </c>
      <c r="K409" s="460"/>
      <c r="L409" s="460"/>
      <c r="M409" s="460"/>
      <c r="N409" s="460"/>
      <c r="O409" s="460"/>
      <c r="P409" s="245" t="s">
        <v>1135</v>
      </c>
      <c r="Q409" s="321"/>
      <c r="R409" s="321"/>
      <c r="S409" s="58"/>
      <c r="T409" s="58"/>
      <c r="U409" s="58"/>
      <c r="V409" s="58"/>
      <c r="W409" s="58"/>
      <c r="X409" s="58"/>
    </row>
    <row r="410" spans="1:24" s="228" customFormat="1" ht="10.15" customHeight="1" x14ac:dyDescent="0.2">
      <c r="A410" s="245"/>
      <c r="B410" s="246"/>
      <c r="C410" s="246"/>
      <c r="D410" s="244"/>
      <c r="E410" s="244"/>
      <c r="F410" s="244"/>
      <c r="J410" s="245"/>
      <c r="K410" s="246"/>
      <c r="L410" s="246"/>
      <c r="M410" s="244"/>
      <c r="N410" s="244"/>
      <c r="O410" s="244"/>
      <c r="P410" s="245"/>
      <c r="Q410" s="246"/>
      <c r="R410" s="246"/>
      <c r="S410" s="244"/>
      <c r="T410" s="244"/>
      <c r="U410" s="244"/>
      <c r="V410" s="247"/>
    </row>
    <row r="411" spans="1:24" s="6" customFormat="1" ht="15" customHeight="1" x14ac:dyDescent="0.25">
      <c r="B411" s="460"/>
      <c r="C411" s="460"/>
      <c r="D411" s="460"/>
      <c r="E411" s="460"/>
      <c r="F411" s="460"/>
      <c r="J411" s="54" t="s">
        <v>1136</v>
      </c>
      <c r="K411" s="460"/>
      <c r="L411" s="460"/>
      <c r="M411" s="460"/>
      <c r="N411" s="460"/>
      <c r="O411" s="460"/>
      <c r="P411" s="54" t="s">
        <v>1137</v>
      </c>
      <c r="Q411" s="321"/>
      <c r="R411" s="321"/>
      <c r="S411" s="58"/>
      <c r="T411" s="58"/>
      <c r="U411" s="58"/>
      <c r="V411" s="58"/>
      <c r="W411" s="58"/>
      <c r="X411" s="58"/>
    </row>
    <row r="412" spans="1:24" s="6" customFormat="1" ht="15" customHeight="1" x14ac:dyDescent="0.25">
      <c r="B412" s="6" t="s">
        <v>1138</v>
      </c>
    </row>
    <row r="413" spans="1:24" s="228" customFormat="1" ht="10.15" customHeight="1" x14ac:dyDescent="0.2">
      <c r="A413" s="245"/>
      <c r="B413" s="246"/>
      <c r="C413" s="246"/>
      <c r="D413" s="244"/>
      <c r="E413" s="244"/>
      <c r="F413" s="244"/>
    </row>
    <row r="414" spans="1:24" s="228" customFormat="1" ht="15" customHeight="1" x14ac:dyDescent="0.2">
      <c r="A414" s="245" t="s">
        <v>727</v>
      </c>
      <c r="B414" s="460"/>
      <c r="C414" s="460"/>
      <c r="D414" s="460"/>
      <c r="E414" s="460"/>
      <c r="F414" s="460"/>
      <c r="H414" s="269"/>
      <c r="J414" s="245" t="s">
        <v>1134</v>
      </c>
      <c r="K414" s="460"/>
      <c r="L414" s="460"/>
      <c r="M414" s="460"/>
      <c r="N414" s="460"/>
      <c r="O414" s="460"/>
      <c r="P414" s="245" t="s">
        <v>1135</v>
      </c>
      <c r="Q414" s="321"/>
      <c r="R414" s="321"/>
      <c r="S414" s="58"/>
      <c r="T414" s="58"/>
      <c r="U414" s="58"/>
      <c r="V414" s="58"/>
      <c r="W414" s="58"/>
      <c r="X414" s="58"/>
    </row>
    <row r="415" spans="1:24" s="228" customFormat="1" ht="10.15" customHeight="1" x14ac:dyDescent="0.2">
      <c r="A415" s="245"/>
      <c r="B415" s="246"/>
      <c r="C415" s="246"/>
      <c r="D415" s="244"/>
      <c r="E415" s="244"/>
      <c r="F415" s="244"/>
      <c r="J415" s="245"/>
      <c r="K415" s="246"/>
      <c r="L415" s="246"/>
      <c r="M415" s="244"/>
      <c r="N415" s="244"/>
      <c r="O415" s="244"/>
      <c r="P415" s="245"/>
      <c r="Q415" s="246"/>
      <c r="R415" s="246"/>
      <c r="S415" s="244"/>
      <c r="T415" s="244"/>
      <c r="U415" s="244"/>
      <c r="V415" s="247"/>
    </row>
    <row r="416" spans="1:24" s="6" customFormat="1" ht="15" customHeight="1" x14ac:dyDescent="0.25">
      <c r="B416" s="460"/>
      <c r="C416" s="460"/>
      <c r="D416" s="460"/>
      <c r="E416" s="460"/>
      <c r="F416" s="460"/>
      <c r="J416" s="54" t="s">
        <v>1136</v>
      </c>
      <c r="K416" s="460"/>
      <c r="L416" s="460"/>
      <c r="M416" s="460"/>
      <c r="N416" s="460"/>
      <c r="O416" s="460"/>
      <c r="P416" s="54" t="s">
        <v>1137</v>
      </c>
      <c r="Q416" s="321"/>
      <c r="R416" s="321"/>
      <c r="S416" s="58"/>
      <c r="T416" s="58"/>
      <c r="U416" s="58"/>
      <c r="V416" s="58"/>
      <c r="W416" s="58"/>
      <c r="X416" s="58"/>
    </row>
    <row r="417" spans="1:24" s="6" customFormat="1" ht="15" customHeight="1" x14ac:dyDescent="0.25">
      <c r="B417" s="6" t="s">
        <v>1138</v>
      </c>
    </row>
    <row r="418" spans="1:24" s="228" customFormat="1" ht="10.15" customHeight="1" x14ac:dyDescent="0.2">
      <c r="A418" s="245"/>
      <c r="B418" s="246"/>
      <c r="C418" s="246"/>
      <c r="D418" s="244"/>
      <c r="E418" s="244"/>
      <c r="F418" s="244"/>
    </row>
    <row r="419" spans="1:24" s="228" customFormat="1" ht="15" customHeight="1" x14ac:dyDescent="0.2">
      <c r="A419" s="245" t="s">
        <v>727</v>
      </c>
      <c r="B419" s="460"/>
      <c r="C419" s="460"/>
      <c r="D419" s="460"/>
      <c r="E419" s="460"/>
      <c r="F419" s="460"/>
      <c r="H419" s="269"/>
      <c r="J419" s="245" t="s">
        <v>1134</v>
      </c>
      <c r="K419" s="460"/>
      <c r="L419" s="460"/>
      <c r="M419" s="460"/>
      <c r="N419" s="460"/>
      <c r="O419" s="460"/>
      <c r="P419" s="245" t="s">
        <v>1135</v>
      </c>
      <c r="Q419" s="321"/>
      <c r="R419" s="321"/>
      <c r="S419" s="58"/>
      <c r="T419" s="58"/>
      <c r="U419" s="58"/>
      <c r="V419" s="58"/>
      <c r="W419" s="58"/>
      <c r="X419" s="58"/>
    </row>
    <row r="420" spans="1:24" s="228" customFormat="1" ht="10.15" customHeight="1" x14ac:dyDescent="0.2">
      <c r="A420" s="245"/>
      <c r="B420" s="246"/>
      <c r="C420" s="246"/>
      <c r="D420" s="244"/>
      <c r="E420" s="244"/>
      <c r="F420" s="244"/>
      <c r="J420" s="245"/>
      <c r="K420" s="246"/>
      <c r="L420" s="246"/>
      <c r="M420" s="244"/>
      <c r="N420" s="244"/>
      <c r="O420" s="244"/>
      <c r="P420" s="245"/>
      <c r="Q420" s="246"/>
      <c r="R420" s="246"/>
      <c r="S420" s="244"/>
      <c r="T420" s="244"/>
      <c r="U420" s="244"/>
      <c r="V420" s="247"/>
    </row>
    <row r="421" spans="1:24" s="6" customFormat="1" ht="15" customHeight="1" x14ac:dyDescent="0.25">
      <c r="B421" s="460"/>
      <c r="C421" s="460"/>
      <c r="D421" s="460"/>
      <c r="E421" s="460"/>
      <c r="F421" s="460"/>
      <c r="J421" s="54" t="s">
        <v>1136</v>
      </c>
      <c r="K421" s="460"/>
      <c r="L421" s="460"/>
      <c r="M421" s="460"/>
      <c r="N421" s="460"/>
      <c r="O421" s="460"/>
      <c r="P421" s="54" t="s">
        <v>1137</v>
      </c>
      <c r="Q421" s="321"/>
      <c r="R421" s="321"/>
      <c r="S421" s="58"/>
      <c r="T421" s="58"/>
      <c r="U421" s="58"/>
      <c r="V421" s="58"/>
      <c r="W421" s="58"/>
      <c r="X421" s="58"/>
    </row>
    <row r="422" spans="1:24" s="6" customFormat="1" ht="15" customHeight="1" x14ac:dyDescent="0.25">
      <c r="B422" s="6" t="s">
        <v>1138</v>
      </c>
    </row>
    <row r="423" spans="1:24" s="228" customFormat="1" ht="15" customHeight="1" x14ac:dyDescent="0.2">
      <c r="B423" s="245"/>
      <c r="C423" s="246"/>
      <c r="D423" s="246"/>
      <c r="E423" s="244"/>
      <c r="F423" s="244"/>
      <c r="G423" s="244"/>
      <c r="H423" s="247"/>
    </row>
    <row r="424" spans="1:24" s="6" customFormat="1" ht="15" customHeight="1" x14ac:dyDescent="0.25">
      <c r="A424" s="266" t="s">
        <v>1155</v>
      </c>
      <c r="B424" s="266"/>
      <c r="C424" s="266"/>
      <c r="D424" s="266"/>
      <c r="E424" s="266"/>
      <c r="F424" s="267"/>
    </row>
    <row r="425" spans="1:24" s="228" customFormat="1" ht="15" customHeight="1" x14ac:dyDescent="0.2">
      <c r="A425" s="245"/>
      <c r="B425" s="461"/>
      <c r="C425" s="461"/>
      <c r="D425" s="461"/>
      <c r="E425" s="461"/>
      <c r="F425" s="461"/>
      <c r="H425" s="461" t="s">
        <v>728</v>
      </c>
      <c r="I425" s="461"/>
      <c r="J425" s="461"/>
      <c r="K425" s="461"/>
      <c r="L425" s="461"/>
      <c r="N425" s="461" t="s">
        <v>1140</v>
      </c>
      <c r="O425" s="461"/>
    </row>
    <row r="426" spans="1:24" s="228" customFormat="1" ht="15" customHeight="1" x14ac:dyDescent="0.2">
      <c r="A426" s="245"/>
      <c r="B426" s="461"/>
      <c r="C426" s="461"/>
      <c r="D426" s="461"/>
      <c r="E426" s="461"/>
      <c r="F426" s="461"/>
      <c r="H426" s="462" t="s">
        <v>1141</v>
      </c>
      <c r="I426" s="462"/>
      <c r="J426" s="462"/>
      <c r="K426" s="462"/>
      <c r="L426" s="462"/>
      <c r="N426" s="461"/>
      <c r="O426" s="461"/>
    </row>
    <row r="427" spans="1:24" s="228" customFormat="1" ht="10.15" customHeight="1" x14ac:dyDescent="0.2">
      <c r="A427" s="245"/>
      <c r="B427" s="246"/>
      <c r="C427" s="246"/>
      <c r="D427" s="244"/>
      <c r="E427" s="244"/>
      <c r="F427" s="244"/>
    </row>
    <row r="428" spans="1:24" s="228" customFormat="1" ht="15" customHeight="1" x14ac:dyDescent="0.2">
      <c r="A428" s="245" t="s">
        <v>1142</v>
      </c>
      <c r="B428" s="460"/>
      <c r="C428" s="460"/>
      <c r="D428" s="460"/>
      <c r="E428" s="460"/>
      <c r="F428" s="460"/>
      <c r="H428" s="322"/>
      <c r="I428" s="322"/>
      <c r="J428" s="322"/>
      <c r="K428" s="322"/>
      <c r="L428" s="322"/>
      <c r="M428" s="245" t="s">
        <v>1135</v>
      </c>
      <c r="N428" s="321"/>
      <c r="O428" s="321"/>
      <c r="P428" s="58"/>
      <c r="Q428" s="58"/>
      <c r="R428" s="58"/>
      <c r="S428" s="58"/>
      <c r="T428" s="58"/>
      <c r="U428" s="58"/>
    </row>
    <row r="429" spans="1:24" s="228" customFormat="1" ht="10.15" customHeight="1" x14ac:dyDescent="0.2">
      <c r="A429" s="245"/>
      <c r="B429" s="246"/>
      <c r="C429" s="246"/>
      <c r="D429" s="244"/>
      <c r="E429" s="244"/>
      <c r="F429" s="244"/>
      <c r="H429" s="322"/>
      <c r="I429" s="322"/>
      <c r="J429" s="322"/>
      <c r="K429" s="322"/>
      <c r="L429" s="322"/>
      <c r="M429" s="245"/>
      <c r="N429" s="246"/>
      <c r="O429" s="246"/>
      <c r="P429" s="244"/>
      <c r="Q429" s="244"/>
      <c r="R429" s="244"/>
      <c r="S429" s="247"/>
    </row>
    <row r="430" spans="1:24" s="6" customFormat="1" ht="15" customHeight="1" x14ac:dyDescent="0.25">
      <c r="B430" s="460"/>
      <c r="C430" s="460"/>
      <c r="D430" s="460"/>
      <c r="E430" s="460"/>
      <c r="F430" s="460"/>
      <c r="H430" s="322"/>
      <c r="I430" s="322"/>
      <c r="J430" s="322"/>
      <c r="K430" s="322"/>
      <c r="L430" s="322"/>
      <c r="M430" s="54" t="s">
        <v>1137</v>
      </c>
      <c r="N430" s="321"/>
      <c r="O430" s="321"/>
      <c r="P430" s="270" t="s">
        <v>1143</v>
      </c>
      <c r="Q430" s="58"/>
      <c r="R430" s="58"/>
      <c r="S430" s="58"/>
      <c r="T430" s="58"/>
      <c r="U430" s="58"/>
    </row>
    <row r="431" spans="1:24" s="6" customFormat="1" ht="15" customHeight="1" x14ac:dyDescent="0.25">
      <c r="B431" s="6" t="s">
        <v>1138</v>
      </c>
    </row>
    <row r="432" spans="1:24" s="228" customFormat="1" ht="15" customHeight="1" x14ac:dyDescent="0.2">
      <c r="A432" s="245"/>
      <c r="B432" s="246"/>
      <c r="C432" s="246"/>
      <c r="D432" s="244"/>
      <c r="E432" s="244"/>
      <c r="F432" s="244"/>
    </row>
    <row r="433" spans="1:21" s="228" customFormat="1" ht="15" customHeight="1" x14ac:dyDescent="0.2">
      <c r="A433" s="245" t="s">
        <v>1142</v>
      </c>
      <c r="B433" s="460"/>
      <c r="C433" s="460"/>
      <c r="D433" s="460"/>
      <c r="E433" s="460"/>
      <c r="F433" s="460"/>
      <c r="H433" s="322"/>
      <c r="I433" s="322"/>
      <c r="J433" s="322"/>
      <c r="K433" s="322"/>
      <c r="L433" s="322"/>
      <c r="M433" s="245" t="s">
        <v>1135</v>
      </c>
      <c r="N433" s="321"/>
      <c r="O433" s="321"/>
      <c r="P433" s="58"/>
      <c r="Q433" s="58"/>
      <c r="R433" s="58"/>
      <c r="S433" s="58"/>
      <c r="T433" s="58"/>
      <c r="U433" s="58"/>
    </row>
    <row r="434" spans="1:21" s="228" customFormat="1" ht="10.15" customHeight="1" x14ac:dyDescent="0.2">
      <c r="A434" s="245"/>
      <c r="B434" s="246"/>
      <c r="C434" s="246"/>
      <c r="D434" s="244"/>
      <c r="E434" s="244"/>
      <c r="F434" s="244"/>
      <c r="H434" s="322"/>
      <c r="I434" s="322"/>
      <c r="J434" s="322"/>
      <c r="K434" s="322"/>
      <c r="L434" s="322"/>
      <c r="M434" s="245"/>
      <c r="N434" s="246"/>
      <c r="O434" s="246"/>
      <c r="P434" s="244"/>
      <c r="Q434" s="244"/>
      <c r="R434" s="244"/>
      <c r="S434" s="247"/>
    </row>
    <row r="435" spans="1:21" s="6" customFormat="1" ht="15" customHeight="1" x14ac:dyDescent="0.25">
      <c r="B435" s="460"/>
      <c r="C435" s="460"/>
      <c r="D435" s="460"/>
      <c r="E435" s="460"/>
      <c r="F435" s="460"/>
      <c r="H435" s="322"/>
      <c r="I435" s="322"/>
      <c r="J435" s="322"/>
      <c r="K435" s="322"/>
      <c r="L435" s="322"/>
      <c r="M435" s="54" t="s">
        <v>1137</v>
      </c>
      <c r="N435" s="321"/>
      <c r="O435" s="321"/>
      <c r="P435" s="58"/>
      <c r="Q435" s="58"/>
      <c r="R435" s="58"/>
      <c r="S435" s="58"/>
      <c r="T435" s="58"/>
      <c r="U435" s="58"/>
    </row>
    <row r="436" spans="1:21" s="6" customFormat="1" ht="15" customHeight="1" x14ac:dyDescent="0.25">
      <c r="B436" s="6" t="s">
        <v>1138</v>
      </c>
    </row>
    <row r="437" spans="1:21" s="228" customFormat="1" ht="15" customHeight="1" x14ac:dyDescent="0.2">
      <c r="A437" s="245"/>
      <c r="B437" s="246"/>
      <c r="C437" s="246"/>
      <c r="D437" s="244"/>
      <c r="E437" s="244"/>
      <c r="F437" s="244"/>
    </row>
    <row r="438" spans="1:21" s="228" customFormat="1" ht="15" customHeight="1" x14ac:dyDescent="0.2">
      <c r="A438" s="245" t="s">
        <v>1142</v>
      </c>
      <c r="B438" s="460"/>
      <c r="C438" s="460"/>
      <c r="D438" s="460"/>
      <c r="E438" s="460"/>
      <c r="F438" s="460"/>
      <c r="H438" s="322"/>
      <c r="I438" s="322"/>
      <c r="J438" s="322"/>
      <c r="K438" s="322"/>
      <c r="L438" s="322"/>
      <c r="M438" s="245" t="s">
        <v>1135</v>
      </c>
      <c r="N438" s="321"/>
      <c r="O438" s="321"/>
      <c r="P438" s="58"/>
      <c r="Q438" s="58"/>
      <c r="R438" s="58"/>
      <c r="S438" s="58"/>
      <c r="T438" s="58"/>
      <c r="U438" s="58"/>
    </row>
    <row r="439" spans="1:21" s="228" customFormat="1" ht="10.15" customHeight="1" x14ac:dyDescent="0.2">
      <c r="A439" s="245"/>
      <c r="B439" s="246"/>
      <c r="C439" s="246"/>
      <c r="D439" s="244"/>
      <c r="E439" s="244"/>
      <c r="F439" s="244"/>
      <c r="H439" s="322"/>
      <c r="I439" s="322"/>
      <c r="J439" s="322"/>
      <c r="K439" s="322"/>
      <c r="L439" s="322"/>
      <c r="M439" s="245"/>
      <c r="N439" s="246"/>
      <c r="O439" s="246"/>
      <c r="P439" s="244"/>
      <c r="Q439" s="244"/>
      <c r="R439" s="244"/>
      <c r="S439" s="247"/>
    </row>
    <row r="440" spans="1:21" s="6" customFormat="1" ht="15" customHeight="1" x14ac:dyDescent="0.25">
      <c r="B440" s="460"/>
      <c r="C440" s="460"/>
      <c r="D440" s="460"/>
      <c r="E440" s="460"/>
      <c r="F440" s="460"/>
      <c r="H440" s="322"/>
      <c r="I440" s="322"/>
      <c r="J440" s="322"/>
      <c r="K440" s="322"/>
      <c r="L440" s="322"/>
      <c r="M440" s="54" t="s">
        <v>1137</v>
      </c>
      <c r="N440" s="321"/>
      <c r="O440" s="321"/>
      <c r="P440" s="58"/>
      <c r="Q440" s="58"/>
      <c r="R440" s="58"/>
      <c r="S440" s="58"/>
      <c r="T440" s="58"/>
      <c r="U440" s="58"/>
    </row>
    <row r="441" spans="1:21" s="6" customFormat="1" ht="15" customHeight="1" x14ac:dyDescent="0.25">
      <c r="B441" s="6" t="s">
        <v>1138</v>
      </c>
    </row>
    <row r="442" spans="1:21" s="228" customFormat="1" ht="15" customHeight="1" x14ac:dyDescent="0.2">
      <c r="A442" s="245"/>
      <c r="B442" s="246"/>
      <c r="C442" s="246"/>
      <c r="D442" s="244"/>
      <c r="E442" s="244"/>
      <c r="F442" s="244"/>
    </row>
    <row r="443" spans="1:21" s="228" customFormat="1" ht="15" customHeight="1" x14ac:dyDescent="0.2">
      <c r="A443" s="245" t="s">
        <v>1142</v>
      </c>
      <c r="B443" s="460"/>
      <c r="C443" s="460"/>
      <c r="D443" s="460"/>
      <c r="E443" s="460"/>
      <c r="F443" s="460"/>
      <c r="H443" s="322"/>
      <c r="I443" s="322"/>
      <c r="J443" s="322"/>
      <c r="K443" s="322"/>
      <c r="L443" s="322"/>
      <c r="M443" s="245" t="s">
        <v>1135</v>
      </c>
      <c r="N443" s="321"/>
      <c r="O443" s="321"/>
      <c r="P443" s="58"/>
      <c r="Q443" s="58"/>
      <c r="R443" s="58"/>
      <c r="S443" s="58"/>
      <c r="T443" s="58"/>
      <c r="U443" s="58"/>
    </row>
    <row r="444" spans="1:21" s="228" customFormat="1" ht="10.15" customHeight="1" x14ac:dyDescent="0.2">
      <c r="A444" s="245"/>
      <c r="B444" s="246"/>
      <c r="C444" s="246"/>
      <c r="D444" s="244"/>
      <c r="E444" s="244"/>
      <c r="F444" s="244"/>
      <c r="H444" s="322"/>
      <c r="I444" s="322"/>
      <c r="J444" s="322"/>
      <c r="K444" s="322"/>
      <c r="L444" s="322"/>
      <c r="M444" s="245"/>
      <c r="N444" s="246"/>
      <c r="O444" s="246"/>
      <c r="P444" s="244"/>
      <c r="Q444" s="244"/>
      <c r="R444" s="244"/>
      <c r="S444" s="247"/>
    </row>
    <row r="445" spans="1:21" s="6" customFormat="1" ht="15" customHeight="1" x14ac:dyDescent="0.25">
      <c r="B445" s="460"/>
      <c r="C445" s="460"/>
      <c r="D445" s="460"/>
      <c r="E445" s="460"/>
      <c r="F445" s="460"/>
      <c r="H445" s="322"/>
      <c r="I445" s="322"/>
      <c r="J445" s="322"/>
      <c r="K445" s="322"/>
      <c r="L445" s="322"/>
      <c r="M445" s="54" t="s">
        <v>1137</v>
      </c>
      <c r="N445" s="321"/>
      <c r="O445" s="321"/>
      <c r="P445" s="58"/>
      <c r="Q445" s="58"/>
      <c r="R445" s="58"/>
      <c r="S445" s="58"/>
      <c r="T445" s="58"/>
      <c r="U445" s="58"/>
    </row>
    <row r="446" spans="1:21" s="6" customFormat="1" ht="15" customHeight="1" x14ac:dyDescent="0.25">
      <c r="B446" s="6" t="s">
        <v>1138</v>
      </c>
    </row>
    <row r="447" spans="1:21" s="6" customFormat="1" ht="15" customHeight="1" x14ac:dyDescent="0.25"/>
    <row r="448" spans="1:21" s="228" customFormat="1" ht="15" customHeight="1" x14ac:dyDescent="0.2">
      <c r="A448" s="245" t="s">
        <v>1142</v>
      </c>
      <c r="B448" s="460"/>
      <c r="C448" s="460"/>
      <c r="D448" s="460"/>
      <c r="E448" s="460"/>
      <c r="F448" s="460"/>
      <c r="H448" s="322"/>
      <c r="I448" s="322"/>
      <c r="J448" s="322"/>
      <c r="K448" s="322"/>
      <c r="L448" s="322"/>
      <c r="M448" s="245" t="s">
        <v>1135</v>
      </c>
      <c r="N448" s="321"/>
      <c r="O448" s="321"/>
      <c r="P448" s="58"/>
      <c r="Q448" s="58"/>
      <c r="R448" s="58"/>
      <c r="S448" s="58"/>
      <c r="T448" s="58"/>
      <c r="U448" s="58"/>
    </row>
    <row r="449" spans="1:21" s="228" customFormat="1" ht="10.15" customHeight="1" x14ac:dyDescent="0.2">
      <c r="A449" s="245"/>
      <c r="B449" s="246"/>
      <c r="C449" s="246"/>
      <c r="D449" s="244"/>
      <c r="E449" s="244"/>
      <c r="F449" s="244"/>
      <c r="H449" s="322"/>
      <c r="I449" s="322"/>
      <c r="J449" s="322"/>
      <c r="K449" s="322"/>
      <c r="L449" s="322"/>
      <c r="M449" s="245"/>
      <c r="N449" s="246"/>
      <c r="O449" s="246"/>
      <c r="P449" s="244"/>
      <c r="Q449" s="244"/>
      <c r="R449" s="244"/>
      <c r="S449" s="247"/>
    </row>
    <row r="450" spans="1:21" s="6" customFormat="1" ht="15" customHeight="1" x14ac:dyDescent="0.25">
      <c r="B450" s="460"/>
      <c r="C450" s="460"/>
      <c r="D450" s="460"/>
      <c r="E450" s="460"/>
      <c r="F450" s="460"/>
      <c r="H450" s="322"/>
      <c r="I450" s="322"/>
      <c r="J450" s="322"/>
      <c r="K450" s="322"/>
      <c r="L450" s="322"/>
      <c r="M450" s="54" t="s">
        <v>1137</v>
      </c>
      <c r="N450" s="321"/>
      <c r="O450" s="321"/>
      <c r="P450" s="58"/>
      <c r="Q450" s="58"/>
      <c r="R450" s="58"/>
      <c r="S450" s="58"/>
      <c r="T450" s="58"/>
      <c r="U450" s="58"/>
    </row>
    <row r="451" spans="1:21" s="6" customFormat="1" ht="15" customHeight="1" x14ac:dyDescent="0.25">
      <c r="B451" s="6" t="s">
        <v>1138</v>
      </c>
    </row>
    <row r="452" spans="1:21" s="228" customFormat="1" ht="15" customHeight="1" x14ac:dyDescent="0.2">
      <c r="A452" s="245"/>
      <c r="B452" s="246"/>
      <c r="C452" s="246"/>
      <c r="D452" s="244"/>
      <c r="E452" s="244"/>
      <c r="F452" s="244"/>
    </row>
    <row r="453" spans="1:21" s="228" customFormat="1" ht="15" customHeight="1" x14ac:dyDescent="0.2">
      <c r="A453" s="245" t="s">
        <v>1142</v>
      </c>
      <c r="B453" s="460"/>
      <c r="C453" s="460"/>
      <c r="D453" s="460"/>
      <c r="E453" s="460"/>
      <c r="F453" s="460"/>
      <c r="H453" s="322"/>
      <c r="I453" s="322"/>
      <c r="J453" s="322"/>
      <c r="K453" s="322"/>
      <c r="L453" s="322"/>
      <c r="M453" s="245" t="s">
        <v>1135</v>
      </c>
      <c r="N453" s="321"/>
      <c r="O453" s="321"/>
      <c r="P453" s="58"/>
      <c r="Q453" s="58"/>
      <c r="R453" s="58"/>
      <c r="S453" s="58"/>
      <c r="T453" s="58"/>
      <c r="U453" s="58"/>
    </row>
    <row r="454" spans="1:21" s="228" customFormat="1" ht="10.15" customHeight="1" x14ac:dyDescent="0.2">
      <c r="A454" s="245"/>
      <c r="B454" s="246"/>
      <c r="C454" s="246"/>
      <c r="D454" s="244"/>
      <c r="E454" s="244"/>
      <c r="F454" s="244"/>
      <c r="H454" s="322"/>
      <c r="I454" s="322"/>
      <c r="J454" s="322"/>
      <c r="K454" s="322"/>
      <c r="L454" s="322"/>
      <c r="M454" s="245"/>
      <c r="N454" s="246"/>
      <c r="O454" s="246"/>
      <c r="P454" s="244"/>
      <c r="Q454" s="244"/>
      <c r="R454" s="244"/>
      <c r="S454" s="247"/>
    </row>
    <row r="455" spans="1:21" s="6" customFormat="1" ht="15" customHeight="1" x14ac:dyDescent="0.25">
      <c r="B455" s="460"/>
      <c r="C455" s="460"/>
      <c r="D455" s="460"/>
      <c r="E455" s="460"/>
      <c r="F455" s="460"/>
      <c r="H455" s="322"/>
      <c r="I455" s="322"/>
      <c r="J455" s="322"/>
      <c r="K455" s="322"/>
      <c r="L455" s="322"/>
      <c r="M455" s="54" t="s">
        <v>1137</v>
      </c>
      <c r="N455" s="321"/>
      <c r="O455" s="321"/>
      <c r="P455" s="58"/>
      <c r="Q455" s="58"/>
      <c r="R455" s="58"/>
      <c r="S455" s="58"/>
      <c r="T455" s="58"/>
      <c r="U455" s="58"/>
    </row>
    <row r="456" spans="1:21" s="6" customFormat="1" ht="15" customHeight="1" x14ac:dyDescent="0.25">
      <c r="B456" s="6" t="s">
        <v>1138</v>
      </c>
    </row>
    <row r="457" spans="1:21" s="6" customFormat="1" ht="15" customHeight="1" x14ac:dyDescent="0.25"/>
    <row r="458" spans="1:21" s="228" customFormat="1" ht="15" customHeight="1" x14ac:dyDescent="0.2">
      <c r="A458" s="245" t="s">
        <v>1142</v>
      </c>
      <c r="B458" s="460"/>
      <c r="C458" s="460"/>
      <c r="D458" s="460"/>
      <c r="E458" s="460"/>
      <c r="F458" s="460"/>
      <c r="H458" s="322"/>
      <c r="I458" s="322"/>
      <c r="J458" s="322"/>
      <c r="K458" s="322"/>
      <c r="L458" s="322"/>
      <c r="M458" s="245" t="s">
        <v>1135</v>
      </c>
      <c r="N458" s="321"/>
      <c r="O458" s="321"/>
      <c r="P458" s="58"/>
      <c r="Q458" s="58"/>
      <c r="R458" s="58"/>
      <c r="S458" s="58"/>
      <c r="T458" s="58"/>
      <c r="U458" s="58"/>
    </row>
    <row r="459" spans="1:21" s="228" customFormat="1" ht="10.15" customHeight="1" x14ac:dyDescent="0.2">
      <c r="A459" s="245"/>
      <c r="B459" s="246"/>
      <c r="C459" s="246"/>
      <c r="D459" s="244"/>
      <c r="E459" s="244"/>
      <c r="F459" s="244"/>
      <c r="H459" s="322"/>
      <c r="I459" s="322"/>
      <c r="J459" s="322"/>
      <c r="K459" s="322"/>
      <c r="L459" s="322"/>
      <c r="M459" s="245"/>
      <c r="N459" s="246"/>
      <c r="O459" s="246"/>
      <c r="P459" s="244"/>
      <c r="Q459" s="244"/>
      <c r="R459" s="244"/>
      <c r="S459" s="247"/>
    </row>
    <row r="460" spans="1:21" s="6" customFormat="1" ht="15" customHeight="1" x14ac:dyDescent="0.25">
      <c r="B460" s="460"/>
      <c r="C460" s="460"/>
      <c r="D460" s="460"/>
      <c r="E460" s="460"/>
      <c r="F460" s="460"/>
      <c r="H460" s="322"/>
      <c r="I460" s="322"/>
      <c r="J460" s="322"/>
      <c r="K460" s="322"/>
      <c r="L460" s="322"/>
      <c r="M460" s="54" t="s">
        <v>1137</v>
      </c>
      <c r="N460" s="321"/>
      <c r="O460" s="321"/>
      <c r="P460" s="58"/>
      <c r="Q460" s="58"/>
      <c r="R460" s="58"/>
      <c r="S460" s="58"/>
      <c r="T460" s="58"/>
      <c r="U460" s="58"/>
    </row>
    <row r="461" spans="1:21" s="6" customFormat="1" ht="15" customHeight="1" x14ac:dyDescent="0.25">
      <c r="B461" s="6" t="s">
        <v>1138</v>
      </c>
    </row>
    <row r="462" spans="1:21" s="228" customFormat="1" ht="15" customHeight="1" x14ac:dyDescent="0.2">
      <c r="A462" s="245"/>
      <c r="B462" s="246"/>
      <c r="C462" s="246"/>
      <c r="D462" s="244"/>
      <c r="E462" s="244"/>
      <c r="F462" s="244"/>
    </row>
    <row r="463" spans="1:21" s="228" customFormat="1" ht="15" customHeight="1" x14ac:dyDescent="0.2">
      <c r="A463" s="245" t="s">
        <v>1142</v>
      </c>
      <c r="B463" s="460"/>
      <c r="C463" s="460"/>
      <c r="D463" s="460"/>
      <c r="E463" s="460"/>
      <c r="F463" s="460"/>
      <c r="H463" s="322"/>
      <c r="I463" s="322"/>
      <c r="J463" s="322"/>
      <c r="K463" s="322"/>
      <c r="L463" s="322"/>
      <c r="M463" s="245" t="s">
        <v>1135</v>
      </c>
      <c r="N463" s="321"/>
      <c r="O463" s="321"/>
      <c r="P463" s="58"/>
      <c r="Q463" s="58"/>
      <c r="R463" s="58"/>
      <c r="S463" s="58"/>
      <c r="T463" s="58"/>
      <c r="U463" s="58"/>
    </row>
    <row r="464" spans="1:21" s="228" customFormat="1" ht="9.6" customHeight="1" x14ac:dyDescent="0.2">
      <c r="A464" s="245"/>
      <c r="B464" s="246"/>
      <c r="C464" s="246"/>
      <c r="D464" s="244"/>
      <c r="E464" s="244"/>
      <c r="F464" s="244"/>
      <c r="H464" s="322"/>
      <c r="I464" s="322"/>
      <c r="J464" s="322"/>
      <c r="K464" s="322"/>
      <c r="L464" s="322"/>
      <c r="M464" s="245"/>
      <c r="N464" s="246"/>
      <c r="O464" s="246"/>
      <c r="P464" s="244"/>
      <c r="Q464" s="244"/>
      <c r="R464" s="244"/>
      <c r="S464" s="247"/>
    </row>
    <row r="465" spans="1:21" s="6" customFormat="1" ht="15" customHeight="1" x14ac:dyDescent="0.25">
      <c r="B465" s="460"/>
      <c r="C465" s="460"/>
      <c r="D465" s="460"/>
      <c r="E465" s="460"/>
      <c r="F465" s="460"/>
      <c r="H465" s="322"/>
      <c r="I465" s="322"/>
      <c r="J465" s="322"/>
      <c r="K465" s="322"/>
      <c r="L465" s="322"/>
      <c r="M465" s="54" t="s">
        <v>1137</v>
      </c>
      <c r="N465" s="321"/>
      <c r="O465" s="321"/>
      <c r="P465" s="58"/>
      <c r="Q465" s="58"/>
      <c r="R465" s="58"/>
      <c r="S465" s="58"/>
      <c r="T465" s="58"/>
      <c r="U465" s="58"/>
    </row>
    <row r="466" spans="1:21" s="6" customFormat="1" ht="15" customHeight="1" x14ac:dyDescent="0.25">
      <c r="B466" s="6" t="s">
        <v>1138</v>
      </c>
    </row>
    <row r="467" spans="1:21" s="228" customFormat="1" ht="15" customHeight="1" x14ac:dyDescent="0.2">
      <c r="B467" s="245"/>
      <c r="C467" s="246"/>
      <c r="D467" s="246"/>
      <c r="E467" s="244"/>
      <c r="F467" s="244"/>
      <c r="G467" s="244"/>
      <c r="H467" s="247"/>
    </row>
    <row r="468" spans="1:21" s="6" customFormat="1" ht="15" customHeight="1" x14ac:dyDescent="0.25">
      <c r="A468" s="266" t="s">
        <v>1156</v>
      </c>
      <c r="B468" s="266"/>
      <c r="C468" s="266"/>
      <c r="D468" s="266"/>
      <c r="E468" s="266"/>
      <c r="F468" s="267"/>
    </row>
    <row r="469" spans="1:21" s="228" customFormat="1" ht="15" customHeight="1" x14ac:dyDescent="0.2">
      <c r="A469" s="228" t="s">
        <v>1157</v>
      </c>
      <c r="B469" s="245"/>
      <c r="C469" s="246"/>
      <c r="D469" s="246"/>
      <c r="E469" s="244"/>
      <c r="F469" s="244"/>
      <c r="G469" s="244"/>
      <c r="H469" s="249"/>
    </row>
    <row r="470" spans="1:21" s="228" customFormat="1" ht="15" customHeight="1" x14ac:dyDescent="0.2">
      <c r="A470" s="228" t="s">
        <v>1146</v>
      </c>
      <c r="B470" s="245"/>
      <c r="C470" s="246"/>
      <c r="D470" s="246"/>
      <c r="E470" s="244"/>
      <c r="F470" s="244"/>
      <c r="G470" s="244"/>
      <c r="H470" s="249"/>
    </row>
    <row r="471" spans="1:21" s="228" customFormat="1" ht="15" customHeight="1" x14ac:dyDescent="0.2">
      <c r="B471" s="245"/>
      <c r="C471" s="246"/>
      <c r="D471" s="246"/>
      <c r="E471" s="244"/>
      <c r="F471" s="244"/>
      <c r="G471" s="244"/>
      <c r="H471" s="249"/>
    </row>
    <row r="472" spans="1:21" s="228" customFormat="1" ht="15" customHeight="1" x14ac:dyDescent="0.2">
      <c r="B472" s="239" t="s">
        <v>1147</v>
      </c>
      <c r="C472" s="246"/>
      <c r="D472" s="246"/>
      <c r="E472" s="244"/>
      <c r="F472" s="244"/>
      <c r="G472" s="244"/>
      <c r="H472" s="249"/>
    </row>
    <row r="473" spans="1:21" s="228" customFormat="1" ht="9.6" customHeight="1" x14ac:dyDescent="0.2">
      <c r="A473" s="245"/>
      <c r="B473" s="246"/>
      <c r="C473" s="246"/>
      <c r="D473" s="244"/>
      <c r="E473" s="244"/>
      <c r="F473" s="244"/>
      <c r="H473" s="249"/>
      <c r="M473" s="245"/>
      <c r="N473" s="246"/>
      <c r="O473" s="246"/>
      <c r="P473" s="244"/>
      <c r="Q473" s="244"/>
      <c r="R473" s="244"/>
      <c r="S473" s="247"/>
    </row>
    <row r="474" spans="1:21" s="228" customFormat="1" ht="15" customHeight="1" x14ac:dyDescent="0.2">
      <c r="B474" s="239" t="s">
        <v>1148</v>
      </c>
      <c r="C474" s="246"/>
      <c r="D474" s="246"/>
      <c r="E474" s="244"/>
      <c r="F474" s="244"/>
      <c r="G474" s="244"/>
      <c r="H474" s="249"/>
    </row>
    <row r="475" spans="1:21" s="228" customFormat="1" ht="9.6" customHeight="1" x14ac:dyDescent="0.2">
      <c r="A475" s="245"/>
      <c r="B475" s="246"/>
      <c r="C475" s="246"/>
      <c r="D475" s="244"/>
      <c r="E475" s="244"/>
      <c r="F475" s="244"/>
      <c r="H475" s="249"/>
      <c r="M475" s="245"/>
      <c r="N475" s="246"/>
      <c r="O475" s="246"/>
      <c r="P475" s="244"/>
      <c r="Q475" s="244"/>
      <c r="R475" s="244"/>
      <c r="S475" s="247"/>
    </row>
    <row r="476" spans="1:21" s="228" customFormat="1" ht="15" customHeight="1" x14ac:dyDescent="0.2">
      <c r="B476" s="239" t="s">
        <v>1149</v>
      </c>
      <c r="C476" s="246"/>
      <c r="D476" s="246"/>
      <c r="E476" s="244"/>
      <c r="F476" s="244"/>
      <c r="G476" s="244"/>
      <c r="H476" s="249"/>
    </row>
    <row r="477" spans="1:21" s="228" customFormat="1" ht="9.6" customHeight="1" x14ac:dyDescent="0.2">
      <c r="A477" s="245"/>
      <c r="B477" s="246"/>
      <c r="C477" s="246"/>
      <c r="D477" s="244"/>
      <c r="E477" s="244"/>
      <c r="F477" s="244"/>
      <c r="H477" s="249"/>
      <c r="M477" s="245"/>
      <c r="N477" s="246"/>
      <c r="O477" s="246"/>
      <c r="P477" s="244"/>
      <c r="Q477" s="244"/>
      <c r="R477" s="244"/>
      <c r="S477" s="247"/>
    </row>
    <row r="478" spans="1:21" s="228" customFormat="1" ht="15" customHeight="1" x14ac:dyDescent="0.2">
      <c r="B478" s="239" t="s">
        <v>1150</v>
      </c>
      <c r="C478" s="246"/>
      <c r="D478" s="246"/>
      <c r="E478" s="244"/>
      <c r="F478" s="244"/>
      <c r="G478" s="244"/>
      <c r="H478" s="249"/>
    </row>
    <row r="479" spans="1:21" s="228" customFormat="1" ht="15" customHeight="1" x14ac:dyDescent="0.2">
      <c r="B479" s="245"/>
      <c r="C479" s="246"/>
      <c r="D479" s="246"/>
      <c r="E479" s="244"/>
      <c r="F479" s="244"/>
      <c r="G479" s="244"/>
      <c r="H479" s="249"/>
    </row>
    <row r="480" spans="1:21" s="228" customFormat="1" ht="15" customHeight="1" x14ac:dyDescent="0.2">
      <c r="A480" s="228" t="s">
        <v>1158</v>
      </c>
      <c r="B480" s="245"/>
      <c r="C480" s="246"/>
      <c r="D480" s="246"/>
      <c r="E480" s="244"/>
      <c r="F480" s="244"/>
      <c r="G480" s="244"/>
      <c r="H480" s="249"/>
    </row>
    <row r="481" spans="1:12" s="228" customFormat="1" ht="15" customHeight="1" x14ac:dyDescent="0.2">
      <c r="B481" s="245"/>
      <c r="C481" s="246"/>
      <c r="D481" s="246"/>
      <c r="E481" s="244"/>
      <c r="F481" s="244"/>
      <c r="G481" s="244"/>
      <c r="H481" s="249"/>
    </row>
    <row r="482" spans="1:12" s="228" customFormat="1" ht="15" customHeight="1" x14ac:dyDescent="0.2">
      <c r="B482" s="459"/>
      <c r="C482" s="459"/>
      <c r="D482" s="459"/>
      <c r="E482" s="459"/>
      <c r="F482" s="459"/>
      <c r="G482" s="459"/>
      <c r="H482" s="459"/>
      <c r="I482" s="459"/>
      <c r="J482" s="459"/>
      <c r="K482" s="459"/>
      <c r="L482" s="459"/>
    </row>
    <row r="483" spans="1:12" s="228" customFormat="1" ht="15" customHeight="1" x14ac:dyDescent="0.2">
      <c r="B483" s="459"/>
      <c r="C483" s="459"/>
      <c r="D483" s="459"/>
      <c r="E483" s="459"/>
      <c r="F483" s="459"/>
      <c r="G483" s="459"/>
      <c r="H483" s="459"/>
      <c r="I483" s="459"/>
      <c r="J483" s="459"/>
      <c r="K483" s="459"/>
      <c r="L483" s="459"/>
    </row>
    <row r="484" spans="1:12" s="228" customFormat="1" ht="15" customHeight="1" x14ac:dyDescent="0.2">
      <c r="B484" s="459"/>
      <c r="C484" s="459"/>
      <c r="D484" s="459"/>
      <c r="E484" s="459"/>
      <c r="F484" s="459"/>
      <c r="G484" s="459"/>
      <c r="H484" s="459"/>
      <c r="I484" s="459"/>
      <c r="J484" s="459"/>
      <c r="K484" s="459"/>
      <c r="L484" s="459"/>
    </row>
    <row r="485" spans="1:12" s="228" customFormat="1" ht="15" customHeight="1" x14ac:dyDescent="0.2">
      <c r="B485" s="459"/>
      <c r="C485" s="459"/>
      <c r="D485" s="459"/>
      <c r="E485" s="459"/>
      <c r="F485" s="459"/>
      <c r="G485" s="459"/>
      <c r="H485" s="459"/>
      <c r="I485" s="459"/>
      <c r="J485" s="459"/>
      <c r="K485" s="459"/>
      <c r="L485" s="459"/>
    </row>
    <row r="486" spans="1:12" s="228" customFormat="1" ht="15" customHeight="1" x14ac:dyDescent="0.2">
      <c r="B486" s="459"/>
      <c r="C486" s="459"/>
      <c r="D486" s="459"/>
      <c r="E486" s="459"/>
      <c r="F486" s="459"/>
      <c r="G486" s="459"/>
      <c r="H486" s="459"/>
      <c r="I486" s="459"/>
      <c r="J486" s="459"/>
      <c r="K486" s="459"/>
      <c r="L486" s="459"/>
    </row>
    <row r="487" spans="1:12" s="228" customFormat="1" ht="15" customHeight="1" x14ac:dyDescent="0.2">
      <c r="B487" s="459"/>
      <c r="C487" s="459"/>
      <c r="D487" s="459"/>
      <c r="E487" s="459"/>
      <c r="F487" s="459"/>
      <c r="G487" s="459"/>
      <c r="H487" s="459"/>
      <c r="I487" s="459"/>
      <c r="J487" s="459"/>
      <c r="K487" s="459"/>
      <c r="L487" s="459"/>
    </row>
    <row r="488" spans="1:12" s="228" customFormat="1" ht="15" customHeight="1" x14ac:dyDescent="0.2">
      <c r="B488" s="245"/>
      <c r="C488" s="246"/>
      <c r="D488" s="246"/>
      <c r="E488" s="244"/>
      <c r="F488" s="244"/>
      <c r="G488" s="244"/>
      <c r="H488" s="249"/>
    </row>
    <row r="489" spans="1:12" s="228" customFormat="1" ht="15" customHeight="1" x14ac:dyDescent="0.2"/>
    <row r="490" spans="1:12" s="228" customFormat="1" ht="15" customHeight="1" x14ac:dyDescent="0.2">
      <c r="A490" s="229" t="s">
        <v>1159</v>
      </c>
    </row>
    <row r="491" spans="1:12" ht="15" customHeight="1" x14ac:dyDescent="0.2"/>
    <row r="492" spans="1:12" ht="15" customHeight="1" x14ac:dyDescent="0.2">
      <c r="C492" s="74"/>
    </row>
    <row r="493" spans="1:12" ht="15" customHeight="1" x14ac:dyDescent="0.2">
      <c r="C493" s="74"/>
    </row>
    <row r="494" spans="1:12" ht="15" customHeight="1" x14ac:dyDescent="0.2">
      <c r="C494" s="74"/>
    </row>
    <row r="495" spans="1:12" ht="15" customHeight="1" x14ac:dyDescent="0.2">
      <c r="C495" s="74"/>
    </row>
  </sheetData>
  <sheetProtection algorithmName="SHA-512" hashValue="vwqUILmICijdwp26t5ypFrIBnboNGhEMiu1v6tRFrKrIpDtA2TjMBUy4njbOrgIAbvWEaFLIuRvk7EgPSR3ITg==" saltValue="7AnRvQO/dNOiNVc4pHYLaQ==" spinCount="100000" sheet="1" selectLockedCells="1"/>
  <mergeCells count="360">
    <mergeCell ref="C29:J29"/>
    <mergeCell ref="C31:J31"/>
    <mergeCell ref="C33:J33"/>
    <mergeCell ref="C36:J36"/>
    <mergeCell ref="B40:F40"/>
    <mergeCell ref="K40:O40"/>
    <mergeCell ref="C17:H17"/>
    <mergeCell ref="J17:K17"/>
    <mergeCell ref="C20:H20"/>
    <mergeCell ref="J20:K20"/>
    <mergeCell ref="C23:D23"/>
    <mergeCell ref="C27:J27"/>
    <mergeCell ref="B47:F47"/>
    <mergeCell ref="K47:O47"/>
    <mergeCell ref="Q47:R47"/>
    <mergeCell ref="B49:F49"/>
    <mergeCell ref="K49:O49"/>
    <mergeCell ref="Q49:R49"/>
    <mergeCell ref="Q40:R40"/>
    <mergeCell ref="B42:F42"/>
    <mergeCell ref="K42:O42"/>
    <mergeCell ref="Q42:R42"/>
    <mergeCell ref="B44:F44"/>
    <mergeCell ref="K44:O44"/>
    <mergeCell ref="Q44:R44"/>
    <mergeCell ref="B57:F57"/>
    <mergeCell ref="K57:O57"/>
    <mergeCell ref="Q57:R57"/>
    <mergeCell ref="B59:F59"/>
    <mergeCell ref="K59:O59"/>
    <mergeCell ref="Q59:R59"/>
    <mergeCell ref="B52:F52"/>
    <mergeCell ref="K52:O52"/>
    <mergeCell ref="Q52:R52"/>
    <mergeCell ref="B54:F54"/>
    <mergeCell ref="K54:O54"/>
    <mergeCell ref="Q54:R54"/>
    <mergeCell ref="B68:F68"/>
    <mergeCell ref="H68:L68"/>
    <mergeCell ref="N68:O68"/>
    <mergeCell ref="B69:F69"/>
    <mergeCell ref="H69:L69"/>
    <mergeCell ref="N69:O69"/>
    <mergeCell ref="B62:F62"/>
    <mergeCell ref="K62:O62"/>
    <mergeCell ref="Q62:R62"/>
    <mergeCell ref="B64:F64"/>
    <mergeCell ref="K64:O64"/>
    <mergeCell ref="Q64:R64"/>
    <mergeCell ref="B71:F71"/>
    <mergeCell ref="H71:L73"/>
    <mergeCell ref="N71:O71"/>
    <mergeCell ref="B73:F73"/>
    <mergeCell ref="N73:O73"/>
    <mergeCell ref="B76:F76"/>
    <mergeCell ref="H76:L78"/>
    <mergeCell ref="N76:O76"/>
    <mergeCell ref="B78:F78"/>
    <mergeCell ref="N78:O78"/>
    <mergeCell ref="B81:F81"/>
    <mergeCell ref="H81:L83"/>
    <mergeCell ref="N81:O81"/>
    <mergeCell ref="B83:F83"/>
    <mergeCell ref="N83:O83"/>
    <mergeCell ref="B86:F86"/>
    <mergeCell ref="H86:L88"/>
    <mergeCell ref="N86:O86"/>
    <mergeCell ref="B88:F88"/>
    <mergeCell ref="N88:O88"/>
    <mergeCell ref="B91:F91"/>
    <mergeCell ref="H91:L93"/>
    <mergeCell ref="N91:O91"/>
    <mergeCell ref="B93:F93"/>
    <mergeCell ref="N93:O93"/>
    <mergeCell ref="B96:F96"/>
    <mergeCell ref="H96:L98"/>
    <mergeCell ref="N96:O96"/>
    <mergeCell ref="B98:F98"/>
    <mergeCell ref="N98:O98"/>
    <mergeCell ref="B101:F101"/>
    <mergeCell ref="H101:L103"/>
    <mergeCell ref="N101:O101"/>
    <mergeCell ref="B103:F103"/>
    <mergeCell ref="N103:O103"/>
    <mergeCell ref="B106:F106"/>
    <mergeCell ref="H106:L108"/>
    <mergeCell ref="N106:O106"/>
    <mergeCell ref="B108:F108"/>
    <mergeCell ref="N108:O108"/>
    <mergeCell ref="C146:J146"/>
    <mergeCell ref="C148:J148"/>
    <mergeCell ref="C150:J150"/>
    <mergeCell ref="C152:J152"/>
    <mergeCell ref="C155:J155"/>
    <mergeCell ref="B159:F159"/>
    <mergeCell ref="B125:L130"/>
    <mergeCell ref="C136:H136"/>
    <mergeCell ref="J136:K136"/>
    <mergeCell ref="C139:H139"/>
    <mergeCell ref="J139:K139"/>
    <mergeCell ref="C142:D142"/>
    <mergeCell ref="B166:F166"/>
    <mergeCell ref="K166:O166"/>
    <mergeCell ref="Q166:R166"/>
    <mergeCell ref="B168:F168"/>
    <mergeCell ref="K168:O168"/>
    <mergeCell ref="Q168:R168"/>
    <mergeCell ref="K159:O159"/>
    <mergeCell ref="Q159:R159"/>
    <mergeCell ref="B161:F161"/>
    <mergeCell ref="K161:O161"/>
    <mergeCell ref="Q161:R161"/>
    <mergeCell ref="B163:F163"/>
    <mergeCell ref="K163:O163"/>
    <mergeCell ref="Q163:R163"/>
    <mergeCell ref="B176:F176"/>
    <mergeCell ref="K176:O176"/>
    <mergeCell ref="Q176:R176"/>
    <mergeCell ref="B178:F178"/>
    <mergeCell ref="K178:O178"/>
    <mergeCell ref="Q178:R178"/>
    <mergeCell ref="B171:F171"/>
    <mergeCell ref="K171:O171"/>
    <mergeCell ref="Q171:R171"/>
    <mergeCell ref="B173:F173"/>
    <mergeCell ref="K173:O173"/>
    <mergeCell ref="Q173:R173"/>
    <mergeCell ref="B187:F187"/>
    <mergeCell ref="H187:L187"/>
    <mergeCell ref="N187:O187"/>
    <mergeCell ref="B188:F188"/>
    <mergeCell ref="H188:L188"/>
    <mergeCell ref="N188:O188"/>
    <mergeCell ref="B181:F181"/>
    <mergeCell ref="K181:O181"/>
    <mergeCell ref="Q181:R181"/>
    <mergeCell ref="B183:F183"/>
    <mergeCell ref="K183:O183"/>
    <mergeCell ref="Q183:R183"/>
    <mergeCell ref="B190:F190"/>
    <mergeCell ref="H190:L192"/>
    <mergeCell ref="N190:O190"/>
    <mergeCell ref="B192:F192"/>
    <mergeCell ref="N192:O192"/>
    <mergeCell ref="B195:F195"/>
    <mergeCell ref="H195:L197"/>
    <mergeCell ref="N195:O195"/>
    <mergeCell ref="B197:F197"/>
    <mergeCell ref="N197:O197"/>
    <mergeCell ref="B200:F200"/>
    <mergeCell ref="H200:L202"/>
    <mergeCell ref="N200:O200"/>
    <mergeCell ref="B202:F202"/>
    <mergeCell ref="N202:O202"/>
    <mergeCell ref="B205:F205"/>
    <mergeCell ref="H205:L207"/>
    <mergeCell ref="N205:O205"/>
    <mergeCell ref="B207:F207"/>
    <mergeCell ref="N207:O207"/>
    <mergeCell ref="B210:F210"/>
    <mergeCell ref="H210:L212"/>
    <mergeCell ref="N210:O210"/>
    <mergeCell ref="B212:F212"/>
    <mergeCell ref="N212:O212"/>
    <mergeCell ref="B215:F215"/>
    <mergeCell ref="H215:L217"/>
    <mergeCell ref="N215:O215"/>
    <mergeCell ref="B217:F217"/>
    <mergeCell ref="N217:O217"/>
    <mergeCell ref="B220:F220"/>
    <mergeCell ref="H220:L222"/>
    <mergeCell ref="N220:O220"/>
    <mergeCell ref="B222:F222"/>
    <mergeCell ref="N222:O222"/>
    <mergeCell ref="B225:F225"/>
    <mergeCell ref="H225:L227"/>
    <mergeCell ref="N225:O225"/>
    <mergeCell ref="B227:F227"/>
    <mergeCell ref="N227:O227"/>
    <mergeCell ref="C265:J265"/>
    <mergeCell ref="C267:J267"/>
    <mergeCell ref="C269:J269"/>
    <mergeCell ref="C271:J271"/>
    <mergeCell ref="C274:J274"/>
    <mergeCell ref="B278:F278"/>
    <mergeCell ref="B244:L249"/>
    <mergeCell ref="C255:H255"/>
    <mergeCell ref="J255:K255"/>
    <mergeCell ref="C258:H258"/>
    <mergeCell ref="J258:K258"/>
    <mergeCell ref="C261:D261"/>
    <mergeCell ref="B285:F285"/>
    <mergeCell ref="K285:O285"/>
    <mergeCell ref="Q285:R285"/>
    <mergeCell ref="B287:F287"/>
    <mergeCell ref="K287:O287"/>
    <mergeCell ref="Q287:R287"/>
    <mergeCell ref="K278:O278"/>
    <mergeCell ref="Q278:R278"/>
    <mergeCell ref="B280:F280"/>
    <mergeCell ref="K280:O280"/>
    <mergeCell ref="Q280:R280"/>
    <mergeCell ref="B282:F282"/>
    <mergeCell ref="K282:O282"/>
    <mergeCell ref="Q282:R282"/>
    <mergeCell ref="B295:F295"/>
    <mergeCell ref="K295:O295"/>
    <mergeCell ref="Q295:R295"/>
    <mergeCell ref="B297:F297"/>
    <mergeCell ref="K297:O297"/>
    <mergeCell ref="Q297:R297"/>
    <mergeCell ref="B290:F290"/>
    <mergeCell ref="K290:O290"/>
    <mergeCell ref="Q290:R290"/>
    <mergeCell ref="B292:F292"/>
    <mergeCell ref="K292:O292"/>
    <mergeCell ref="Q292:R292"/>
    <mergeCell ref="B306:F306"/>
    <mergeCell ref="H306:L306"/>
    <mergeCell ref="N306:O306"/>
    <mergeCell ref="B307:F307"/>
    <mergeCell ref="H307:L307"/>
    <mergeCell ref="N307:O307"/>
    <mergeCell ref="B300:F300"/>
    <mergeCell ref="K300:O300"/>
    <mergeCell ref="Q300:R300"/>
    <mergeCell ref="B302:F302"/>
    <mergeCell ref="K302:O302"/>
    <mergeCell ref="Q302:R302"/>
    <mergeCell ref="B309:F309"/>
    <mergeCell ref="H309:L311"/>
    <mergeCell ref="N309:O309"/>
    <mergeCell ref="B311:F311"/>
    <mergeCell ref="N311:O311"/>
    <mergeCell ref="B314:F314"/>
    <mergeCell ref="H314:L316"/>
    <mergeCell ref="N314:O314"/>
    <mergeCell ref="B316:F316"/>
    <mergeCell ref="N316:O316"/>
    <mergeCell ref="B319:F319"/>
    <mergeCell ref="H319:L321"/>
    <mergeCell ref="N319:O319"/>
    <mergeCell ref="B321:F321"/>
    <mergeCell ref="N321:O321"/>
    <mergeCell ref="B324:F324"/>
    <mergeCell ref="H324:L326"/>
    <mergeCell ref="N324:O324"/>
    <mergeCell ref="B326:F326"/>
    <mergeCell ref="N326:O326"/>
    <mergeCell ref="B329:F329"/>
    <mergeCell ref="H329:L331"/>
    <mergeCell ref="N329:O329"/>
    <mergeCell ref="B331:F331"/>
    <mergeCell ref="N331:O331"/>
    <mergeCell ref="B334:F334"/>
    <mergeCell ref="H334:L336"/>
    <mergeCell ref="N334:O334"/>
    <mergeCell ref="B336:F336"/>
    <mergeCell ref="N336:O336"/>
    <mergeCell ref="B339:F339"/>
    <mergeCell ref="H339:L341"/>
    <mergeCell ref="N339:O339"/>
    <mergeCell ref="B341:F341"/>
    <mergeCell ref="N341:O341"/>
    <mergeCell ref="B344:F344"/>
    <mergeCell ref="H344:L346"/>
    <mergeCell ref="N344:O344"/>
    <mergeCell ref="B346:F346"/>
    <mergeCell ref="N346:O346"/>
    <mergeCell ref="C384:J384"/>
    <mergeCell ref="C386:J386"/>
    <mergeCell ref="C388:J388"/>
    <mergeCell ref="C390:J390"/>
    <mergeCell ref="C393:J393"/>
    <mergeCell ref="B397:F397"/>
    <mergeCell ref="B363:L368"/>
    <mergeCell ref="C374:H374"/>
    <mergeCell ref="J374:K374"/>
    <mergeCell ref="C377:H377"/>
    <mergeCell ref="J377:K377"/>
    <mergeCell ref="C380:D380"/>
    <mergeCell ref="B404:F404"/>
    <mergeCell ref="K404:O404"/>
    <mergeCell ref="Q404:R404"/>
    <mergeCell ref="B406:F406"/>
    <mergeCell ref="K406:O406"/>
    <mergeCell ref="Q406:R406"/>
    <mergeCell ref="K397:O397"/>
    <mergeCell ref="Q397:R397"/>
    <mergeCell ref="B399:F399"/>
    <mergeCell ref="K399:O399"/>
    <mergeCell ref="Q399:R399"/>
    <mergeCell ref="B401:F401"/>
    <mergeCell ref="K401:O401"/>
    <mergeCell ref="Q401:R401"/>
    <mergeCell ref="B414:F414"/>
    <mergeCell ref="K414:O414"/>
    <mergeCell ref="Q414:R414"/>
    <mergeCell ref="B416:F416"/>
    <mergeCell ref="K416:O416"/>
    <mergeCell ref="Q416:R416"/>
    <mergeCell ref="B409:F409"/>
    <mergeCell ref="K409:O409"/>
    <mergeCell ref="Q409:R409"/>
    <mergeCell ref="B411:F411"/>
    <mergeCell ref="K411:O411"/>
    <mergeCell ref="Q411:R411"/>
    <mergeCell ref="B425:F425"/>
    <mergeCell ref="H425:L425"/>
    <mergeCell ref="N425:O425"/>
    <mergeCell ref="B426:F426"/>
    <mergeCell ref="H426:L426"/>
    <mergeCell ref="N426:O426"/>
    <mergeCell ref="B419:F419"/>
    <mergeCell ref="K419:O419"/>
    <mergeCell ref="Q419:R419"/>
    <mergeCell ref="B421:F421"/>
    <mergeCell ref="K421:O421"/>
    <mergeCell ref="Q421:R421"/>
    <mergeCell ref="B428:F428"/>
    <mergeCell ref="H428:L430"/>
    <mergeCell ref="N428:O428"/>
    <mergeCell ref="B430:F430"/>
    <mergeCell ref="N430:O430"/>
    <mergeCell ref="B433:F433"/>
    <mergeCell ref="H433:L435"/>
    <mergeCell ref="N433:O433"/>
    <mergeCell ref="B435:F435"/>
    <mergeCell ref="N435:O435"/>
    <mergeCell ref="B438:F438"/>
    <mergeCell ref="H438:L440"/>
    <mergeCell ref="N438:O438"/>
    <mergeCell ref="B440:F440"/>
    <mergeCell ref="N440:O440"/>
    <mergeCell ref="B443:F443"/>
    <mergeCell ref="H443:L445"/>
    <mergeCell ref="N443:O443"/>
    <mergeCell ref="B445:F445"/>
    <mergeCell ref="N445:O445"/>
    <mergeCell ref="B448:F448"/>
    <mergeCell ref="H448:L450"/>
    <mergeCell ref="N448:O448"/>
    <mergeCell ref="B450:F450"/>
    <mergeCell ref="N450:O450"/>
    <mergeCell ref="B453:F453"/>
    <mergeCell ref="H453:L455"/>
    <mergeCell ref="N453:O453"/>
    <mergeCell ref="B455:F455"/>
    <mergeCell ref="N455:O455"/>
    <mergeCell ref="B482:L487"/>
    <mergeCell ref="B458:F458"/>
    <mergeCell ref="H458:L460"/>
    <mergeCell ref="N458:O458"/>
    <mergeCell ref="B460:F460"/>
    <mergeCell ref="N460:O460"/>
    <mergeCell ref="B463:F463"/>
    <mergeCell ref="H463:L465"/>
    <mergeCell ref="N463:O463"/>
    <mergeCell ref="B465:F465"/>
    <mergeCell ref="N465:O465"/>
  </mergeCells>
  <dataValidations count="1">
    <dataValidation type="list" allowBlank="1" showInputMessage="1" showErrorMessage="1" sqref="H42 H47 H52 H57 H62 H161 H166 H171 H176 H181 H280 H285 H290 H295 H300 H399 H404 H409 H414 H419" xr:uid="{A65DEF73-2C05-4B7A-8154-D863EA04C283}">
      <formula1>"Yes, No"</formula1>
    </dataValidation>
  </dataValidations>
  <hyperlinks>
    <hyperlink ref="A8" r:id="rId1" xr:uid="{E9C528A2-5DB2-4B1B-8CEB-21C0764ABA40}"/>
    <hyperlink ref="A9" r:id="rId2" xr:uid="{8ED18AFC-C9ED-410D-8E5A-F06B99F75D87}"/>
  </hyperlink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70657" r:id="rId6" name="Check Box 1">
              <controlPr defaultSize="0" autoFill="0" autoLine="0" autoPict="0">
                <anchor moveWithCells="1">
                  <from>
                    <xdr:col>0</xdr:col>
                    <xdr:colOff>619125</xdr:colOff>
                    <xdr:row>114</xdr:row>
                    <xdr:rowOff>19050</xdr:rowOff>
                  </from>
                  <to>
                    <xdr:col>2</xdr:col>
                    <xdr:colOff>485775</xdr:colOff>
                    <xdr:row>115</xdr:row>
                    <xdr:rowOff>0</xdr:rowOff>
                  </to>
                </anchor>
              </controlPr>
            </control>
          </mc:Choice>
        </mc:AlternateContent>
        <mc:AlternateContent xmlns:mc="http://schemas.openxmlformats.org/markup-compatibility/2006">
          <mc:Choice Requires="x14">
            <control shapeId="70658" r:id="rId7" name="Check Box 2">
              <controlPr defaultSize="0" autoFill="0" autoLine="0" autoPict="0">
                <anchor moveWithCells="1">
                  <from>
                    <xdr:col>0</xdr:col>
                    <xdr:colOff>619125</xdr:colOff>
                    <xdr:row>116</xdr:row>
                    <xdr:rowOff>19050</xdr:rowOff>
                  </from>
                  <to>
                    <xdr:col>2</xdr:col>
                    <xdr:colOff>476250</xdr:colOff>
                    <xdr:row>117</xdr:row>
                    <xdr:rowOff>0</xdr:rowOff>
                  </to>
                </anchor>
              </controlPr>
            </control>
          </mc:Choice>
        </mc:AlternateContent>
        <mc:AlternateContent xmlns:mc="http://schemas.openxmlformats.org/markup-compatibility/2006">
          <mc:Choice Requires="x14">
            <control shapeId="70659" r:id="rId8" name="Check Box 3">
              <controlPr defaultSize="0" autoFill="0" autoLine="0" autoPict="0">
                <anchor moveWithCells="1">
                  <from>
                    <xdr:col>0</xdr:col>
                    <xdr:colOff>619125</xdr:colOff>
                    <xdr:row>118</xdr:row>
                    <xdr:rowOff>19050</xdr:rowOff>
                  </from>
                  <to>
                    <xdr:col>2</xdr:col>
                    <xdr:colOff>466725</xdr:colOff>
                    <xdr:row>118</xdr:row>
                    <xdr:rowOff>180975</xdr:rowOff>
                  </to>
                </anchor>
              </controlPr>
            </control>
          </mc:Choice>
        </mc:AlternateContent>
        <mc:AlternateContent xmlns:mc="http://schemas.openxmlformats.org/markup-compatibility/2006">
          <mc:Choice Requires="x14">
            <control shapeId="70660" r:id="rId9" name="Check Box 4">
              <controlPr defaultSize="0" autoFill="0" autoLine="0" autoPict="0">
                <anchor moveWithCells="1">
                  <from>
                    <xdr:col>0</xdr:col>
                    <xdr:colOff>619125</xdr:colOff>
                    <xdr:row>120</xdr:row>
                    <xdr:rowOff>19050</xdr:rowOff>
                  </from>
                  <to>
                    <xdr:col>2</xdr:col>
                    <xdr:colOff>466725</xdr:colOff>
                    <xdr:row>120</xdr:row>
                    <xdr:rowOff>180975</xdr:rowOff>
                  </to>
                </anchor>
              </controlPr>
            </control>
          </mc:Choice>
        </mc:AlternateContent>
        <mc:AlternateContent xmlns:mc="http://schemas.openxmlformats.org/markup-compatibility/2006">
          <mc:Choice Requires="x14">
            <control shapeId="70661" r:id="rId10" name="Check Box 5">
              <controlPr defaultSize="0" autoFill="0" autoLine="0" autoPict="0">
                <anchor moveWithCells="1">
                  <from>
                    <xdr:col>0</xdr:col>
                    <xdr:colOff>619125</xdr:colOff>
                    <xdr:row>233</xdr:row>
                    <xdr:rowOff>19050</xdr:rowOff>
                  </from>
                  <to>
                    <xdr:col>2</xdr:col>
                    <xdr:colOff>485775</xdr:colOff>
                    <xdr:row>234</xdr:row>
                    <xdr:rowOff>0</xdr:rowOff>
                  </to>
                </anchor>
              </controlPr>
            </control>
          </mc:Choice>
        </mc:AlternateContent>
        <mc:AlternateContent xmlns:mc="http://schemas.openxmlformats.org/markup-compatibility/2006">
          <mc:Choice Requires="x14">
            <control shapeId="70662" r:id="rId11" name="Check Box 6">
              <controlPr defaultSize="0" autoFill="0" autoLine="0" autoPict="0">
                <anchor moveWithCells="1">
                  <from>
                    <xdr:col>0</xdr:col>
                    <xdr:colOff>619125</xdr:colOff>
                    <xdr:row>235</xdr:row>
                    <xdr:rowOff>19050</xdr:rowOff>
                  </from>
                  <to>
                    <xdr:col>2</xdr:col>
                    <xdr:colOff>476250</xdr:colOff>
                    <xdr:row>236</xdr:row>
                    <xdr:rowOff>0</xdr:rowOff>
                  </to>
                </anchor>
              </controlPr>
            </control>
          </mc:Choice>
        </mc:AlternateContent>
        <mc:AlternateContent xmlns:mc="http://schemas.openxmlformats.org/markup-compatibility/2006">
          <mc:Choice Requires="x14">
            <control shapeId="70663" r:id="rId12" name="Check Box 7">
              <controlPr defaultSize="0" autoFill="0" autoLine="0" autoPict="0">
                <anchor moveWithCells="1">
                  <from>
                    <xdr:col>0</xdr:col>
                    <xdr:colOff>619125</xdr:colOff>
                    <xdr:row>237</xdr:row>
                    <xdr:rowOff>19050</xdr:rowOff>
                  </from>
                  <to>
                    <xdr:col>2</xdr:col>
                    <xdr:colOff>466725</xdr:colOff>
                    <xdr:row>237</xdr:row>
                    <xdr:rowOff>180975</xdr:rowOff>
                  </to>
                </anchor>
              </controlPr>
            </control>
          </mc:Choice>
        </mc:AlternateContent>
        <mc:AlternateContent xmlns:mc="http://schemas.openxmlformats.org/markup-compatibility/2006">
          <mc:Choice Requires="x14">
            <control shapeId="70664" r:id="rId13" name="Check Box 8">
              <controlPr defaultSize="0" autoFill="0" autoLine="0" autoPict="0">
                <anchor moveWithCells="1">
                  <from>
                    <xdr:col>0</xdr:col>
                    <xdr:colOff>619125</xdr:colOff>
                    <xdr:row>239</xdr:row>
                    <xdr:rowOff>19050</xdr:rowOff>
                  </from>
                  <to>
                    <xdr:col>2</xdr:col>
                    <xdr:colOff>466725</xdr:colOff>
                    <xdr:row>239</xdr:row>
                    <xdr:rowOff>180975</xdr:rowOff>
                  </to>
                </anchor>
              </controlPr>
            </control>
          </mc:Choice>
        </mc:AlternateContent>
        <mc:AlternateContent xmlns:mc="http://schemas.openxmlformats.org/markup-compatibility/2006">
          <mc:Choice Requires="x14">
            <control shapeId="70665" r:id="rId14" name="Check Box 9">
              <controlPr defaultSize="0" autoFill="0" autoLine="0" autoPict="0">
                <anchor moveWithCells="1">
                  <from>
                    <xdr:col>0</xdr:col>
                    <xdr:colOff>619125</xdr:colOff>
                    <xdr:row>352</xdr:row>
                    <xdr:rowOff>19050</xdr:rowOff>
                  </from>
                  <to>
                    <xdr:col>2</xdr:col>
                    <xdr:colOff>485775</xdr:colOff>
                    <xdr:row>353</xdr:row>
                    <xdr:rowOff>0</xdr:rowOff>
                  </to>
                </anchor>
              </controlPr>
            </control>
          </mc:Choice>
        </mc:AlternateContent>
        <mc:AlternateContent xmlns:mc="http://schemas.openxmlformats.org/markup-compatibility/2006">
          <mc:Choice Requires="x14">
            <control shapeId="70666" r:id="rId15" name="Check Box 10">
              <controlPr defaultSize="0" autoFill="0" autoLine="0" autoPict="0">
                <anchor moveWithCells="1">
                  <from>
                    <xdr:col>0</xdr:col>
                    <xdr:colOff>619125</xdr:colOff>
                    <xdr:row>354</xdr:row>
                    <xdr:rowOff>19050</xdr:rowOff>
                  </from>
                  <to>
                    <xdr:col>2</xdr:col>
                    <xdr:colOff>476250</xdr:colOff>
                    <xdr:row>355</xdr:row>
                    <xdr:rowOff>0</xdr:rowOff>
                  </to>
                </anchor>
              </controlPr>
            </control>
          </mc:Choice>
        </mc:AlternateContent>
        <mc:AlternateContent xmlns:mc="http://schemas.openxmlformats.org/markup-compatibility/2006">
          <mc:Choice Requires="x14">
            <control shapeId="70667" r:id="rId16" name="Check Box 11">
              <controlPr defaultSize="0" autoFill="0" autoLine="0" autoPict="0">
                <anchor moveWithCells="1">
                  <from>
                    <xdr:col>0</xdr:col>
                    <xdr:colOff>619125</xdr:colOff>
                    <xdr:row>356</xdr:row>
                    <xdr:rowOff>19050</xdr:rowOff>
                  </from>
                  <to>
                    <xdr:col>2</xdr:col>
                    <xdr:colOff>466725</xdr:colOff>
                    <xdr:row>356</xdr:row>
                    <xdr:rowOff>180975</xdr:rowOff>
                  </to>
                </anchor>
              </controlPr>
            </control>
          </mc:Choice>
        </mc:AlternateContent>
        <mc:AlternateContent xmlns:mc="http://schemas.openxmlformats.org/markup-compatibility/2006">
          <mc:Choice Requires="x14">
            <control shapeId="70668" r:id="rId17" name="Check Box 12">
              <controlPr defaultSize="0" autoFill="0" autoLine="0" autoPict="0">
                <anchor moveWithCells="1">
                  <from>
                    <xdr:col>0</xdr:col>
                    <xdr:colOff>619125</xdr:colOff>
                    <xdr:row>358</xdr:row>
                    <xdr:rowOff>19050</xdr:rowOff>
                  </from>
                  <to>
                    <xdr:col>2</xdr:col>
                    <xdr:colOff>466725</xdr:colOff>
                    <xdr:row>358</xdr:row>
                    <xdr:rowOff>180975</xdr:rowOff>
                  </to>
                </anchor>
              </controlPr>
            </control>
          </mc:Choice>
        </mc:AlternateContent>
        <mc:AlternateContent xmlns:mc="http://schemas.openxmlformats.org/markup-compatibility/2006">
          <mc:Choice Requires="x14">
            <control shapeId="70669" r:id="rId18" name="Check Box 13">
              <controlPr defaultSize="0" autoFill="0" autoLine="0" autoPict="0">
                <anchor moveWithCells="1">
                  <from>
                    <xdr:col>0</xdr:col>
                    <xdr:colOff>619125</xdr:colOff>
                    <xdr:row>471</xdr:row>
                    <xdr:rowOff>19050</xdr:rowOff>
                  </from>
                  <to>
                    <xdr:col>2</xdr:col>
                    <xdr:colOff>485775</xdr:colOff>
                    <xdr:row>472</xdr:row>
                    <xdr:rowOff>0</xdr:rowOff>
                  </to>
                </anchor>
              </controlPr>
            </control>
          </mc:Choice>
        </mc:AlternateContent>
        <mc:AlternateContent xmlns:mc="http://schemas.openxmlformats.org/markup-compatibility/2006">
          <mc:Choice Requires="x14">
            <control shapeId="70670" r:id="rId19" name="Check Box 14">
              <controlPr defaultSize="0" autoFill="0" autoLine="0" autoPict="0">
                <anchor moveWithCells="1">
                  <from>
                    <xdr:col>0</xdr:col>
                    <xdr:colOff>619125</xdr:colOff>
                    <xdr:row>473</xdr:row>
                    <xdr:rowOff>19050</xdr:rowOff>
                  </from>
                  <to>
                    <xdr:col>2</xdr:col>
                    <xdr:colOff>476250</xdr:colOff>
                    <xdr:row>474</xdr:row>
                    <xdr:rowOff>0</xdr:rowOff>
                  </to>
                </anchor>
              </controlPr>
            </control>
          </mc:Choice>
        </mc:AlternateContent>
        <mc:AlternateContent xmlns:mc="http://schemas.openxmlformats.org/markup-compatibility/2006">
          <mc:Choice Requires="x14">
            <control shapeId="70671" r:id="rId20" name="Check Box 15">
              <controlPr defaultSize="0" autoFill="0" autoLine="0" autoPict="0">
                <anchor moveWithCells="1">
                  <from>
                    <xdr:col>0</xdr:col>
                    <xdr:colOff>619125</xdr:colOff>
                    <xdr:row>475</xdr:row>
                    <xdr:rowOff>19050</xdr:rowOff>
                  </from>
                  <to>
                    <xdr:col>2</xdr:col>
                    <xdr:colOff>466725</xdr:colOff>
                    <xdr:row>475</xdr:row>
                    <xdr:rowOff>180975</xdr:rowOff>
                  </to>
                </anchor>
              </controlPr>
            </control>
          </mc:Choice>
        </mc:AlternateContent>
        <mc:AlternateContent xmlns:mc="http://schemas.openxmlformats.org/markup-compatibility/2006">
          <mc:Choice Requires="x14">
            <control shapeId="70672" r:id="rId21" name="Check Box 16">
              <controlPr defaultSize="0" autoFill="0" autoLine="0" autoPict="0">
                <anchor moveWithCells="1">
                  <from>
                    <xdr:col>0</xdr:col>
                    <xdr:colOff>619125</xdr:colOff>
                    <xdr:row>477</xdr:row>
                    <xdr:rowOff>19050</xdr:rowOff>
                  </from>
                  <to>
                    <xdr:col>2</xdr:col>
                    <xdr:colOff>466725</xdr:colOff>
                    <xdr:row>477</xdr:row>
                    <xdr:rowOff>180975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F06C7-ADFE-4957-99CE-B76CC1B24A85}">
  <sheetPr>
    <pageSetUpPr fitToPage="1"/>
  </sheetPr>
  <dimension ref="A1:M38"/>
  <sheetViews>
    <sheetView zoomScale="70" zoomScaleNormal="70" workbookViewId="0">
      <selection activeCell="C17" sqref="C17:G17"/>
    </sheetView>
  </sheetViews>
  <sheetFormatPr defaultColWidth="16.28515625" defaultRowHeight="12.75" customHeight="1" x14ac:dyDescent="0.25"/>
  <cols>
    <col min="1" max="1" width="16.28515625" style="6"/>
    <col min="2" max="2" width="10.28515625" style="6" customWidth="1"/>
    <col min="3" max="16384" width="16.28515625" style="6"/>
  </cols>
  <sheetData>
    <row r="1" spans="1:11" s="4" customFormat="1" ht="20.25" x14ac:dyDescent="0.25">
      <c r="A1" s="3" t="s">
        <v>750</v>
      </c>
      <c r="B1" s="3"/>
      <c r="C1" s="3"/>
      <c r="D1" s="3"/>
      <c r="E1" s="3"/>
      <c r="F1" s="3"/>
      <c r="G1" s="3"/>
      <c r="H1" s="3"/>
      <c r="I1" s="3"/>
      <c r="J1" s="3"/>
      <c r="K1" s="3"/>
    </row>
    <row r="2" spans="1:11" s="4" customFormat="1" ht="15" x14ac:dyDescent="0.25">
      <c r="A2" s="5" t="s">
        <v>736</v>
      </c>
      <c r="B2" s="5"/>
      <c r="C2" s="5"/>
      <c r="D2" s="5"/>
      <c r="E2" s="5"/>
      <c r="F2" s="5"/>
      <c r="G2" s="5"/>
      <c r="H2" s="5"/>
      <c r="I2" s="5"/>
      <c r="J2" s="5"/>
      <c r="K2" s="5"/>
    </row>
    <row r="3" spans="1:11" ht="15" customHeight="1" x14ac:dyDescent="0.25"/>
    <row r="4" spans="1:11" ht="15" customHeight="1" x14ac:dyDescent="0.25">
      <c r="A4" s="6" t="s">
        <v>1169</v>
      </c>
    </row>
    <row r="5" spans="1:11" ht="15" customHeight="1" x14ac:dyDescent="0.25">
      <c r="A5" s="6" t="s">
        <v>730</v>
      </c>
    </row>
    <row r="6" spans="1:11" ht="15" customHeight="1" x14ac:dyDescent="0.25"/>
    <row r="7" spans="1:11" ht="15" customHeight="1" x14ac:dyDescent="0.25">
      <c r="A7" s="6" t="s">
        <v>1168</v>
      </c>
    </row>
    <row r="8" spans="1:11" ht="15" customHeight="1" x14ac:dyDescent="0.25">
      <c r="A8" s="6" t="s">
        <v>1167</v>
      </c>
    </row>
    <row r="9" spans="1:11" ht="15" customHeight="1" x14ac:dyDescent="0.25"/>
    <row r="10" spans="1:11" ht="15" customHeight="1" x14ac:dyDescent="0.25">
      <c r="A10" s="4" t="s">
        <v>731</v>
      </c>
      <c r="G10" s="46" t="s">
        <v>1166</v>
      </c>
    </row>
    <row r="11" spans="1:11" ht="15" customHeight="1" x14ac:dyDescent="0.25">
      <c r="A11" s="4" t="s">
        <v>1165</v>
      </c>
      <c r="G11" s="75"/>
    </row>
    <row r="12" spans="1:11" ht="15" customHeight="1" x14ac:dyDescent="0.25">
      <c r="A12" s="4" t="s">
        <v>1164</v>
      </c>
      <c r="G12" s="75"/>
    </row>
    <row r="13" spans="1:11" ht="15" customHeight="1" x14ac:dyDescent="0.25">
      <c r="A13" s="52" t="s">
        <v>1163</v>
      </c>
      <c r="G13" s="75"/>
    </row>
    <row r="14" spans="1:11" ht="15" customHeight="1" x14ac:dyDescent="0.25">
      <c r="G14" s="75"/>
    </row>
    <row r="15" spans="1:11" ht="15" customHeight="1" x14ac:dyDescent="0.25">
      <c r="A15" s="4" t="s">
        <v>1162</v>
      </c>
    </row>
    <row r="16" spans="1:11" ht="15" customHeight="1" x14ac:dyDescent="0.25"/>
    <row r="17" spans="1:7" ht="15" customHeight="1" x14ac:dyDescent="0.25">
      <c r="A17" s="59" t="s">
        <v>1161</v>
      </c>
      <c r="C17" s="322"/>
      <c r="D17" s="322"/>
      <c r="E17" s="322"/>
      <c r="F17" s="322"/>
      <c r="G17" s="322"/>
    </row>
    <row r="18" spans="1:7" ht="15" customHeight="1" x14ac:dyDescent="0.25"/>
    <row r="19" spans="1:7" ht="15" customHeight="1" x14ac:dyDescent="0.25">
      <c r="A19" s="59" t="s">
        <v>1161</v>
      </c>
      <c r="C19" s="322"/>
      <c r="D19" s="322"/>
      <c r="E19" s="322"/>
      <c r="F19" s="322"/>
      <c r="G19" s="322"/>
    </row>
    <row r="20" spans="1:7" ht="15" customHeight="1" x14ac:dyDescent="0.25"/>
    <row r="21" spans="1:7" ht="15" customHeight="1" x14ac:dyDescent="0.25">
      <c r="A21" s="59" t="s">
        <v>1161</v>
      </c>
      <c r="C21" s="322"/>
      <c r="D21" s="322"/>
      <c r="E21" s="322"/>
      <c r="F21" s="322"/>
      <c r="G21" s="322"/>
    </row>
    <row r="22" spans="1:7" ht="15" customHeight="1" x14ac:dyDescent="0.25"/>
    <row r="23" spans="1:7" ht="15" customHeight="1" x14ac:dyDescent="0.25">
      <c r="A23" s="59" t="s">
        <v>1161</v>
      </c>
      <c r="C23" s="322"/>
      <c r="D23" s="322"/>
      <c r="E23" s="322"/>
      <c r="F23" s="322"/>
      <c r="G23" s="322"/>
    </row>
    <row r="24" spans="1:7" ht="15" customHeight="1" x14ac:dyDescent="0.25"/>
    <row r="25" spans="1:7" ht="15" customHeight="1" x14ac:dyDescent="0.25">
      <c r="A25" s="59" t="s">
        <v>1161</v>
      </c>
      <c r="C25" s="322"/>
      <c r="D25" s="322"/>
      <c r="E25" s="322"/>
      <c r="F25" s="322"/>
      <c r="G25" s="322"/>
    </row>
    <row r="26" spans="1:7" ht="15" customHeight="1" x14ac:dyDescent="0.25"/>
    <row r="27" spans="1:7" ht="15" customHeight="1" x14ac:dyDescent="0.25">
      <c r="A27" s="59" t="s">
        <v>1161</v>
      </c>
      <c r="C27" s="322"/>
      <c r="D27" s="322"/>
      <c r="E27" s="322"/>
      <c r="F27" s="322"/>
      <c r="G27" s="322"/>
    </row>
    <row r="28" spans="1:7" ht="15" customHeight="1" x14ac:dyDescent="0.25"/>
    <row r="29" spans="1:7" ht="15" customHeight="1" x14ac:dyDescent="0.25">
      <c r="A29" s="59" t="s">
        <v>1161</v>
      </c>
      <c r="C29" s="322"/>
      <c r="D29" s="322"/>
      <c r="E29" s="322"/>
      <c r="F29" s="322"/>
      <c r="G29" s="322"/>
    </row>
    <row r="30" spans="1:7" ht="15" customHeight="1" x14ac:dyDescent="0.25"/>
    <row r="31" spans="1:7" ht="15" customHeight="1" x14ac:dyDescent="0.25">
      <c r="A31" s="59" t="s">
        <v>1161</v>
      </c>
      <c r="C31" s="322"/>
      <c r="D31" s="322"/>
      <c r="E31" s="322"/>
      <c r="F31" s="322"/>
      <c r="G31" s="322"/>
    </row>
    <row r="32" spans="1:7" ht="15" customHeight="1" x14ac:dyDescent="0.25"/>
    <row r="33" spans="1:13" ht="15" customHeight="1" x14ac:dyDescent="0.25">
      <c r="A33" s="59" t="s">
        <v>1161</v>
      </c>
      <c r="C33" s="322"/>
      <c r="D33" s="322"/>
      <c r="E33" s="322"/>
      <c r="F33" s="322"/>
      <c r="G33" s="322"/>
    </row>
    <row r="34" spans="1:13" ht="15" customHeight="1" x14ac:dyDescent="0.25"/>
    <row r="35" spans="1:13" ht="15" customHeight="1" x14ac:dyDescent="0.25">
      <c r="A35" s="59" t="s">
        <v>1161</v>
      </c>
      <c r="C35" s="322"/>
      <c r="D35" s="322"/>
      <c r="E35" s="322"/>
      <c r="F35" s="322"/>
      <c r="G35" s="322"/>
    </row>
    <row r="36" spans="1:13" s="4" customFormat="1" ht="12.75" customHeight="1" x14ac:dyDescent="0.25">
      <c r="A36" s="5"/>
      <c r="B36" s="5"/>
      <c r="C36" s="5"/>
      <c r="D36" s="5"/>
      <c r="E36" s="5"/>
      <c r="F36" s="5"/>
      <c r="G36" s="5"/>
      <c r="H36" s="5"/>
      <c r="I36" s="5"/>
      <c r="J36" s="5"/>
      <c r="K36" s="5"/>
    </row>
    <row r="37" spans="1:13" ht="12.75" customHeight="1" x14ac:dyDescent="0.25">
      <c r="B37" s="271"/>
      <c r="C37" s="271"/>
    </row>
    <row r="38" spans="1:13" ht="12.75" customHeight="1" x14ac:dyDescent="0.25">
      <c r="A38" s="4" t="s">
        <v>1160</v>
      </c>
      <c r="B38" s="4"/>
      <c r="C38" s="4"/>
      <c r="D38" s="4"/>
      <c r="E38" s="4"/>
      <c r="F38" s="4"/>
      <c r="G38" s="4"/>
      <c r="H38" s="4"/>
      <c r="I38" s="4"/>
      <c r="J38" s="4"/>
      <c r="K38" s="4"/>
      <c r="L38" s="234"/>
      <c r="M38" s="234"/>
    </row>
  </sheetData>
  <sheetProtection algorithmName="SHA-512" hashValue="hONg2+vhR7nZTH0bUKvqxciNqNyzmkbHTMvTiDDETXD/X9onz1/LL1HV9I6nhxf/79TeZbAGyOtj4t6QYmkg6Q==" saltValue="InKKUfw4XrLZCsYofQTmCQ==" spinCount="100000" sheet="1" selectLockedCells="1"/>
  <protectedRanges>
    <protectedRange sqref="C38 A38" name="Key Indicators 1_1_1"/>
    <protectedRange sqref="I38:J38" name="Key Indicators 1_1_1_1"/>
  </protectedRanges>
  <mergeCells count="10">
    <mergeCell ref="C19:G19"/>
    <mergeCell ref="C21:G21"/>
    <mergeCell ref="C17:G17"/>
    <mergeCell ref="C35:G35"/>
    <mergeCell ref="C23:G23"/>
    <mergeCell ref="C25:G25"/>
    <mergeCell ref="C27:G27"/>
    <mergeCell ref="C29:G29"/>
    <mergeCell ref="C31:G31"/>
    <mergeCell ref="C33:G33"/>
  </mergeCells>
  <hyperlinks>
    <hyperlink ref="G10" r:id="rId1" xr:uid="{7EED0FC3-0D49-4624-A822-782EED9A0DC9}"/>
  </hyperlinks>
  <pageMargins left="0.7" right="0.7" top="0.75" bottom="0.75" header="0.3" footer="0.3"/>
  <pageSetup fitToHeight="0" orientation="landscape"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6FC4D-3FC4-474B-A294-CBADE1982B3A}">
  <sheetPr>
    <pageSetUpPr autoPageBreaks="0"/>
  </sheetPr>
  <dimension ref="A1:O60"/>
  <sheetViews>
    <sheetView zoomScale="70" zoomScaleNormal="70" workbookViewId="0">
      <selection activeCell="B5" sqref="B5:I9"/>
    </sheetView>
  </sheetViews>
  <sheetFormatPr defaultColWidth="9.140625" defaultRowHeight="14.25" x14ac:dyDescent="0.2"/>
  <cols>
    <col min="1" max="1" width="4.28515625" style="274" customWidth="1"/>
    <col min="2" max="9" width="9.140625" style="272"/>
    <col min="10" max="10" width="7.7109375" style="272" customWidth="1"/>
    <col min="11" max="11" width="34.140625" style="272" customWidth="1"/>
    <col min="12" max="12" width="9.140625" style="272"/>
    <col min="13" max="13" width="6.5703125" style="273" customWidth="1"/>
    <col min="14" max="14" width="8.42578125" style="272" customWidth="1"/>
    <col min="15" max="16384" width="9.140625" style="272"/>
  </cols>
  <sheetData>
    <row r="1" spans="1:15" s="4" customFormat="1" ht="20.25" x14ac:dyDescent="0.25">
      <c r="A1" s="3" t="s">
        <v>750</v>
      </c>
      <c r="B1" s="3"/>
      <c r="C1" s="3"/>
      <c r="D1" s="3"/>
      <c r="E1" s="3"/>
      <c r="F1" s="3"/>
      <c r="G1" s="3"/>
      <c r="H1" s="3"/>
      <c r="I1" s="3"/>
      <c r="J1" s="3"/>
      <c r="K1" s="3"/>
      <c r="L1" s="3"/>
      <c r="M1" s="302"/>
    </row>
    <row r="2" spans="1:15" s="4" customFormat="1" ht="15" x14ac:dyDescent="0.25">
      <c r="A2" s="5" t="s">
        <v>736</v>
      </c>
      <c r="B2" s="5"/>
      <c r="C2" s="5"/>
      <c r="D2" s="5"/>
      <c r="E2" s="5"/>
      <c r="F2" s="5"/>
      <c r="G2" s="5"/>
      <c r="H2" s="5"/>
      <c r="I2" s="5"/>
      <c r="J2" s="5"/>
      <c r="K2" s="5"/>
      <c r="L2" s="5"/>
      <c r="M2" s="302"/>
    </row>
    <row r="3" spans="1:15" s="4" customFormat="1" ht="15" customHeight="1" x14ac:dyDescent="0.25">
      <c r="A3" s="6"/>
      <c r="B3" s="6"/>
      <c r="C3" s="6"/>
      <c r="D3" s="6"/>
      <c r="E3" s="6"/>
      <c r="F3" s="6"/>
      <c r="G3" s="6"/>
      <c r="H3" s="6"/>
      <c r="I3" s="6"/>
      <c r="J3" s="6"/>
      <c r="K3" s="6"/>
      <c r="L3" s="6"/>
      <c r="M3" s="302"/>
    </row>
    <row r="4" spans="1:15" ht="15" customHeight="1" x14ac:dyDescent="0.25">
      <c r="A4" s="272"/>
      <c r="B4" s="301" t="s">
        <v>759</v>
      </c>
      <c r="D4" s="300"/>
      <c r="E4" s="300"/>
      <c r="F4" s="300"/>
      <c r="G4" s="300"/>
      <c r="H4" s="300"/>
      <c r="I4" s="300"/>
      <c r="J4" s="300"/>
      <c r="K4" s="300"/>
      <c r="M4" s="299"/>
    </row>
    <row r="5" spans="1:15" ht="15" customHeight="1" x14ac:dyDescent="0.2">
      <c r="B5" s="463"/>
      <c r="C5" s="463"/>
      <c r="D5" s="463"/>
      <c r="E5" s="463"/>
      <c r="F5" s="463"/>
      <c r="G5" s="463"/>
      <c r="H5" s="463"/>
      <c r="I5" s="463"/>
      <c r="M5" s="272"/>
    </row>
    <row r="6" spans="1:15" ht="15" customHeight="1" x14ac:dyDescent="0.2">
      <c r="B6" s="463"/>
      <c r="C6" s="463"/>
      <c r="D6" s="463"/>
      <c r="E6" s="463"/>
      <c r="F6" s="463"/>
      <c r="G6" s="463"/>
      <c r="H6" s="463"/>
      <c r="I6" s="463"/>
      <c r="M6" s="272"/>
    </row>
    <row r="7" spans="1:15" ht="15" customHeight="1" x14ac:dyDescent="0.2">
      <c r="B7" s="463"/>
      <c r="C7" s="463"/>
      <c r="D7" s="463"/>
      <c r="E7" s="463"/>
      <c r="F7" s="463"/>
      <c r="G7" s="463"/>
      <c r="H7" s="463"/>
      <c r="I7" s="463"/>
      <c r="M7" s="272"/>
    </row>
    <row r="8" spans="1:15" ht="15" customHeight="1" x14ac:dyDescent="0.2">
      <c r="B8" s="463"/>
      <c r="C8" s="463"/>
      <c r="D8" s="463"/>
      <c r="E8" s="463"/>
      <c r="F8" s="463"/>
      <c r="G8" s="463"/>
      <c r="H8" s="463"/>
      <c r="I8" s="463"/>
      <c r="M8" s="272"/>
    </row>
    <row r="9" spans="1:15" ht="15" customHeight="1" x14ac:dyDescent="0.2">
      <c r="B9" s="463"/>
      <c r="C9" s="463"/>
      <c r="D9" s="463"/>
      <c r="E9" s="463"/>
      <c r="F9" s="463"/>
      <c r="G9" s="463"/>
      <c r="H9" s="463"/>
      <c r="I9" s="463"/>
      <c r="M9" s="272"/>
    </row>
    <row r="10" spans="1:15" s="6" customFormat="1" ht="12.75" customHeight="1" x14ac:dyDescent="0.25">
      <c r="A10" s="36"/>
      <c r="B10" s="271"/>
      <c r="C10" s="271"/>
    </row>
    <row r="11" spans="1:15" ht="15" customHeight="1" x14ac:dyDescent="0.2">
      <c r="B11" s="275" t="s">
        <v>760</v>
      </c>
      <c r="E11" s="298"/>
      <c r="F11" s="298"/>
      <c r="G11" s="298"/>
      <c r="H11" s="298"/>
      <c r="I11" s="298"/>
      <c r="J11" s="296"/>
      <c r="K11" s="296"/>
      <c r="L11" s="296"/>
      <c r="M11" s="297"/>
      <c r="N11" s="296"/>
      <c r="O11" s="296"/>
    </row>
    <row r="12" spans="1:15" s="277" customFormat="1" ht="18" customHeight="1" x14ac:dyDescent="0.2">
      <c r="A12" s="280">
        <v>1</v>
      </c>
      <c r="B12" s="283" t="s">
        <v>761</v>
      </c>
      <c r="C12" s="283"/>
      <c r="D12" s="283"/>
      <c r="E12" s="283"/>
      <c r="F12" s="283"/>
      <c r="G12" s="283"/>
      <c r="H12" s="283"/>
      <c r="I12" s="283"/>
      <c r="J12" s="283"/>
      <c r="K12" s="283"/>
      <c r="L12" s="283"/>
      <c r="M12" s="295"/>
      <c r="N12" s="283"/>
    </row>
    <row r="13" spans="1:15" s="277" customFormat="1" ht="18" customHeight="1" x14ac:dyDescent="0.2">
      <c r="A13" s="280">
        <v>2</v>
      </c>
      <c r="B13" s="285" t="s">
        <v>704</v>
      </c>
      <c r="C13" s="285"/>
      <c r="D13" s="285"/>
      <c r="E13" s="285"/>
      <c r="F13" s="285"/>
      <c r="G13" s="285"/>
      <c r="H13" s="285"/>
      <c r="I13" s="285"/>
      <c r="J13" s="285"/>
      <c r="K13" s="285"/>
      <c r="L13" s="285"/>
      <c r="M13" s="286"/>
      <c r="N13" s="285"/>
    </row>
    <row r="14" spans="1:15" s="277" customFormat="1" ht="18" customHeight="1" x14ac:dyDescent="0.2">
      <c r="A14" s="280">
        <v>3</v>
      </c>
      <c r="B14" s="285" t="s">
        <v>762</v>
      </c>
      <c r="C14" s="285"/>
      <c r="D14" s="285"/>
      <c r="E14" s="285"/>
      <c r="F14" s="285"/>
      <c r="G14" s="285"/>
      <c r="H14" s="285"/>
      <c r="I14" s="285"/>
      <c r="J14" s="285"/>
      <c r="K14" s="285"/>
      <c r="L14" s="285"/>
      <c r="M14" s="286"/>
      <c r="N14" s="285"/>
    </row>
    <row r="15" spans="1:15" s="277" customFormat="1" ht="18" customHeight="1" x14ac:dyDescent="0.2">
      <c r="A15" s="280">
        <v>4</v>
      </c>
      <c r="B15" s="285" t="s">
        <v>763</v>
      </c>
      <c r="C15" s="285"/>
      <c r="D15" s="285"/>
      <c r="E15" s="285"/>
      <c r="F15" s="285"/>
      <c r="G15" s="285"/>
      <c r="H15" s="285"/>
      <c r="I15" s="285"/>
      <c r="J15" s="285"/>
      <c r="K15" s="285"/>
      <c r="L15" s="285"/>
      <c r="M15" s="286"/>
      <c r="N15" s="285"/>
    </row>
    <row r="16" spans="1:15" s="277" customFormat="1" ht="18" customHeight="1" x14ac:dyDescent="0.2">
      <c r="A16" s="280">
        <v>5</v>
      </c>
      <c r="B16" s="285" t="s">
        <v>764</v>
      </c>
      <c r="C16" s="285"/>
      <c r="D16" s="285"/>
      <c r="E16" s="285"/>
      <c r="F16" s="285"/>
      <c r="G16" s="285"/>
      <c r="H16" s="285"/>
      <c r="I16" s="285"/>
      <c r="J16" s="285"/>
      <c r="K16" s="285"/>
      <c r="L16" s="285"/>
      <c r="M16" s="286"/>
      <c r="N16" s="285"/>
    </row>
    <row r="17" spans="1:14" s="277" customFormat="1" ht="18" customHeight="1" x14ac:dyDescent="0.2">
      <c r="A17" s="280">
        <v>6</v>
      </c>
      <c r="B17" s="285" t="s">
        <v>765</v>
      </c>
      <c r="C17" s="285"/>
      <c r="D17" s="285"/>
      <c r="E17" s="285"/>
      <c r="F17" s="285"/>
      <c r="G17" s="285"/>
      <c r="H17" s="285"/>
      <c r="I17" s="285"/>
      <c r="J17" s="285"/>
      <c r="K17" s="285"/>
      <c r="L17" s="285"/>
      <c r="M17" s="286"/>
      <c r="N17" s="285"/>
    </row>
    <row r="18" spans="1:14" s="277" customFormat="1" ht="18" customHeight="1" x14ac:dyDescent="0.2">
      <c r="A18" s="287"/>
      <c r="B18" s="278"/>
      <c r="C18" s="278" t="s">
        <v>766</v>
      </c>
      <c r="D18" s="278"/>
      <c r="E18" s="278"/>
      <c r="F18" s="278"/>
      <c r="G18" s="278"/>
      <c r="H18" s="278"/>
      <c r="I18" s="278"/>
      <c r="J18" s="278"/>
      <c r="K18" s="278"/>
      <c r="L18" s="278"/>
      <c r="M18" s="279"/>
      <c r="N18" s="278"/>
    </row>
    <row r="19" spans="1:14" s="277" customFormat="1" ht="18" customHeight="1" x14ac:dyDescent="0.2">
      <c r="A19" s="287"/>
      <c r="C19" s="277" t="s">
        <v>767</v>
      </c>
      <c r="M19" s="280"/>
    </row>
    <row r="20" spans="1:14" s="277" customFormat="1" ht="18" customHeight="1" x14ac:dyDescent="0.2">
      <c r="A20" s="287"/>
      <c r="C20" s="283" t="s">
        <v>768</v>
      </c>
      <c r="D20" s="283"/>
      <c r="E20" s="283"/>
      <c r="F20" s="283"/>
      <c r="G20" s="283"/>
      <c r="H20" s="283"/>
      <c r="I20" s="283"/>
      <c r="J20" s="283"/>
      <c r="K20" s="283"/>
      <c r="L20" s="283"/>
      <c r="M20" s="295"/>
      <c r="N20" s="283"/>
    </row>
    <row r="21" spans="1:14" s="277" customFormat="1" ht="18" customHeight="1" x14ac:dyDescent="0.2">
      <c r="A21" s="287"/>
      <c r="C21" s="278" t="s">
        <v>769</v>
      </c>
      <c r="D21" s="278"/>
      <c r="E21" s="278"/>
      <c r="F21" s="278"/>
      <c r="G21" s="278"/>
      <c r="H21" s="278"/>
      <c r="I21" s="278"/>
      <c r="J21" s="278"/>
      <c r="K21" s="278"/>
      <c r="L21" s="278"/>
      <c r="M21" s="279"/>
      <c r="N21" s="278"/>
    </row>
    <row r="22" spans="1:14" s="276" customFormat="1" ht="18" customHeight="1" x14ac:dyDescent="0.2">
      <c r="A22" s="289"/>
      <c r="C22" s="281" t="s">
        <v>770</v>
      </c>
      <c r="D22" s="283"/>
      <c r="E22" s="281"/>
      <c r="F22" s="281"/>
      <c r="G22" s="281"/>
      <c r="H22" s="281"/>
      <c r="I22" s="281"/>
      <c r="J22" s="281"/>
      <c r="K22" s="281"/>
      <c r="L22" s="281"/>
      <c r="M22" s="290"/>
      <c r="N22" s="281"/>
    </row>
    <row r="23" spans="1:14" s="277" customFormat="1" ht="18" customHeight="1" x14ac:dyDescent="0.2">
      <c r="A23" s="287"/>
      <c r="C23" s="278" t="s">
        <v>771</v>
      </c>
      <c r="D23" s="278"/>
      <c r="E23" s="278"/>
      <c r="F23" s="278"/>
      <c r="G23" s="278"/>
      <c r="H23" s="278"/>
      <c r="I23" s="278"/>
      <c r="J23" s="278"/>
      <c r="K23" s="278"/>
      <c r="L23" s="278"/>
      <c r="M23" s="279" t="s">
        <v>705</v>
      </c>
      <c r="N23" s="278"/>
    </row>
    <row r="24" spans="1:14" s="276" customFormat="1" ht="18" customHeight="1" x14ac:dyDescent="0.2">
      <c r="A24" s="289"/>
      <c r="C24" s="276" t="s">
        <v>772</v>
      </c>
      <c r="D24" s="277"/>
      <c r="M24" s="291"/>
    </row>
    <row r="25" spans="1:14" s="277" customFormat="1" ht="18" customHeight="1" x14ac:dyDescent="0.2">
      <c r="A25" s="287"/>
      <c r="C25" s="278" t="s">
        <v>773</v>
      </c>
      <c r="D25" s="278"/>
      <c r="E25" s="278"/>
      <c r="F25" s="278"/>
      <c r="G25" s="278"/>
      <c r="H25" s="278"/>
      <c r="I25" s="278"/>
      <c r="J25" s="278"/>
      <c r="K25" s="278"/>
      <c r="L25" s="278"/>
      <c r="M25" s="279" t="s">
        <v>705</v>
      </c>
      <c r="N25" s="278"/>
    </row>
    <row r="26" spans="1:14" s="276" customFormat="1" ht="18" customHeight="1" x14ac:dyDescent="0.2">
      <c r="A26" s="289"/>
      <c r="C26" s="281" t="s">
        <v>774</v>
      </c>
      <c r="D26" s="283"/>
      <c r="E26" s="281"/>
      <c r="F26" s="281"/>
      <c r="G26" s="281"/>
      <c r="H26" s="281"/>
      <c r="I26" s="281"/>
      <c r="J26" s="281"/>
      <c r="K26" s="281"/>
      <c r="L26" s="281"/>
      <c r="M26" s="295"/>
      <c r="N26" s="281"/>
    </row>
    <row r="27" spans="1:14" s="277" customFormat="1" ht="18" customHeight="1" x14ac:dyDescent="0.2">
      <c r="A27" s="287"/>
      <c r="B27" s="283"/>
      <c r="C27" s="285" t="s">
        <v>775</v>
      </c>
      <c r="D27" s="285"/>
      <c r="E27" s="285"/>
      <c r="F27" s="285"/>
      <c r="G27" s="285"/>
      <c r="H27" s="285"/>
      <c r="I27" s="285"/>
      <c r="J27" s="285"/>
      <c r="K27" s="285"/>
      <c r="L27" s="285"/>
      <c r="M27" s="286" t="s">
        <v>705</v>
      </c>
      <c r="N27" s="285"/>
    </row>
    <row r="28" spans="1:14" s="277" customFormat="1" ht="18" customHeight="1" x14ac:dyDescent="0.2">
      <c r="A28" s="280">
        <v>7</v>
      </c>
      <c r="B28" s="278" t="s">
        <v>776</v>
      </c>
      <c r="C28" s="278"/>
      <c r="D28" s="278"/>
      <c r="E28" s="278"/>
      <c r="F28" s="278"/>
      <c r="G28" s="278"/>
      <c r="H28" s="278"/>
      <c r="I28" s="278"/>
      <c r="J28" s="278"/>
      <c r="K28" s="278"/>
      <c r="L28" s="278"/>
      <c r="M28" s="279"/>
      <c r="N28" s="278"/>
    </row>
    <row r="29" spans="1:14" s="276" customFormat="1" ht="18" customHeight="1" x14ac:dyDescent="0.2">
      <c r="A29" s="289"/>
      <c r="B29" s="281" t="s">
        <v>777</v>
      </c>
      <c r="C29" s="283"/>
      <c r="D29" s="281"/>
      <c r="E29" s="281"/>
      <c r="F29" s="281"/>
      <c r="G29" s="281"/>
      <c r="H29" s="281"/>
      <c r="I29" s="281"/>
      <c r="J29" s="281"/>
      <c r="K29" s="281"/>
      <c r="L29" s="281"/>
      <c r="M29" s="290"/>
      <c r="N29" s="281"/>
    </row>
    <row r="30" spans="1:14" s="277" customFormat="1" ht="18" customHeight="1" x14ac:dyDescent="0.2">
      <c r="A30" s="280">
        <v>8</v>
      </c>
      <c r="B30" s="285" t="s">
        <v>778</v>
      </c>
      <c r="C30" s="285"/>
      <c r="D30" s="285"/>
      <c r="E30" s="285"/>
      <c r="F30" s="285"/>
      <c r="G30" s="285"/>
      <c r="H30" s="285"/>
      <c r="I30" s="285"/>
      <c r="J30" s="285"/>
      <c r="K30" s="285"/>
      <c r="L30" s="285"/>
      <c r="M30" s="286"/>
      <c r="N30" s="285"/>
    </row>
    <row r="31" spans="1:14" s="277" customFormat="1" ht="18" customHeight="1" x14ac:dyDescent="0.2">
      <c r="A31" s="280">
        <v>9</v>
      </c>
      <c r="B31" s="285" t="s">
        <v>779</v>
      </c>
      <c r="C31" s="285"/>
      <c r="D31" s="285"/>
      <c r="E31" s="285"/>
      <c r="F31" s="285"/>
      <c r="G31" s="285"/>
      <c r="H31" s="285"/>
      <c r="I31" s="285"/>
      <c r="J31" s="285"/>
      <c r="K31" s="285"/>
      <c r="L31" s="285"/>
      <c r="M31" s="286"/>
      <c r="N31" s="285"/>
    </row>
    <row r="32" spans="1:14" s="277" customFormat="1" ht="18" customHeight="1" x14ac:dyDescent="0.2">
      <c r="A32" s="280">
        <v>10</v>
      </c>
      <c r="B32" s="285" t="s">
        <v>780</v>
      </c>
      <c r="C32" s="285"/>
      <c r="D32" s="285"/>
      <c r="E32" s="285"/>
      <c r="F32" s="285"/>
      <c r="G32" s="285"/>
      <c r="H32" s="285"/>
      <c r="I32" s="285"/>
      <c r="J32" s="285"/>
      <c r="K32" s="285"/>
      <c r="L32" s="285"/>
      <c r="M32" s="286"/>
      <c r="N32" s="285"/>
    </row>
    <row r="33" spans="1:14" s="277" customFormat="1" ht="18" customHeight="1" x14ac:dyDescent="0.2">
      <c r="A33" s="280">
        <v>11</v>
      </c>
      <c r="B33" s="278" t="s">
        <v>781</v>
      </c>
      <c r="C33" s="278"/>
      <c r="D33" s="278"/>
      <c r="E33" s="278"/>
      <c r="F33" s="278"/>
      <c r="G33" s="278"/>
      <c r="H33" s="278"/>
      <c r="I33" s="278"/>
      <c r="J33" s="278"/>
      <c r="K33" s="278"/>
      <c r="L33" s="278"/>
      <c r="M33" s="279" t="s">
        <v>705</v>
      </c>
      <c r="N33" s="278"/>
    </row>
    <row r="34" spans="1:14" s="277" customFormat="1" ht="18" customHeight="1" x14ac:dyDescent="0.2">
      <c r="A34" s="287"/>
      <c r="B34" s="283" t="s">
        <v>782</v>
      </c>
      <c r="C34" s="283"/>
      <c r="D34" s="283"/>
      <c r="E34" s="283"/>
      <c r="F34" s="283"/>
      <c r="G34" s="283"/>
      <c r="H34" s="283"/>
      <c r="I34" s="283"/>
      <c r="J34" s="283"/>
      <c r="K34" s="283"/>
      <c r="L34" s="283"/>
      <c r="M34" s="295"/>
      <c r="N34" s="283"/>
    </row>
    <row r="35" spans="1:14" s="277" customFormat="1" ht="18" customHeight="1" x14ac:dyDescent="0.2">
      <c r="A35" s="280">
        <v>12</v>
      </c>
      <c r="B35" s="285" t="s">
        <v>783</v>
      </c>
      <c r="C35" s="285"/>
      <c r="D35" s="285"/>
      <c r="E35" s="285"/>
      <c r="F35" s="285"/>
      <c r="G35" s="285"/>
      <c r="H35" s="285"/>
      <c r="I35" s="285"/>
      <c r="J35" s="285"/>
      <c r="K35" s="285"/>
      <c r="L35" s="285"/>
      <c r="M35" s="286"/>
      <c r="N35" s="285"/>
    </row>
    <row r="36" spans="1:14" s="276" customFormat="1" ht="18" customHeight="1" x14ac:dyDescent="0.2">
      <c r="A36" s="289"/>
      <c r="B36" s="292"/>
      <c r="C36" s="278" t="s">
        <v>784</v>
      </c>
      <c r="D36" s="292"/>
      <c r="E36" s="292"/>
      <c r="F36" s="292"/>
      <c r="G36" s="292"/>
      <c r="H36" s="292"/>
      <c r="I36" s="292"/>
      <c r="J36" s="292"/>
      <c r="K36" s="292"/>
      <c r="L36" s="292"/>
      <c r="M36" s="293"/>
      <c r="N36" s="292"/>
    </row>
    <row r="37" spans="1:14" s="276" customFormat="1" ht="18" customHeight="1" x14ac:dyDescent="0.2">
      <c r="A37" s="289"/>
      <c r="C37" s="283" t="s">
        <v>785</v>
      </c>
      <c r="D37" s="281"/>
      <c r="E37" s="281"/>
      <c r="F37" s="281"/>
      <c r="G37" s="281"/>
      <c r="H37" s="281"/>
      <c r="I37" s="281"/>
      <c r="J37" s="281"/>
      <c r="K37" s="281"/>
      <c r="L37" s="281"/>
      <c r="M37" s="290"/>
      <c r="N37" s="281"/>
    </row>
    <row r="38" spans="1:14" s="276" customFormat="1" ht="18" customHeight="1" x14ac:dyDescent="0.2">
      <c r="A38" s="289"/>
      <c r="C38" s="285" t="s">
        <v>786</v>
      </c>
      <c r="D38" s="288"/>
      <c r="E38" s="288"/>
      <c r="F38" s="288"/>
      <c r="G38" s="288"/>
      <c r="H38" s="288"/>
      <c r="I38" s="288"/>
      <c r="J38" s="288"/>
      <c r="K38" s="288"/>
      <c r="L38" s="288"/>
      <c r="M38" s="294"/>
      <c r="N38" s="288"/>
    </row>
    <row r="39" spans="1:14" s="276" customFormat="1" ht="18" customHeight="1" x14ac:dyDescent="0.2">
      <c r="A39" s="289"/>
      <c r="C39" s="278" t="s">
        <v>787</v>
      </c>
      <c r="D39" s="292"/>
      <c r="E39" s="292"/>
      <c r="F39" s="292"/>
      <c r="G39" s="292"/>
      <c r="H39" s="292"/>
      <c r="I39" s="292"/>
      <c r="J39" s="292"/>
      <c r="K39" s="292"/>
      <c r="L39" s="292"/>
      <c r="M39" s="293"/>
      <c r="N39" s="292"/>
    </row>
    <row r="40" spans="1:14" s="276" customFormat="1" ht="18" customHeight="1" x14ac:dyDescent="0.2">
      <c r="A40" s="289"/>
      <c r="C40" s="277" t="s">
        <v>1171</v>
      </c>
      <c r="M40" s="291"/>
    </row>
    <row r="41" spans="1:14" s="276" customFormat="1" ht="18" customHeight="1" x14ac:dyDescent="0.2">
      <c r="A41" s="289"/>
      <c r="B41" s="281"/>
      <c r="C41" s="283" t="s">
        <v>1170</v>
      </c>
      <c r="D41" s="281"/>
      <c r="E41" s="281"/>
      <c r="F41" s="281"/>
      <c r="G41" s="281"/>
      <c r="H41" s="281"/>
      <c r="I41" s="281"/>
      <c r="J41" s="281"/>
      <c r="K41" s="281"/>
      <c r="L41" s="281"/>
      <c r="M41" s="290"/>
      <c r="N41" s="281"/>
    </row>
    <row r="42" spans="1:14" s="277" customFormat="1" ht="18" customHeight="1" x14ac:dyDescent="0.2">
      <c r="A42" s="280">
        <v>13</v>
      </c>
      <c r="B42" s="285" t="s">
        <v>788</v>
      </c>
      <c r="C42" s="285"/>
      <c r="D42" s="285"/>
      <c r="E42" s="285"/>
      <c r="F42" s="285"/>
      <c r="G42" s="285"/>
      <c r="H42" s="285"/>
      <c r="I42" s="285"/>
      <c r="J42" s="285"/>
      <c r="K42" s="285"/>
      <c r="L42" s="285"/>
      <c r="M42" s="286"/>
      <c r="N42" s="285"/>
    </row>
    <row r="43" spans="1:14" s="277" customFormat="1" ht="18" customHeight="1" x14ac:dyDescent="0.2">
      <c r="A43" s="280">
        <v>14</v>
      </c>
      <c r="B43" s="285" t="s">
        <v>789</v>
      </c>
      <c r="C43" s="285"/>
      <c r="D43" s="285"/>
      <c r="E43" s="285"/>
      <c r="F43" s="285"/>
      <c r="G43" s="285"/>
      <c r="H43" s="285"/>
      <c r="I43" s="285"/>
      <c r="J43" s="285"/>
      <c r="K43" s="285"/>
      <c r="L43" s="285"/>
      <c r="M43" s="286"/>
      <c r="N43" s="285"/>
    </row>
    <row r="44" spans="1:14" s="277" customFormat="1" ht="18" customHeight="1" x14ac:dyDescent="0.2">
      <c r="A44" s="280">
        <v>15</v>
      </c>
      <c r="B44" s="285" t="s">
        <v>790</v>
      </c>
      <c r="C44" s="285"/>
      <c r="D44" s="285"/>
      <c r="E44" s="285"/>
      <c r="F44" s="285"/>
      <c r="G44" s="285"/>
      <c r="H44" s="285"/>
      <c r="I44" s="285"/>
      <c r="J44" s="285"/>
      <c r="K44" s="285"/>
      <c r="L44" s="285"/>
      <c r="M44" s="286"/>
      <c r="N44" s="285"/>
    </row>
    <row r="45" spans="1:14" s="277" customFormat="1" ht="18" customHeight="1" x14ac:dyDescent="0.2">
      <c r="A45" s="280">
        <v>16</v>
      </c>
      <c r="B45" s="285" t="s">
        <v>791</v>
      </c>
      <c r="C45" s="285"/>
      <c r="D45" s="285"/>
      <c r="E45" s="285"/>
      <c r="F45" s="285"/>
      <c r="G45" s="285"/>
      <c r="H45" s="285"/>
      <c r="I45" s="285"/>
      <c r="J45" s="285"/>
      <c r="K45" s="285"/>
      <c r="L45" s="285"/>
      <c r="M45" s="286"/>
      <c r="N45" s="285"/>
    </row>
    <row r="46" spans="1:14" s="276" customFormat="1" ht="18" customHeight="1" x14ac:dyDescent="0.2">
      <c r="A46" s="289"/>
      <c r="B46" s="288" t="s">
        <v>792</v>
      </c>
      <c r="C46" s="285"/>
      <c r="D46" s="288"/>
      <c r="E46" s="288"/>
      <c r="F46" s="288"/>
      <c r="G46" s="288"/>
      <c r="H46" s="288"/>
      <c r="I46" s="288"/>
      <c r="J46" s="288"/>
      <c r="K46" s="288"/>
      <c r="L46" s="288"/>
      <c r="M46" s="286" t="s">
        <v>705</v>
      </c>
      <c r="N46" s="288"/>
    </row>
    <row r="47" spans="1:14" s="277" customFormat="1" ht="18" customHeight="1" x14ac:dyDescent="0.2">
      <c r="A47" s="287"/>
      <c r="B47" s="285" t="s">
        <v>793</v>
      </c>
      <c r="C47" s="285"/>
      <c r="D47" s="285"/>
      <c r="E47" s="285"/>
      <c r="F47" s="285"/>
      <c r="G47" s="285"/>
      <c r="H47" s="285"/>
      <c r="I47" s="285"/>
      <c r="J47" s="285"/>
      <c r="K47" s="285"/>
      <c r="L47" s="285"/>
      <c r="M47" s="286"/>
      <c r="N47" s="285"/>
    </row>
    <row r="48" spans="1:14" s="277" customFormat="1" ht="18" customHeight="1" x14ac:dyDescent="0.2">
      <c r="A48" s="280">
        <v>17</v>
      </c>
      <c r="B48" s="278" t="s">
        <v>794</v>
      </c>
      <c r="C48" s="278"/>
      <c r="D48" s="278"/>
      <c r="E48" s="278"/>
      <c r="F48" s="278"/>
      <c r="G48" s="278"/>
      <c r="H48" s="278"/>
      <c r="I48" s="278"/>
      <c r="J48" s="278"/>
      <c r="K48" s="278"/>
      <c r="L48" s="278"/>
      <c r="M48" s="279" t="s">
        <v>705</v>
      </c>
      <c r="N48" s="278"/>
    </row>
    <row r="49" spans="1:14" s="277" customFormat="1" ht="18" customHeight="1" x14ac:dyDescent="0.2">
      <c r="A49" s="280"/>
      <c r="B49" s="276" t="s">
        <v>795</v>
      </c>
      <c r="M49" s="280"/>
    </row>
    <row r="50" spans="1:14" s="276" customFormat="1" ht="18" customHeight="1" x14ac:dyDescent="0.2">
      <c r="A50" s="284"/>
      <c r="B50" s="281" t="s">
        <v>796</v>
      </c>
      <c r="C50" s="283"/>
      <c r="D50" s="281"/>
      <c r="E50" s="281"/>
      <c r="F50" s="281"/>
      <c r="G50" s="281"/>
      <c r="H50" s="281"/>
      <c r="I50" s="281"/>
      <c r="J50" s="281"/>
      <c r="K50" s="281"/>
      <c r="L50" s="281"/>
      <c r="M50" s="282"/>
      <c r="N50" s="281"/>
    </row>
    <row r="51" spans="1:14" s="277" customFormat="1" ht="18" customHeight="1" x14ac:dyDescent="0.2">
      <c r="A51" s="280">
        <v>18</v>
      </c>
      <c r="B51" s="278" t="s">
        <v>797</v>
      </c>
      <c r="C51" s="278"/>
      <c r="D51" s="278"/>
      <c r="E51" s="278"/>
      <c r="F51" s="278"/>
      <c r="G51" s="278"/>
      <c r="H51" s="278"/>
      <c r="I51" s="278"/>
      <c r="J51" s="278"/>
      <c r="K51" s="278"/>
      <c r="L51" s="278"/>
      <c r="M51" s="279" t="s">
        <v>705</v>
      </c>
      <c r="N51" s="278"/>
    </row>
    <row r="52" spans="1:14" s="277" customFormat="1" ht="18" customHeight="1" x14ac:dyDescent="0.2">
      <c r="A52" s="280">
        <v>19</v>
      </c>
      <c r="B52" s="278" t="s">
        <v>798</v>
      </c>
      <c r="C52" s="278"/>
      <c r="D52" s="278"/>
      <c r="E52" s="278"/>
      <c r="F52" s="278"/>
      <c r="G52" s="278"/>
      <c r="H52" s="278"/>
      <c r="I52" s="278"/>
      <c r="J52" s="278"/>
      <c r="K52" s="278"/>
      <c r="L52" s="278"/>
      <c r="M52" s="279" t="s">
        <v>705</v>
      </c>
      <c r="N52" s="278"/>
    </row>
    <row r="53" spans="1:14" s="277" customFormat="1" ht="18" customHeight="1" x14ac:dyDescent="0.2">
      <c r="A53" s="280">
        <v>20</v>
      </c>
      <c r="B53" s="278" t="s">
        <v>799</v>
      </c>
      <c r="C53" s="278"/>
      <c r="D53" s="278"/>
      <c r="E53" s="278"/>
      <c r="F53" s="278"/>
      <c r="G53" s="278"/>
      <c r="H53" s="278"/>
      <c r="I53" s="278"/>
      <c r="J53" s="278"/>
      <c r="K53" s="278"/>
      <c r="L53" s="278"/>
      <c r="M53" s="279" t="s">
        <v>705</v>
      </c>
      <c r="N53" s="278"/>
    </row>
    <row r="54" spans="1:14" ht="18" customHeight="1" x14ac:dyDescent="0.2">
      <c r="B54" s="276" t="s">
        <v>800</v>
      </c>
    </row>
    <row r="55" spans="1:14" ht="15" customHeight="1" x14ac:dyDescent="0.2"/>
    <row r="56" spans="1:14" ht="15" customHeight="1" x14ac:dyDescent="0.2">
      <c r="A56" s="275" t="s">
        <v>801</v>
      </c>
    </row>
    <row r="57" spans="1:14" ht="15" customHeight="1" x14ac:dyDescent="0.2"/>
    <row r="58" spans="1:14" ht="15" customHeight="1" x14ac:dyDescent="0.2"/>
    <row r="59" spans="1:14" ht="15" customHeight="1" x14ac:dyDescent="0.2"/>
    <row r="60" spans="1:14" ht="15" customHeight="1" x14ac:dyDescent="0.2"/>
  </sheetData>
  <sheetProtection algorithmName="SHA-512" hashValue="hDnNDO549x9DSG39QC4QuLy3lO13ppNvyqvDvbDU4u0X1C4Wsa/MxIBimWo4A7AzfSmFtfiJ6aw0gjNqusLYwA==" saltValue="04LK1O+Fzc00zk39bX3Fbg==" spinCount="100000" sheet="1"/>
  <mergeCells count="1">
    <mergeCell ref="B5:I9"/>
  </mergeCells>
  <pageMargins left="0.7" right="0.7" top="0.75" bottom="0.75" header="0.3" footer="0.3"/>
  <pageSetup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Check this box to confirm the name and address of the school is included on the enrollment agreement.">
                <anchor moveWithCells="1">
                  <from>
                    <xdr:col>11</xdr:col>
                    <xdr:colOff>123825</xdr:colOff>
                    <xdr:row>11</xdr:row>
                    <xdr:rowOff>57150</xdr:rowOff>
                  </from>
                  <to>
                    <xdr:col>14</xdr:col>
                    <xdr:colOff>314325</xdr:colOff>
                    <xdr:row>12</xdr:row>
                    <xdr:rowOff>19050</xdr:rowOff>
                  </to>
                </anchor>
              </controlPr>
            </control>
          </mc:Choice>
        </mc:AlternateContent>
        <mc:AlternateContent xmlns:mc="http://schemas.openxmlformats.org/markup-compatibility/2006">
          <mc:Choice Requires="x14">
            <control shapeId="71682" r:id="rId5" name="Check Box 2">
              <controlPr defaultSize="0" autoFill="0" autoLine="0" autoPict="0" altText="Check this box to confirm a place for the student's name is included on the enrollment agreement.">
                <anchor moveWithCells="1">
                  <from>
                    <xdr:col>11</xdr:col>
                    <xdr:colOff>123825</xdr:colOff>
                    <xdr:row>12</xdr:row>
                    <xdr:rowOff>57150</xdr:rowOff>
                  </from>
                  <to>
                    <xdr:col>14</xdr:col>
                    <xdr:colOff>314325</xdr:colOff>
                    <xdr:row>12</xdr:row>
                    <xdr:rowOff>219075</xdr:rowOff>
                  </to>
                </anchor>
              </controlPr>
            </control>
          </mc:Choice>
        </mc:AlternateContent>
        <mc:AlternateContent xmlns:mc="http://schemas.openxmlformats.org/markup-compatibility/2006">
          <mc:Choice Requires="x14">
            <control shapeId="71683" r:id="rId6" name="Check Box 3">
              <controlPr defaultSize="0" autoFill="0" autoLine="0" autoPict="0" altText="Click this box to confirm title of program is included on enrollment agreement.">
                <anchor moveWithCells="1">
                  <from>
                    <xdr:col>11</xdr:col>
                    <xdr:colOff>123825</xdr:colOff>
                    <xdr:row>13</xdr:row>
                    <xdr:rowOff>57150</xdr:rowOff>
                  </from>
                  <to>
                    <xdr:col>14</xdr:col>
                    <xdr:colOff>314325</xdr:colOff>
                    <xdr:row>13</xdr:row>
                    <xdr:rowOff>200025</xdr:rowOff>
                  </to>
                </anchor>
              </controlPr>
            </control>
          </mc:Choice>
        </mc:AlternateContent>
        <mc:AlternateContent xmlns:mc="http://schemas.openxmlformats.org/markup-compatibility/2006">
          <mc:Choice Requires="x14">
            <control shapeId="71684" r:id="rId7" name="Check Box 4">
              <controlPr defaultSize="0" autoFill="0" autoLine="0" autoPict="0" altText="Click this box to confirm time required to complete program is included on enrollment agreement.">
                <anchor moveWithCells="1">
                  <from>
                    <xdr:col>11</xdr:col>
                    <xdr:colOff>123825</xdr:colOff>
                    <xdr:row>14</xdr:row>
                    <xdr:rowOff>57150</xdr:rowOff>
                  </from>
                  <to>
                    <xdr:col>14</xdr:col>
                    <xdr:colOff>314325</xdr:colOff>
                    <xdr:row>14</xdr:row>
                    <xdr:rowOff>200025</xdr:rowOff>
                  </to>
                </anchor>
              </controlPr>
            </control>
          </mc:Choice>
        </mc:AlternateContent>
        <mc:AlternateContent xmlns:mc="http://schemas.openxmlformats.org/markup-compatibility/2006">
          <mc:Choice Requires="x14">
            <control shapeId="71685" r:id="rId8" name="Check Box 5">
              <controlPr defaultSize="0" autoFill="0" autoLine="0" autoPict="0" altText="Click this box to confirm type of award is included on enrollment agreement.">
                <anchor moveWithCells="1">
                  <from>
                    <xdr:col>11</xdr:col>
                    <xdr:colOff>123825</xdr:colOff>
                    <xdr:row>15</xdr:row>
                    <xdr:rowOff>57150</xdr:rowOff>
                  </from>
                  <to>
                    <xdr:col>14</xdr:col>
                    <xdr:colOff>314325</xdr:colOff>
                    <xdr:row>15</xdr:row>
                    <xdr:rowOff>200025</xdr:rowOff>
                  </to>
                </anchor>
              </controlPr>
            </control>
          </mc:Choice>
        </mc:AlternateContent>
        <mc:AlternateContent xmlns:mc="http://schemas.openxmlformats.org/markup-compatibility/2006">
          <mc:Choice Requires="x14">
            <control shapeId="71686" r:id="rId9" name="Check Box 6">
              <controlPr defaultSize="0" autoFill="0" autoLine="0" autoPict="0" altText="Click this box to confirm total tution of the program is included.">
                <anchor moveWithCells="1">
                  <from>
                    <xdr:col>11</xdr:col>
                    <xdr:colOff>123825</xdr:colOff>
                    <xdr:row>17</xdr:row>
                    <xdr:rowOff>85725</xdr:rowOff>
                  </from>
                  <to>
                    <xdr:col>14</xdr:col>
                    <xdr:colOff>314325</xdr:colOff>
                    <xdr:row>18</xdr:row>
                    <xdr:rowOff>19050</xdr:rowOff>
                  </to>
                </anchor>
              </controlPr>
            </control>
          </mc:Choice>
        </mc:AlternateContent>
        <mc:AlternateContent xmlns:mc="http://schemas.openxmlformats.org/markup-compatibility/2006">
          <mc:Choice Requires="x14">
            <control shapeId="71687" r:id="rId10" name="Check Box 7">
              <controlPr defaultSize="0" autoFill="0" autoLine="0" autoPict="0" altText="Click this box to confirm estimated cost for books and supplies is included in enrollment agreement.">
                <anchor moveWithCells="1">
                  <from>
                    <xdr:col>11</xdr:col>
                    <xdr:colOff>123825</xdr:colOff>
                    <xdr:row>20</xdr:row>
                    <xdr:rowOff>85725</xdr:rowOff>
                  </from>
                  <to>
                    <xdr:col>14</xdr:col>
                    <xdr:colOff>314325</xdr:colOff>
                    <xdr:row>21</xdr:row>
                    <xdr:rowOff>19050</xdr:rowOff>
                  </to>
                </anchor>
              </controlPr>
            </control>
          </mc:Choice>
        </mc:AlternateContent>
        <mc:AlternateContent xmlns:mc="http://schemas.openxmlformats.org/markup-compatibility/2006">
          <mc:Choice Requires="x14">
            <control shapeId="71688" r:id="rId11" name="Check Box 8">
              <controlPr defaultSize="0" autoFill="0" autoLine="0" autoPict="0" altText="Click box if interest or finances are included. If not included click the other box.">
                <anchor moveWithCells="1">
                  <from>
                    <xdr:col>11</xdr:col>
                    <xdr:colOff>123825</xdr:colOff>
                    <xdr:row>22</xdr:row>
                    <xdr:rowOff>85725</xdr:rowOff>
                  </from>
                  <to>
                    <xdr:col>14</xdr:col>
                    <xdr:colOff>314325</xdr:colOff>
                    <xdr:row>23</xdr:row>
                    <xdr:rowOff>19050</xdr:rowOff>
                  </to>
                </anchor>
              </controlPr>
            </control>
          </mc:Choice>
        </mc:AlternateContent>
        <mc:AlternateContent xmlns:mc="http://schemas.openxmlformats.org/markup-compatibility/2006">
          <mc:Choice Requires="x14">
            <control shapeId="71689" r:id="rId12" name="Check Box 9">
              <controlPr defaultSize="0" autoFill="0" autoLine="0" autoPict="0" altText="Click this box to confirm if the school provides room and board.">
                <anchor moveWithCells="1">
                  <from>
                    <xdr:col>11</xdr:col>
                    <xdr:colOff>123825</xdr:colOff>
                    <xdr:row>24</xdr:row>
                    <xdr:rowOff>76200</xdr:rowOff>
                  </from>
                  <to>
                    <xdr:col>14</xdr:col>
                    <xdr:colOff>314325</xdr:colOff>
                    <xdr:row>25</xdr:row>
                    <xdr:rowOff>19050</xdr:rowOff>
                  </to>
                </anchor>
              </controlPr>
            </control>
          </mc:Choice>
        </mc:AlternateContent>
        <mc:AlternateContent xmlns:mc="http://schemas.openxmlformats.org/markup-compatibility/2006">
          <mc:Choice Requires="x14">
            <control shapeId="71690" r:id="rId13" name="Check Box 10">
              <controlPr defaultSize="0" autoFill="0" autoLine="0" autoPict="0" altText="Click this box if finance and interest is not applicable.">
                <anchor moveWithCells="1">
                  <from>
                    <xdr:col>12</xdr:col>
                    <xdr:colOff>438150</xdr:colOff>
                    <xdr:row>22</xdr:row>
                    <xdr:rowOff>57150</xdr:rowOff>
                  </from>
                  <to>
                    <xdr:col>15</xdr:col>
                    <xdr:colOff>609600</xdr:colOff>
                    <xdr:row>23</xdr:row>
                    <xdr:rowOff>0</xdr:rowOff>
                  </to>
                </anchor>
              </controlPr>
            </control>
          </mc:Choice>
        </mc:AlternateContent>
        <mc:AlternateContent xmlns:mc="http://schemas.openxmlformats.org/markup-compatibility/2006">
          <mc:Choice Requires="x14">
            <control shapeId="71691" r:id="rId14" name="Check Box 11">
              <controlPr defaultSize="0" autoFill="0" autoLine="0" autoPict="0" altText="Click this box if room and board are not applicable.">
                <anchor moveWithCells="1">
                  <from>
                    <xdr:col>12</xdr:col>
                    <xdr:colOff>438150</xdr:colOff>
                    <xdr:row>24</xdr:row>
                    <xdr:rowOff>57150</xdr:rowOff>
                  </from>
                  <to>
                    <xdr:col>15</xdr:col>
                    <xdr:colOff>609600</xdr:colOff>
                    <xdr:row>25</xdr:row>
                    <xdr:rowOff>0</xdr:rowOff>
                  </to>
                </anchor>
              </controlPr>
            </control>
          </mc:Choice>
        </mc:AlternateContent>
        <mc:AlternateContent xmlns:mc="http://schemas.openxmlformats.org/markup-compatibility/2006">
          <mc:Choice Requires="x14">
            <control shapeId="71692" r:id="rId15" name="Check Box 12">
              <controlPr defaultSize="0" autoFill="0" autoLine="0" autoPict="0" altText="Click this box to confirm other costs are listed.">
                <anchor moveWithCells="1">
                  <from>
                    <xdr:col>11</xdr:col>
                    <xdr:colOff>123825</xdr:colOff>
                    <xdr:row>26</xdr:row>
                    <xdr:rowOff>57150</xdr:rowOff>
                  </from>
                  <to>
                    <xdr:col>14</xdr:col>
                    <xdr:colOff>314325</xdr:colOff>
                    <xdr:row>26</xdr:row>
                    <xdr:rowOff>209550</xdr:rowOff>
                  </to>
                </anchor>
              </controlPr>
            </control>
          </mc:Choice>
        </mc:AlternateContent>
        <mc:AlternateContent xmlns:mc="http://schemas.openxmlformats.org/markup-compatibility/2006">
          <mc:Choice Requires="x14">
            <control shapeId="71693" r:id="rId16" name="Check Box 13">
              <controlPr defaultSize="0" autoFill="0" autoLine="0" autoPict="0" altText="Click this box to confirm other costs are not applicable.">
                <anchor moveWithCells="1">
                  <from>
                    <xdr:col>12</xdr:col>
                    <xdr:colOff>438150</xdr:colOff>
                    <xdr:row>26</xdr:row>
                    <xdr:rowOff>47625</xdr:rowOff>
                  </from>
                  <to>
                    <xdr:col>15</xdr:col>
                    <xdr:colOff>609600</xdr:colOff>
                    <xdr:row>26</xdr:row>
                    <xdr:rowOff>209550</xdr:rowOff>
                  </to>
                </anchor>
              </controlPr>
            </control>
          </mc:Choice>
        </mc:AlternateContent>
        <mc:AlternateContent xmlns:mc="http://schemas.openxmlformats.org/markup-compatibility/2006">
          <mc:Choice Requires="x14">
            <control shapeId="71694" r:id="rId17" name="Check Box 14">
              <controlPr defaultSize="0" autoFill="0" autoLine="0" autoPict="0" altText="Click this box to confirm terms and method of payment are listed on emrollment agreement.">
                <anchor moveWithCells="1">
                  <from>
                    <xdr:col>11</xdr:col>
                    <xdr:colOff>123825</xdr:colOff>
                    <xdr:row>27</xdr:row>
                    <xdr:rowOff>85725</xdr:rowOff>
                  </from>
                  <to>
                    <xdr:col>14</xdr:col>
                    <xdr:colOff>314325</xdr:colOff>
                    <xdr:row>28</xdr:row>
                    <xdr:rowOff>19050</xdr:rowOff>
                  </to>
                </anchor>
              </controlPr>
            </control>
          </mc:Choice>
        </mc:AlternateContent>
        <mc:AlternateContent xmlns:mc="http://schemas.openxmlformats.org/markup-compatibility/2006">
          <mc:Choice Requires="x14">
            <control shapeId="71695" r:id="rId18" name="Check Box 15">
              <controlPr defaultSize="0" autoFill="0" autoLine="0" autoPict="0" altText="Click this box to confirm starting date is on enrollment agreement.">
                <anchor moveWithCells="1">
                  <from>
                    <xdr:col>11</xdr:col>
                    <xdr:colOff>123825</xdr:colOff>
                    <xdr:row>29</xdr:row>
                    <xdr:rowOff>38100</xdr:rowOff>
                  </from>
                  <to>
                    <xdr:col>14</xdr:col>
                    <xdr:colOff>314325</xdr:colOff>
                    <xdr:row>29</xdr:row>
                    <xdr:rowOff>200025</xdr:rowOff>
                  </to>
                </anchor>
              </controlPr>
            </control>
          </mc:Choice>
        </mc:AlternateContent>
        <mc:AlternateContent xmlns:mc="http://schemas.openxmlformats.org/markup-compatibility/2006">
          <mc:Choice Requires="x14">
            <control shapeId="71696" r:id="rId19" name="Check Box 16">
              <controlPr defaultSize="0" autoFill="0" autoLine="0" autoPict="0" altText="Click this box to confirm cancellation of termination policy is listed.">
                <anchor moveWithCells="1">
                  <from>
                    <xdr:col>11</xdr:col>
                    <xdr:colOff>123825</xdr:colOff>
                    <xdr:row>30</xdr:row>
                    <xdr:rowOff>38100</xdr:rowOff>
                  </from>
                  <to>
                    <xdr:col>14</xdr:col>
                    <xdr:colOff>314325</xdr:colOff>
                    <xdr:row>30</xdr:row>
                    <xdr:rowOff>200025</xdr:rowOff>
                  </to>
                </anchor>
              </controlPr>
            </control>
          </mc:Choice>
        </mc:AlternateContent>
        <mc:AlternateContent xmlns:mc="http://schemas.openxmlformats.org/markup-compatibility/2006">
          <mc:Choice Requires="x14">
            <control shapeId="71697" r:id="rId20" name="Check Box 17">
              <controlPr defaultSize="0" autoFill="0" autoLine="0" autoPict="0" altText="Click this box to confirm terms of refund policy has been listed.">
                <anchor moveWithCells="1">
                  <from>
                    <xdr:col>11</xdr:col>
                    <xdr:colOff>123825</xdr:colOff>
                    <xdr:row>31</xdr:row>
                    <xdr:rowOff>38100</xdr:rowOff>
                  </from>
                  <to>
                    <xdr:col>14</xdr:col>
                    <xdr:colOff>314325</xdr:colOff>
                    <xdr:row>31</xdr:row>
                    <xdr:rowOff>200025</xdr:rowOff>
                  </to>
                </anchor>
              </controlPr>
            </control>
          </mc:Choice>
        </mc:AlternateContent>
        <mc:AlternateContent xmlns:mc="http://schemas.openxmlformats.org/markup-compatibility/2006">
          <mc:Choice Requires="x14">
            <control shapeId="71698" r:id="rId21" name="Check Box 18">
              <controlPr defaultSize="0" autoFill="0" autoLine="0" autoPict="0" altText="Click this box if employment assistance is provided and employment guarantee disclaimer is required/listed.">
                <anchor moveWithCells="1">
                  <from>
                    <xdr:col>11</xdr:col>
                    <xdr:colOff>123825</xdr:colOff>
                    <xdr:row>32</xdr:row>
                    <xdr:rowOff>76200</xdr:rowOff>
                  </from>
                  <to>
                    <xdr:col>14</xdr:col>
                    <xdr:colOff>314325</xdr:colOff>
                    <xdr:row>33</xdr:row>
                    <xdr:rowOff>19050</xdr:rowOff>
                  </to>
                </anchor>
              </controlPr>
            </control>
          </mc:Choice>
        </mc:AlternateContent>
        <mc:AlternateContent xmlns:mc="http://schemas.openxmlformats.org/markup-compatibility/2006">
          <mc:Choice Requires="x14">
            <control shapeId="71699" r:id="rId22" name="Check Box 19">
              <controlPr defaultSize="0" autoFill="0" autoLine="0" autoPict="0" altText="Click this box to confirm employment assistance and employment guarantee is not provided/listed.">
                <anchor moveWithCells="1">
                  <from>
                    <xdr:col>12</xdr:col>
                    <xdr:colOff>438150</xdr:colOff>
                    <xdr:row>32</xdr:row>
                    <xdr:rowOff>57150</xdr:rowOff>
                  </from>
                  <to>
                    <xdr:col>15</xdr:col>
                    <xdr:colOff>609600</xdr:colOff>
                    <xdr:row>33</xdr:row>
                    <xdr:rowOff>0</xdr:rowOff>
                  </to>
                </anchor>
              </controlPr>
            </control>
          </mc:Choice>
        </mc:AlternateContent>
        <mc:AlternateContent xmlns:mc="http://schemas.openxmlformats.org/markup-compatibility/2006">
          <mc:Choice Requires="x14">
            <control shapeId="71700" r:id="rId23" name="Check Box 20">
              <controlPr defaultSize="0" autoFill="0" autoLine="0" autoPict="0" altText="Click this box t confirm informing students of title of school employee to whom questions and concerns should be addressed is listed.">
                <anchor moveWithCells="1">
                  <from>
                    <xdr:col>11</xdr:col>
                    <xdr:colOff>123825</xdr:colOff>
                    <xdr:row>35</xdr:row>
                    <xdr:rowOff>85725</xdr:rowOff>
                  </from>
                  <to>
                    <xdr:col>14</xdr:col>
                    <xdr:colOff>314325</xdr:colOff>
                    <xdr:row>36</xdr:row>
                    <xdr:rowOff>19050</xdr:rowOff>
                  </to>
                </anchor>
              </controlPr>
            </control>
          </mc:Choice>
        </mc:AlternateContent>
        <mc:AlternateContent xmlns:mc="http://schemas.openxmlformats.org/markup-compatibility/2006">
          <mc:Choice Requires="x14">
            <control shapeId="71701" r:id="rId24" name="Check Box 21">
              <controlPr defaultSize="0" autoFill="0" autoLine="0" autoPict="0" altText="Click this box to confirm a statement informing students that the school is licensed or registered by the Board and questions or concerns can be brought to the attention of the Board.">
                <anchor moveWithCells="1">
                  <from>
                    <xdr:col>11</xdr:col>
                    <xdr:colOff>123825</xdr:colOff>
                    <xdr:row>37</xdr:row>
                    <xdr:rowOff>38100</xdr:rowOff>
                  </from>
                  <to>
                    <xdr:col>14</xdr:col>
                    <xdr:colOff>314325</xdr:colOff>
                    <xdr:row>37</xdr:row>
                    <xdr:rowOff>209550</xdr:rowOff>
                  </to>
                </anchor>
              </controlPr>
            </control>
          </mc:Choice>
        </mc:AlternateContent>
        <mc:AlternateContent xmlns:mc="http://schemas.openxmlformats.org/markup-compatibility/2006">
          <mc:Choice Requires="x14">
            <control shapeId="71702" r:id="rId25" name="Check Box 22">
              <controlPr defaultSize="0" autoFill="0" autoLine="0" autoPict="0" altText="Click this box to confirm a statement verifying that the student has received and read the school's student catalog is listed.">
                <anchor moveWithCells="1">
                  <from>
                    <xdr:col>11</xdr:col>
                    <xdr:colOff>123825</xdr:colOff>
                    <xdr:row>41</xdr:row>
                    <xdr:rowOff>57150</xdr:rowOff>
                  </from>
                  <to>
                    <xdr:col>14</xdr:col>
                    <xdr:colOff>314325</xdr:colOff>
                    <xdr:row>41</xdr:row>
                    <xdr:rowOff>219075</xdr:rowOff>
                  </to>
                </anchor>
              </controlPr>
            </control>
          </mc:Choice>
        </mc:AlternateContent>
        <mc:AlternateContent xmlns:mc="http://schemas.openxmlformats.org/markup-compatibility/2006">
          <mc:Choice Requires="x14">
            <control shapeId="71703" r:id="rId26" name="Check Box 23">
              <controlPr defaultSize="0" autoFill="0" autoLine="0" autoPict="0" altText="Click this box to confirm the effective date is listed.">
                <anchor moveWithCells="1">
                  <from>
                    <xdr:col>11</xdr:col>
                    <xdr:colOff>123825</xdr:colOff>
                    <xdr:row>42</xdr:row>
                    <xdr:rowOff>57150</xdr:rowOff>
                  </from>
                  <to>
                    <xdr:col>14</xdr:col>
                    <xdr:colOff>323850</xdr:colOff>
                    <xdr:row>42</xdr:row>
                    <xdr:rowOff>219075</xdr:rowOff>
                  </to>
                </anchor>
              </controlPr>
            </control>
          </mc:Choice>
        </mc:AlternateContent>
        <mc:AlternateContent xmlns:mc="http://schemas.openxmlformats.org/markup-compatibility/2006">
          <mc:Choice Requires="x14">
            <control shapeId="71704" r:id="rId27" name="Check Box 24">
              <controlPr defaultSize="0" autoFill="0" autoLine="0" autoPict="0" altText="Check this box to confirm the agreement states it is not binding until it is accepted by a representative of the school.">
                <anchor moveWithCells="1">
                  <from>
                    <xdr:col>11</xdr:col>
                    <xdr:colOff>123825</xdr:colOff>
                    <xdr:row>43</xdr:row>
                    <xdr:rowOff>57150</xdr:rowOff>
                  </from>
                  <to>
                    <xdr:col>14</xdr:col>
                    <xdr:colOff>323850</xdr:colOff>
                    <xdr:row>44</xdr:row>
                    <xdr:rowOff>9525</xdr:rowOff>
                  </to>
                </anchor>
              </controlPr>
            </control>
          </mc:Choice>
        </mc:AlternateContent>
        <mc:AlternateContent xmlns:mc="http://schemas.openxmlformats.org/markup-compatibility/2006">
          <mc:Choice Requires="x14">
            <control shapeId="71705" r:id="rId28" name="Check Box 25">
              <controlPr defaultSize="0" autoFill="0" autoLine="0" autoPict="0" altText="Click this box to confirm signature line and date for student is on the enrollment agreement.">
                <anchor moveWithCells="1">
                  <from>
                    <xdr:col>11</xdr:col>
                    <xdr:colOff>123825</xdr:colOff>
                    <xdr:row>44</xdr:row>
                    <xdr:rowOff>57150</xdr:rowOff>
                  </from>
                  <to>
                    <xdr:col>14</xdr:col>
                    <xdr:colOff>314325</xdr:colOff>
                    <xdr:row>44</xdr:row>
                    <xdr:rowOff>219075</xdr:rowOff>
                  </to>
                </anchor>
              </controlPr>
            </control>
          </mc:Choice>
        </mc:AlternateContent>
        <mc:AlternateContent xmlns:mc="http://schemas.openxmlformats.org/markup-compatibility/2006">
          <mc:Choice Requires="x14">
            <control shapeId="71706" r:id="rId29" name="Check Box 26">
              <controlPr defaultSize="0" autoFill="0" autoLine="0" autoPict="0" altText="Click this box to confirm signature line for parent or guardian is listed if the school accepts minors is listed.">
                <anchor moveWithCells="1">
                  <from>
                    <xdr:col>11</xdr:col>
                    <xdr:colOff>123825</xdr:colOff>
                    <xdr:row>45</xdr:row>
                    <xdr:rowOff>57150</xdr:rowOff>
                  </from>
                  <to>
                    <xdr:col>14</xdr:col>
                    <xdr:colOff>314325</xdr:colOff>
                    <xdr:row>45</xdr:row>
                    <xdr:rowOff>219075</xdr:rowOff>
                  </to>
                </anchor>
              </controlPr>
            </control>
          </mc:Choice>
        </mc:AlternateContent>
        <mc:AlternateContent xmlns:mc="http://schemas.openxmlformats.org/markup-compatibility/2006">
          <mc:Choice Requires="x14">
            <control shapeId="71707" r:id="rId30" name="Check Box 27">
              <controlPr defaultSize="0" autoFill="0" autoLine="0" autoPict="0" altText="Click this box to confirm signature line for parent or guardian is not applicable.">
                <anchor moveWithCells="1">
                  <from>
                    <xdr:col>12</xdr:col>
                    <xdr:colOff>438150</xdr:colOff>
                    <xdr:row>45</xdr:row>
                    <xdr:rowOff>57150</xdr:rowOff>
                  </from>
                  <to>
                    <xdr:col>15</xdr:col>
                    <xdr:colOff>609600</xdr:colOff>
                    <xdr:row>45</xdr:row>
                    <xdr:rowOff>219075</xdr:rowOff>
                  </to>
                </anchor>
              </controlPr>
            </control>
          </mc:Choice>
        </mc:AlternateContent>
        <mc:AlternateContent xmlns:mc="http://schemas.openxmlformats.org/markup-compatibility/2006">
          <mc:Choice Requires="x14">
            <control shapeId="71708" r:id="rId31" name="Check Box 28">
              <controlPr defaultSize="0" autoFill="0" autoLine="0" autoPict="0" altText="Click on this box to confirm signature line and date for school representative is listed.">
                <anchor moveWithCells="1">
                  <from>
                    <xdr:col>11</xdr:col>
                    <xdr:colOff>123825</xdr:colOff>
                    <xdr:row>46</xdr:row>
                    <xdr:rowOff>57150</xdr:rowOff>
                  </from>
                  <to>
                    <xdr:col>14</xdr:col>
                    <xdr:colOff>314325</xdr:colOff>
                    <xdr:row>46</xdr:row>
                    <xdr:rowOff>209550</xdr:rowOff>
                  </to>
                </anchor>
              </controlPr>
            </control>
          </mc:Choice>
        </mc:AlternateContent>
        <mc:AlternateContent xmlns:mc="http://schemas.openxmlformats.org/markup-compatibility/2006">
          <mc:Choice Requires="x14">
            <control shapeId="71709" r:id="rId32" name="Check Box 29">
              <controlPr defaultSize="0" autoFill="0" autoLine="0" autoPict="0" altText="Click on this box to confirm enrollment agreement is longer than one sheet of paper.">
                <anchor moveWithCells="1">
                  <from>
                    <xdr:col>11</xdr:col>
                    <xdr:colOff>123825</xdr:colOff>
                    <xdr:row>47</xdr:row>
                    <xdr:rowOff>85725</xdr:rowOff>
                  </from>
                  <to>
                    <xdr:col>14</xdr:col>
                    <xdr:colOff>314325</xdr:colOff>
                    <xdr:row>48</xdr:row>
                    <xdr:rowOff>19050</xdr:rowOff>
                  </to>
                </anchor>
              </controlPr>
            </control>
          </mc:Choice>
        </mc:AlternateContent>
        <mc:AlternateContent xmlns:mc="http://schemas.openxmlformats.org/markup-compatibility/2006">
          <mc:Choice Requires="x14">
            <control shapeId="71710" r:id="rId33" name="Check Box 30">
              <controlPr defaultSize="0" autoFill="0" autoLine="0" autoPict="0" altText="Click this box to confirm enrollment agreement is not longer than one sheet of paper.">
                <anchor moveWithCells="1">
                  <from>
                    <xdr:col>12</xdr:col>
                    <xdr:colOff>438150</xdr:colOff>
                    <xdr:row>47</xdr:row>
                    <xdr:rowOff>85725</xdr:rowOff>
                  </from>
                  <to>
                    <xdr:col>15</xdr:col>
                    <xdr:colOff>609600</xdr:colOff>
                    <xdr:row>48</xdr:row>
                    <xdr:rowOff>19050</xdr:rowOff>
                  </to>
                </anchor>
              </controlPr>
            </control>
          </mc:Choice>
        </mc:AlternateContent>
        <mc:AlternateContent xmlns:mc="http://schemas.openxmlformats.org/markup-compatibility/2006">
          <mc:Choice Requires="x14">
            <control shapeId="71711" r:id="rId34" name="Check Box 31">
              <controlPr defaultSize="0" autoFill="0" autoLine="0" autoPict="0" altText="Click this box to confirm a statement informing students that the school is licensed or registered by the Board and questions or concerns can be brought to the attention of the Board.">
                <anchor moveWithCells="1">
                  <from>
                    <xdr:col>11</xdr:col>
                    <xdr:colOff>123825</xdr:colOff>
                    <xdr:row>38</xdr:row>
                    <xdr:rowOff>95250</xdr:rowOff>
                  </from>
                  <to>
                    <xdr:col>14</xdr:col>
                    <xdr:colOff>314325</xdr:colOff>
                    <xdr:row>39</xdr:row>
                    <xdr:rowOff>28575</xdr:rowOff>
                  </to>
                </anchor>
              </controlPr>
            </control>
          </mc:Choice>
        </mc:AlternateContent>
        <mc:AlternateContent xmlns:mc="http://schemas.openxmlformats.org/markup-compatibility/2006">
          <mc:Choice Requires="x14">
            <control shapeId="71712" r:id="rId35" name="Check Box 32">
              <controlPr defaultSize="0" autoFill="0" autoLine="0" autoPict="0" altText="Click on this box to confirm enrollment agreement is longer than one sheet of paper.">
                <anchor moveWithCells="1">
                  <from>
                    <xdr:col>11</xdr:col>
                    <xdr:colOff>123825</xdr:colOff>
                    <xdr:row>50</xdr:row>
                    <xdr:rowOff>57150</xdr:rowOff>
                  </from>
                  <to>
                    <xdr:col>14</xdr:col>
                    <xdr:colOff>314325</xdr:colOff>
                    <xdr:row>50</xdr:row>
                    <xdr:rowOff>219075</xdr:rowOff>
                  </to>
                </anchor>
              </controlPr>
            </control>
          </mc:Choice>
        </mc:AlternateContent>
        <mc:AlternateContent xmlns:mc="http://schemas.openxmlformats.org/markup-compatibility/2006">
          <mc:Choice Requires="x14">
            <control shapeId="71713" r:id="rId36" name="Check Box 33">
              <controlPr defaultSize="0" autoFill="0" autoLine="0" autoPict="0" altText="Click this box to confirm enrollment agreement is not longer than one sheet of paper.">
                <anchor moveWithCells="1">
                  <from>
                    <xdr:col>12</xdr:col>
                    <xdr:colOff>438150</xdr:colOff>
                    <xdr:row>50</xdr:row>
                    <xdr:rowOff>57150</xdr:rowOff>
                  </from>
                  <to>
                    <xdr:col>15</xdr:col>
                    <xdr:colOff>609600</xdr:colOff>
                    <xdr:row>50</xdr:row>
                    <xdr:rowOff>219075</xdr:rowOff>
                  </to>
                </anchor>
              </controlPr>
            </control>
          </mc:Choice>
        </mc:AlternateContent>
        <mc:AlternateContent xmlns:mc="http://schemas.openxmlformats.org/markup-compatibility/2006">
          <mc:Choice Requires="x14">
            <control shapeId="71714" r:id="rId37" name="Check Box 34">
              <controlPr defaultSize="0" autoFill="0" autoLine="0" autoPict="0" altText="Click on this box to confirm enrollment agreement is longer than one sheet of paper.">
                <anchor moveWithCells="1">
                  <from>
                    <xdr:col>11</xdr:col>
                    <xdr:colOff>123825</xdr:colOff>
                    <xdr:row>51</xdr:row>
                    <xdr:rowOff>57150</xdr:rowOff>
                  </from>
                  <to>
                    <xdr:col>14</xdr:col>
                    <xdr:colOff>314325</xdr:colOff>
                    <xdr:row>51</xdr:row>
                    <xdr:rowOff>219075</xdr:rowOff>
                  </to>
                </anchor>
              </controlPr>
            </control>
          </mc:Choice>
        </mc:AlternateContent>
        <mc:AlternateContent xmlns:mc="http://schemas.openxmlformats.org/markup-compatibility/2006">
          <mc:Choice Requires="x14">
            <control shapeId="71715" r:id="rId38" name="Check Box 35">
              <controlPr defaultSize="0" autoFill="0" autoLine="0" autoPict="0" altText="Click this box to confirm enrollment agreement is not longer than one sheet of paper.">
                <anchor moveWithCells="1">
                  <from>
                    <xdr:col>12</xdr:col>
                    <xdr:colOff>438150</xdr:colOff>
                    <xdr:row>51</xdr:row>
                    <xdr:rowOff>57150</xdr:rowOff>
                  </from>
                  <to>
                    <xdr:col>15</xdr:col>
                    <xdr:colOff>609600</xdr:colOff>
                    <xdr:row>51</xdr:row>
                    <xdr:rowOff>219075</xdr:rowOff>
                  </to>
                </anchor>
              </controlPr>
            </control>
          </mc:Choice>
        </mc:AlternateContent>
        <mc:AlternateContent xmlns:mc="http://schemas.openxmlformats.org/markup-compatibility/2006">
          <mc:Choice Requires="x14">
            <control shapeId="71716" r:id="rId39" name="Check Box 36">
              <controlPr defaultSize="0" autoFill="0" autoLine="0" autoPict="0" altText="Click on this box to confirm enrollment agreement is longer than one sheet of paper.">
                <anchor moveWithCells="1">
                  <from>
                    <xdr:col>11</xdr:col>
                    <xdr:colOff>123825</xdr:colOff>
                    <xdr:row>52</xdr:row>
                    <xdr:rowOff>57150</xdr:rowOff>
                  </from>
                  <to>
                    <xdr:col>14</xdr:col>
                    <xdr:colOff>323850</xdr:colOff>
                    <xdr:row>52</xdr:row>
                    <xdr:rowOff>219075</xdr:rowOff>
                  </to>
                </anchor>
              </controlPr>
            </control>
          </mc:Choice>
        </mc:AlternateContent>
        <mc:AlternateContent xmlns:mc="http://schemas.openxmlformats.org/markup-compatibility/2006">
          <mc:Choice Requires="x14">
            <control shapeId="71717" r:id="rId40" name="Check Box 37">
              <controlPr defaultSize="0" autoFill="0" autoLine="0" autoPict="0" altText="Click this box to confirm enrollment agreement is not longer than one sheet of paper.">
                <anchor moveWithCells="1">
                  <from>
                    <xdr:col>12</xdr:col>
                    <xdr:colOff>438150</xdr:colOff>
                    <xdr:row>52</xdr:row>
                    <xdr:rowOff>57150</xdr:rowOff>
                  </from>
                  <to>
                    <xdr:col>16</xdr:col>
                    <xdr:colOff>0</xdr:colOff>
                    <xdr:row>52</xdr:row>
                    <xdr:rowOff>219075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20B4A-C274-4F40-9369-26D59D08CABD}">
  <sheetPr>
    <pageSetUpPr autoPageBreaks="0"/>
  </sheetPr>
  <dimension ref="A1:AC36"/>
  <sheetViews>
    <sheetView zoomScale="70" zoomScaleNormal="70" workbookViewId="0">
      <selection activeCell="B5" sqref="B5:I9"/>
    </sheetView>
  </sheetViews>
  <sheetFormatPr defaultColWidth="9.140625" defaultRowHeight="14.25" x14ac:dyDescent="0.2"/>
  <cols>
    <col min="1" max="1" width="11.28515625" style="272" customWidth="1"/>
    <col min="2" max="2" width="2.7109375" style="272" customWidth="1"/>
    <col min="3" max="3" width="11.85546875" style="272" customWidth="1"/>
    <col min="4" max="4" width="4.42578125" style="272" bestFit="1" customWidth="1"/>
    <col min="5" max="6" width="9.140625" style="272"/>
    <col min="7" max="7" width="4.42578125" style="272" customWidth="1"/>
    <col min="8" max="8" width="9.140625" style="272"/>
    <col min="9" max="9" width="19.5703125" style="272" customWidth="1"/>
    <col min="10" max="10" width="3.7109375" style="272" customWidth="1"/>
    <col min="11" max="11" width="2.85546875" style="272" customWidth="1"/>
    <col min="12" max="12" width="2.42578125" style="272" customWidth="1"/>
    <col min="13" max="13" width="4.5703125" style="272" customWidth="1"/>
    <col min="14" max="24" width="9.140625" style="272"/>
    <col min="25" max="25" width="13.28515625" style="272" customWidth="1"/>
    <col min="26" max="26" width="9.140625" style="272"/>
    <col min="27" max="27" width="34.7109375" style="272" customWidth="1"/>
    <col min="28" max="16384" width="9.140625" style="272"/>
  </cols>
  <sheetData>
    <row r="1" spans="1:29" s="1" customFormat="1" ht="20.25" x14ac:dyDescent="0.3">
      <c r="A1" s="3" t="s">
        <v>750</v>
      </c>
      <c r="B1" s="258"/>
      <c r="C1" s="258"/>
      <c r="D1" s="258"/>
      <c r="E1" s="258"/>
      <c r="F1" s="258"/>
      <c r="G1" s="258"/>
      <c r="H1" s="258"/>
      <c r="I1" s="258"/>
      <c r="J1" s="258"/>
      <c r="K1" s="258"/>
      <c r="L1" s="303"/>
    </row>
    <row r="2" spans="1:29" s="1" customFormat="1" ht="15" x14ac:dyDescent="0.2">
      <c r="A2" s="259" t="s">
        <v>736</v>
      </c>
      <c r="B2" s="259"/>
      <c r="C2" s="259"/>
      <c r="D2" s="259"/>
      <c r="E2" s="259"/>
      <c r="F2" s="259"/>
      <c r="G2" s="259"/>
      <c r="H2" s="259"/>
      <c r="I2" s="259"/>
      <c r="J2" s="259"/>
      <c r="K2" s="259"/>
      <c r="L2" s="303"/>
    </row>
    <row r="3" spans="1:29" s="276" customFormat="1" ht="15" customHeight="1" x14ac:dyDescent="0.2"/>
    <row r="4" spans="1:29" ht="15" customHeight="1" x14ac:dyDescent="0.25">
      <c r="B4" s="301" t="s">
        <v>1172</v>
      </c>
      <c r="D4" s="300"/>
      <c r="E4" s="300"/>
      <c r="F4" s="300"/>
      <c r="G4" s="300"/>
      <c r="H4" s="300"/>
      <c r="I4" s="300"/>
      <c r="J4" s="300"/>
      <c r="K4" s="300"/>
      <c r="M4" s="299"/>
    </row>
    <row r="5" spans="1:29" ht="15" customHeight="1" x14ac:dyDescent="0.2">
      <c r="A5" s="274"/>
      <c r="B5" s="463"/>
      <c r="C5" s="463"/>
      <c r="D5" s="463"/>
      <c r="E5" s="463"/>
      <c r="F5" s="463"/>
      <c r="G5" s="463"/>
      <c r="H5" s="463"/>
      <c r="I5" s="463"/>
    </row>
    <row r="6" spans="1:29" ht="15" customHeight="1" x14ac:dyDescent="0.2">
      <c r="A6" s="274"/>
      <c r="B6" s="463"/>
      <c r="C6" s="463"/>
      <c r="D6" s="463"/>
      <c r="E6" s="463"/>
      <c r="F6" s="463"/>
      <c r="G6" s="463"/>
      <c r="H6" s="463"/>
      <c r="I6" s="463"/>
    </row>
    <row r="7" spans="1:29" ht="15" customHeight="1" x14ac:dyDescent="0.2">
      <c r="A7" s="274"/>
      <c r="B7" s="463"/>
      <c r="C7" s="463"/>
      <c r="D7" s="463"/>
      <c r="E7" s="463"/>
      <c r="F7" s="463"/>
      <c r="G7" s="463"/>
      <c r="H7" s="463"/>
      <c r="I7" s="463"/>
    </row>
    <row r="8" spans="1:29" ht="15" customHeight="1" x14ac:dyDescent="0.2">
      <c r="A8" s="274"/>
      <c r="B8" s="463"/>
      <c r="C8" s="463"/>
      <c r="D8" s="463"/>
      <c r="E8" s="463"/>
      <c r="F8" s="463"/>
      <c r="G8" s="463"/>
      <c r="H8" s="463"/>
      <c r="I8" s="463"/>
    </row>
    <row r="9" spans="1:29" ht="15" customHeight="1" x14ac:dyDescent="0.2">
      <c r="A9" s="274"/>
      <c r="B9" s="463"/>
      <c r="C9" s="463"/>
      <c r="D9" s="463"/>
      <c r="E9" s="463"/>
      <c r="F9" s="463"/>
      <c r="G9" s="463"/>
      <c r="H9" s="463"/>
      <c r="I9" s="463"/>
    </row>
    <row r="10" spans="1:29" ht="15" customHeight="1" x14ac:dyDescent="0.2">
      <c r="A10" s="274"/>
      <c r="L10" s="299"/>
    </row>
    <row r="11" spans="1:29" s="276" customFormat="1" ht="15" customHeight="1" x14ac:dyDescent="0.2">
      <c r="B11" s="275" t="s">
        <v>1173</v>
      </c>
      <c r="C11" s="304"/>
      <c r="D11" s="304"/>
      <c r="E11" s="304"/>
      <c r="F11" s="304"/>
      <c r="G11" s="304"/>
      <c r="H11" s="304"/>
      <c r="I11" s="304"/>
      <c r="J11" s="305"/>
      <c r="K11" s="305"/>
      <c r="L11" s="305"/>
      <c r="M11" s="305"/>
      <c r="N11" s="305"/>
      <c r="O11" s="305"/>
      <c r="P11" s="305"/>
      <c r="Q11" s="305"/>
    </row>
    <row r="12" spans="1:29" s="276" customFormat="1" ht="40.15" customHeight="1" x14ac:dyDescent="0.2">
      <c r="C12" s="306" t="s">
        <v>1174</v>
      </c>
    </row>
    <row r="13" spans="1:29" s="277" customFormat="1" ht="19.899999999999999" customHeight="1" x14ac:dyDescent="0.2">
      <c r="C13" s="307"/>
      <c r="D13" s="280">
        <v>1</v>
      </c>
      <c r="E13" s="283" t="s">
        <v>1175</v>
      </c>
      <c r="F13" s="283"/>
      <c r="G13" s="283"/>
      <c r="H13" s="283"/>
      <c r="I13" s="283"/>
      <c r="J13" s="283"/>
      <c r="K13" s="283"/>
      <c r="L13" s="283"/>
      <c r="M13" s="283"/>
      <c r="N13" s="283"/>
      <c r="O13" s="283"/>
      <c r="P13" s="308"/>
      <c r="Q13" s="283"/>
      <c r="R13" s="283"/>
      <c r="S13" s="283"/>
      <c r="T13" s="283"/>
      <c r="U13" s="283"/>
      <c r="V13" s="283"/>
      <c r="W13" s="283"/>
      <c r="X13" s="283"/>
      <c r="Y13" s="283"/>
      <c r="Z13" s="283"/>
      <c r="AA13" s="283"/>
    </row>
    <row r="14" spans="1:29" s="277" customFormat="1" ht="19.899999999999999" customHeight="1" x14ac:dyDescent="0.2">
      <c r="C14" s="309"/>
      <c r="D14" s="280">
        <v>2</v>
      </c>
      <c r="E14" s="285" t="s">
        <v>1176</v>
      </c>
      <c r="F14" s="285"/>
      <c r="G14" s="285"/>
      <c r="H14" s="285"/>
      <c r="I14" s="285"/>
      <c r="J14" s="285"/>
      <c r="K14" s="285"/>
      <c r="L14" s="285"/>
      <c r="M14" s="285"/>
      <c r="N14" s="285"/>
      <c r="O14" s="285"/>
      <c r="P14" s="310"/>
      <c r="Q14" s="285"/>
      <c r="R14" s="285"/>
      <c r="S14" s="285"/>
      <c r="T14" s="285"/>
      <c r="U14" s="285"/>
      <c r="V14" s="285"/>
      <c r="W14" s="285"/>
      <c r="X14" s="285"/>
      <c r="Y14" s="285"/>
      <c r="Z14" s="285"/>
      <c r="AA14" s="285"/>
      <c r="AB14" s="285"/>
      <c r="AC14" s="285"/>
    </row>
    <row r="15" spans="1:29" s="277" customFormat="1" ht="19.899999999999999" customHeight="1" x14ac:dyDescent="0.2">
      <c r="C15" s="309"/>
      <c r="D15" s="280">
        <v>3</v>
      </c>
      <c r="E15" s="285" t="s">
        <v>1177</v>
      </c>
      <c r="F15" s="285"/>
      <c r="G15" s="285"/>
      <c r="H15" s="285"/>
      <c r="I15" s="285"/>
      <c r="J15" s="285"/>
      <c r="K15" s="285"/>
      <c r="L15" s="285"/>
      <c r="M15" s="285"/>
      <c r="N15" s="285"/>
      <c r="O15" s="285"/>
      <c r="P15" s="310"/>
      <c r="Q15" s="285"/>
      <c r="R15" s="285"/>
      <c r="S15" s="285"/>
      <c r="T15" s="285"/>
      <c r="U15" s="285"/>
      <c r="V15" s="285"/>
      <c r="W15" s="285"/>
      <c r="X15" s="285"/>
      <c r="Y15" s="285"/>
      <c r="Z15" s="285"/>
      <c r="AA15" s="285"/>
      <c r="AB15" s="285"/>
      <c r="AC15" s="285"/>
    </row>
    <row r="16" spans="1:29" s="277" customFormat="1" ht="19.899999999999999" customHeight="1" x14ac:dyDescent="0.2">
      <c r="C16" s="309"/>
      <c r="D16" s="280">
        <v>4</v>
      </c>
      <c r="E16" s="285" t="s">
        <v>1178</v>
      </c>
      <c r="F16" s="285"/>
      <c r="G16" s="285"/>
      <c r="H16" s="285"/>
      <c r="I16" s="285"/>
      <c r="J16" s="285"/>
      <c r="K16" s="285"/>
      <c r="L16" s="285"/>
      <c r="M16" s="285"/>
      <c r="N16" s="285"/>
      <c r="O16" s="285"/>
      <c r="P16" s="310"/>
      <c r="Q16" s="285"/>
      <c r="R16" s="285"/>
      <c r="S16" s="285"/>
      <c r="T16" s="285"/>
      <c r="U16" s="285"/>
      <c r="V16" s="285"/>
      <c r="W16" s="285"/>
      <c r="X16" s="285"/>
      <c r="Y16" s="285"/>
      <c r="Z16" s="285"/>
      <c r="AA16" s="285"/>
      <c r="AB16" s="285"/>
      <c r="AC16" s="285"/>
    </row>
    <row r="17" spans="3:29" s="277" customFormat="1" ht="19.899999999999999" customHeight="1" x14ac:dyDescent="0.2">
      <c r="C17" s="309"/>
      <c r="D17" s="280">
        <v>5</v>
      </c>
      <c r="E17" s="285" t="s">
        <v>1179</v>
      </c>
      <c r="F17" s="285"/>
      <c r="G17" s="285"/>
      <c r="H17" s="285"/>
      <c r="I17" s="285"/>
      <c r="J17" s="285"/>
      <c r="K17" s="285"/>
      <c r="L17" s="285"/>
      <c r="M17" s="285"/>
      <c r="N17" s="285"/>
      <c r="O17" s="285"/>
      <c r="P17" s="310"/>
      <c r="Q17" s="285"/>
      <c r="R17" s="285"/>
      <c r="S17" s="285"/>
      <c r="T17" s="285"/>
      <c r="U17" s="285"/>
      <c r="V17" s="285"/>
      <c r="W17" s="285"/>
      <c r="X17" s="285"/>
      <c r="Y17" s="285"/>
      <c r="Z17" s="285"/>
      <c r="AA17" s="285"/>
      <c r="AB17" s="285"/>
      <c r="AC17" s="285"/>
    </row>
    <row r="18" spans="3:29" s="277" customFormat="1" ht="19.899999999999999" customHeight="1" x14ac:dyDescent="0.2">
      <c r="C18" s="309"/>
      <c r="D18" s="280">
        <v>6</v>
      </c>
      <c r="E18" s="285" t="s">
        <v>1180</v>
      </c>
      <c r="F18" s="285"/>
      <c r="G18" s="285"/>
      <c r="H18" s="285"/>
      <c r="I18" s="285"/>
      <c r="J18" s="285"/>
      <c r="K18" s="285"/>
      <c r="L18" s="285"/>
      <c r="M18" s="285"/>
      <c r="N18" s="285"/>
      <c r="O18" s="285"/>
      <c r="P18" s="310"/>
      <c r="Q18" s="285"/>
      <c r="R18" s="285"/>
      <c r="S18" s="285"/>
      <c r="T18" s="285"/>
      <c r="U18" s="285"/>
      <c r="V18" s="285"/>
      <c r="W18" s="285"/>
      <c r="X18" s="285"/>
      <c r="Y18" s="285"/>
      <c r="Z18" s="285"/>
      <c r="AA18" s="285"/>
      <c r="AB18" s="285"/>
      <c r="AC18" s="285"/>
    </row>
    <row r="19" spans="3:29" s="277" customFormat="1" ht="19.899999999999999" customHeight="1" x14ac:dyDescent="0.2">
      <c r="C19" s="309"/>
      <c r="D19" s="280"/>
      <c r="E19" s="285" t="s">
        <v>1181</v>
      </c>
      <c r="F19" s="285"/>
      <c r="G19" s="285"/>
      <c r="H19" s="285"/>
      <c r="I19" s="285"/>
      <c r="J19" s="285"/>
      <c r="K19" s="285"/>
      <c r="L19" s="285"/>
      <c r="M19" s="285"/>
      <c r="N19" s="285"/>
      <c r="O19" s="285"/>
      <c r="P19" s="310"/>
      <c r="Q19" s="285"/>
      <c r="R19" s="285"/>
      <c r="S19" s="285"/>
      <c r="T19" s="285"/>
      <c r="U19" s="285"/>
      <c r="V19" s="285"/>
      <c r="W19" s="285"/>
      <c r="X19" s="285"/>
      <c r="Y19" s="285"/>
      <c r="Z19" s="285"/>
      <c r="AA19" s="285"/>
      <c r="AB19" s="285"/>
      <c r="AC19" s="285"/>
    </row>
    <row r="20" spans="3:29" s="277" customFormat="1" ht="19.899999999999999" customHeight="1" x14ac:dyDescent="0.2">
      <c r="C20" s="309"/>
      <c r="D20" s="280">
        <v>7</v>
      </c>
      <c r="E20" s="285" t="s">
        <v>1182</v>
      </c>
      <c r="F20" s="285"/>
      <c r="G20" s="285"/>
      <c r="H20" s="285"/>
      <c r="I20" s="285"/>
      <c r="J20" s="285"/>
      <c r="K20" s="285"/>
      <c r="L20" s="285"/>
      <c r="M20" s="285"/>
      <c r="N20" s="285"/>
      <c r="O20" s="285"/>
      <c r="P20" s="310"/>
      <c r="Q20" s="285"/>
      <c r="R20" s="285"/>
      <c r="S20" s="285"/>
      <c r="T20" s="285"/>
      <c r="U20" s="285"/>
      <c r="V20" s="285"/>
      <c r="W20" s="285"/>
      <c r="X20" s="285"/>
      <c r="Y20" s="285"/>
      <c r="Z20" s="285"/>
      <c r="AA20" s="285"/>
      <c r="AB20" s="285"/>
      <c r="AC20" s="285"/>
    </row>
    <row r="21" spans="3:29" s="277" customFormat="1" ht="19.899999999999999" customHeight="1" x14ac:dyDescent="0.2">
      <c r="C21" s="309"/>
      <c r="D21" s="280">
        <v>8</v>
      </c>
      <c r="E21" s="285" t="s">
        <v>1183</v>
      </c>
      <c r="F21" s="285"/>
      <c r="G21" s="285"/>
      <c r="H21" s="285"/>
      <c r="I21" s="285"/>
      <c r="J21" s="285"/>
      <c r="K21" s="285"/>
      <c r="L21" s="285"/>
      <c r="M21" s="285"/>
      <c r="N21" s="285"/>
      <c r="O21" s="285"/>
      <c r="P21" s="310"/>
      <c r="Q21" s="285"/>
      <c r="R21" s="285"/>
      <c r="S21" s="285"/>
      <c r="T21" s="285"/>
      <c r="U21" s="285"/>
      <c r="V21" s="285"/>
      <c r="W21" s="285"/>
      <c r="X21" s="285"/>
      <c r="Y21" s="285"/>
      <c r="Z21" s="285"/>
      <c r="AA21" s="285"/>
      <c r="AB21" s="285"/>
      <c r="AC21" s="285"/>
    </row>
    <row r="22" spans="3:29" s="277" customFormat="1" ht="19.899999999999999" customHeight="1" x14ac:dyDescent="0.2">
      <c r="C22" s="309"/>
      <c r="D22" s="280">
        <v>9</v>
      </c>
      <c r="E22" s="285" t="s">
        <v>1184</v>
      </c>
      <c r="F22" s="285"/>
      <c r="G22" s="285"/>
      <c r="H22" s="285"/>
      <c r="I22" s="285"/>
      <c r="J22" s="285"/>
      <c r="K22" s="285"/>
      <c r="L22" s="285"/>
      <c r="M22" s="285"/>
      <c r="N22" s="285"/>
      <c r="O22" s="285"/>
      <c r="P22" s="310"/>
      <c r="Q22" s="285"/>
      <c r="R22" s="285"/>
      <c r="S22" s="285"/>
      <c r="T22" s="285"/>
      <c r="U22" s="285"/>
      <c r="V22" s="285"/>
      <c r="W22" s="285"/>
      <c r="X22" s="285"/>
      <c r="Y22" s="285"/>
      <c r="Z22" s="285"/>
      <c r="AA22" s="285"/>
      <c r="AB22" s="285"/>
      <c r="AC22" s="285"/>
    </row>
    <row r="23" spans="3:29" s="277" customFormat="1" ht="19.899999999999999" customHeight="1" x14ac:dyDescent="0.2">
      <c r="C23" s="309"/>
      <c r="D23" s="280">
        <v>10</v>
      </c>
      <c r="E23" s="285" t="s">
        <v>1185</v>
      </c>
      <c r="F23" s="285"/>
      <c r="G23" s="285"/>
      <c r="H23" s="285"/>
      <c r="I23" s="285"/>
      <c r="J23" s="285"/>
      <c r="K23" s="285"/>
      <c r="L23" s="285"/>
      <c r="M23" s="285"/>
      <c r="N23" s="285"/>
      <c r="O23" s="285"/>
      <c r="P23" s="310"/>
      <c r="Q23" s="285"/>
      <c r="R23" s="285"/>
      <c r="S23" s="285"/>
      <c r="T23" s="285"/>
      <c r="U23" s="285"/>
      <c r="V23" s="285"/>
      <c r="W23" s="285"/>
      <c r="X23" s="285"/>
      <c r="Y23" s="285"/>
      <c r="Z23" s="285"/>
      <c r="AA23" s="285"/>
      <c r="AB23" s="285"/>
      <c r="AC23" s="285"/>
    </row>
    <row r="24" spans="3:29" s="277" customFormat="1" ht="19.899999999999999" customHeight="1" x14ac:dyDescent="0.2">
      <c r="C24" s="309"/>
      <c r="D24" s="280">
        <v>11</v>
      </c>
      <c r="E24" s="285" t="s">
        <v>1186</v>
      </c>
      <c r="F24" s="285"/>
      <c r="G24" s="285"/>
      <c r="H24" s="285"/>
      <c r="I24" s="285"/>
      <c r="J24" s="285"/>
      <c r="K24" s="285"/>
      <c r="L24" s="285"/>
      <c r="M24" s="285"/>
      <c r="N24" s="285"/>
      <c r="O24" s="285"/>
      <c r="P24" s="310"/>
      <c r="Q24" s="285"/>
      <c r="R24" s="285"/>
      <c r="S24" s="285"/>
      <c r="T24" s="285"/>
      <c r="U24" s="285"/>
      <c r="V24" s="285"/>
      <c r="W24" s="285"/>
      <c r="X24" s="285"/>
      <c r="Y24" s="285"/>
      <c r="Z24" s="285"/>
      <c r="AA24" s="285"/>
      <c r="AB24" s="285"/>
      <c r="AC24" s="285"/>
    </row>
    <row r="25" spans="3:29" s="277" customFormat="1" ht="19.899999999999999" customHeight="1" x14ac:dyDescent="0.2">
      <c r="C25" s="309"/>
      <c r="D25" s="280">
        <v>12</v>
      </c>
      <c r="E25" s="285" t="s">
        <v>1187</v>
      </c>
      <c r="F25" s="285"/>
      <c r="G25" s="285"/>
      <c r="H25" s="285"/>
      <c r="I25" s="285"/>
      <c r="J25" s="285"/>
      <c r="K25" s="285"/>
      <c r="L25" s="285"/>
      <c r="M25" s="285"/>
      <c r="N25" s="285"/>
      <c r="O25" s="285"/>
      <c r="P25" s="310"/>
      <c r="Q25" s="285"/>
      <c r="R25" s="285"/>
      <c r="S25" s="285"/>
      <c r="T25" s="285"/>
      <c r="U25" s="285"/>
      <c r="V25" s="285"/>
      <c r="W25" s="285"/>
      <c r="X25" s="285"/>
      <c r="Y25" s="285"/>
      <c r="Z25" s="285"/>
      <c r="AA25" s="285"/>
      <c r="AB25" s="285"/>
      <c r="AC25" s="285"/>
    </row>
    <row r="26" spans="3:29" s="277" customFormat="1" ht="19.899999999999999" customHeight="1" x14ac:dyDescent="0.2">
      <c r="C26" s="309"/>
      <c r="D26" s="280">
        <v>13</v>
      </c>
      <c r="E26" s="285" t="s">
        <v>1188</v>
      </c>
      <c r="F26" s="285"/>
      <c r="G26" s="285"/>
      <c r="H26" s="285"/>
      <c r="I26" s="285"/>
      <c r="J26" s="285"/>
      <c r="K26" s="285"/>
      <c r="L26" s="285"/>
      <c r="M26" s="285"/>
      <c r="N26" s="285"/>
      <c r="O26" s="285"/>
      <c r="P26" s="310"/>
      <c r="Q26" s="285"/>
      <c r="R26" s="285"/>
      <c r="S26" s="285"/>
      <c r="T26" s="285"/>
      <c r="U26" s="285"/>
      <c r="V26" s="285"/>
      <c r="W26" s="285"/>
      <c r="X26" s="285"/>
      <c r="Y26" s="285"/>
      <c r="Z26" s="285"/>
      <c r="AA26" s="285"/>
      <c r="AB26" s="285"/>
      <c r="AC26" s="285"/>
    </row>
    <row r="27" spans="3:29" s="277" customFormat="1" ht="19.899999999999999" customHeight="1" x14ac:dyDescent="0.2">
      <c r="C27" s="309"/>
      <c r="D27" s="280"/>
      <c r="E27" s="285" t="s">
        <v>1189</v>
      </c>
      <c r="F27" s="285"/>
      <c r="G27" s="285"/>
      <c r="H27" s="285"/>
      <c r="I27" s="285"/>
      <c r="J27" s="285"/>
      <c r="K27" s="285"/>
      <c r="L27" s="285"/>
      <c r="M27" s="285"/>
      <c r="N27" s="285"/>
      <c r="O27" s="285"/>
      <c r="P27" s="310"/>
      <c r="Q27" s="285"/>
      <c r="R27" s="285"/>
      <c r="S27" s="285"/>
      <c r="T27" s="285"/>
      <c r="U27" s="285"/>
      <c r="V27" s="285"/>
      <c r="W27" s="285"/>
      <c r="X27" s="285"/>
      <c r="Y27" s="285"/>
      <c r="Z27" s="285"/>
      <c r="AA27" s="285"/>
      <c r="AB27" s="285"/>
      <c r="AC27" s="285"/>
    </row>
    <row r="28" spans="3:29" s="277" customFormat="1" ht="19.899999999999999" customHeight="1" x14ac:dyDescent="0.2">
      <c r="C28" s="309"/>
      <c r="D28" s="280">
        <v>14</v>
      </c>
      <c r="E28" s="285" t="s">
        <v>1190</v>
      </c>
      <c r="F28" s="285"/>
      <c r="G28" s="285"/>
      <c r="H28" s="285"/>
      <c r="I28" s="285"/>
      <c r="J28" s="285"/>
      <c r="K28" s="285"/>
      <c r="L28" s="285"/>
      <c r="M28" s="285"/>
      <c r="N28" s="285"/>
      <c r="O28" s="285"/>
      <c r="P28" s="311" t="s">
        <v>705</v>
      </c>
      <c r="Q28" s="285"/>
      <c r="R28" s="311"/>
      <c r="S28" s="310"/>
      <c r="T28" s="285"/>
      <c r="U28" s="285"/>
      <c r="V28" s="285"/>
      <c r="W28" s="285"/>
      <c r="X28" s="285"/>
      <c r="Y28" s="285"/>
      <c r="Z28" s="285"/>
      <c r="AA28" s="285"/>
      <c r="AB28" s="285"/>
      <c r="AC28" s="285"/>
    </row>
    <row r="29" spans="3:29" s="276" customFormat="1" ht="19.899999999999999" customHeight="1" x14ac:dyDescent="0.2">
      <c r="C29" s="312"/>
      <c r="D29" s="280">
        <v>15</v>
      </c>
      <c r="E29" s="288" t="s">
        <v>1191</v>
      </c>
      <c r="F29" s="285"/>
      <c r="G29" s="288"/>
      <c r="H29" s="288"/>
      <c r="I29" s="288"/>
      <c r="M29" s="313" t="s">
        <v>705</v>
      </c>
      <c r="P29" s="313"/>
      <c r="R29" s="288"/>
      <c r="S29" s="288"/>
      <c r="T29" s="288"/>
      <c r="U29" s="310"/>
      <c r="V29" s="288"/>
      <c r="W29" s="288"/>
      <c r="X29" s="288"/>
      <c r="Y29" s="288"/>
      <c r="Z29" s="288"/>
      <c r="AA29" s="288"/>
      <c r="AB29" s="288"/>
      <c r="AC29" s="288"/>
    </row>
    <row r="30" spans="3:29" s="277" customFormat="1" ht="19.899999999999999" customHeight="1" x14ac:dyDescent="0.2">
      <c r="C30" s="309"/>
      <c r="D30" s="280">
        <v>16</v>
      </c>
      <c r="E30" s="285" t="s">
        <v>1192</v>
      </c>
      <c r="F30" s="285"/>
      <c r="G30" s="285"/>
      <c r="H30" s="285"/>
      <c r="I30" s="285"/>
      <c r="J30" s="285"/>
      <c r="K30" s="285"/>
      <c r="L30" s="285"/>
      <c r="M30" s="285"/>
      <c r="N30" s="285"/>
      <c r="O30" s="285"/>
      <c r="P30" s="310"/>
      <c r="Q30" s="285"/>
      <c r="R30" s="285"/>
      <c r="S30" s="285"/>
      <c r="T30" s="285"/>
      <c r="U30" s="285"/>
      <c r="V30" s="285"/>
      <c r="W30" s="285"/>
      <c r="X30" s="285"/>
      <c r="Y30" s="285"/>
      <c r="Z30" s="285"/>
      <c r="AA30" s="285"/>
      <c r="AB30" s="285"/>
      <c r="AC30" s="285"/>
    </row>
    <row r="31" spans="3:29" s="277" customFormat="1" ht="19.899999999999999" customHeight="1" x14ac:dyDescent="0.2">
      <c r="C31" s="309"/>
      <c r="D31" s="280">
        <v>17</v>
      </c>
      <c r="E31" s="285" t="s">
        <v>1193</v>
      </c>
      <c r="F31" s="285"/>
      <c r="G31" s="285"/>
      <c r="H31" s="285"/>
      <c r="I31" s="285"/>
      <c r="J31" s="285"/>
      <c r="K31" s="285"/>
      <c r="L31" s="285"/>
      <c r="M31" s="285"/>
      <c r="N31" s="285"/>
      <c r="O31" s="285"/>
      <c r="P31" s="310"/>
      <c r="Q31" s="285"/>
      <c r="R31" s="285"/>
      <c r="S31" s="285"/>
      <c r="T31" s="285"/>
      <c r="U31" s="285"/>
      <c r="V31" s="285"/>
      <c r="W31" s="285"/>
      <c r="X31" s="285"/>
      <c r="Y31" s="285"/>
      <c r="Z31" s="285"/>
      <c r="AA31" s="285"/>
      <c r="AB31" s="285"/>
      <c r="AC31" s="285"/>
    </row>
    <row r="32" spans="3:29" s="276" customFormat="1" ht="12.75" x14ac:dyDescent="0.2">
      <c r="C32" s="277"/>
    </row>
    <row r="33" spans="1:1" s="276" customFormat="1" ht="12.75" x14ac:dyDescent="0.2">
      <c r="A33" s="275" t="s">
        <v>1194</v>
      </c>
    </row>
    <row r="34" spans="1:1" s="276" customFormat="1" ht="12.75" x14ac:dyDescent="0.2"/>
    <row r="35" spans="1:1" s="276" customFormat="1" ht="12.75" x14ac:dyDescent="0.2"/>
    <row r="36" spans="1:1" s="276" customFormat="1" ht="12.75" x14ac:dyDescent="0.2"/>
  </sheetData>
  <sheetProtection algorithmName="SHA-512" hashValue="2g7wmMnnSouhGK8iyJaVzacFGINKyuvRsHGx9AkO04vti6BcBL58Dg8hcQJxgi6DdMxEhjLTO4H8HTncg52PsQ==" saltValue="PQAQhWajQIJXrdfGfYx+DA==" spinCount="100000" sheet="1"/>
  <mergeCells count="1">
    <mergeCell ref="B5:I9"/>
  </mergeCells>
  <pageMargins left="0.7" right="0.7" top="0.75" bottom="0.75" header="0.3" footer="0.3"/>
  <pageSetup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ltText="Check this box to confirm the name and address of the school is included on the enrollment agreement.">
                <anchor moveWithCells="1">
                  <from>
                    <xdr:col>14</xdr:col>
                    <xdr:colOff>438150</xdr:colOff>
                    <xdr:row>26</xdr:row>
                    <xdr:rowOff>247650</xdr:rowOff>
                  </from>
                  <to>
                    <xdr:col>15</xdr:col>
                    <xdr:colOff>123825</xdr:colOff>
                    <xdr:row>28</xdr:row>
                    <xdr:rowOff>47625</xdr:rowOff>
                  </to>
                </anchor>
              </controlPr>
            </control>
          </mc:Choice>
        </mc:AlternateContent>
        <mc:AlternateContent xmlns:mc="http://schemas.openxmlformats.org/markup-compatibility/2006">
          <mc:Choice Requires="x14">
            <control shapeId="73730" r:id="rId5" name="Check Box 2">
              <controlPr defaultSize="0" autoFill="0" autoLine="0" autoPict="0" altText="Check this box to confirm the name and address of the school is included on the enrollment agreement.">
                <anchor moveWithCells="1">
                  <from>
                    <xdr:col>10</xdr:col>
                    <xdr:colOff>190500</xdr:colOff>
                    <xdr:row>28</xdr:row>
                    <xdr:rowOff>19050</xdr:rowOff>
                  </from>
                  <to>
                    <xdr:col>12</xdr:col>
                    <xdr:colOff>304800</xdr:colOff>
                    <xdr:row>29</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84EA-4E38-426B-AFC0-C6A39BC68C0F}">
  <sheetPr>
    <pageSetUpPr fitToPage="1"/>
  </sheetPr>
  <dimension ref="A1:R187"/>
  <sheetViews>
    <sheetView zoomScale="70" zoomScaleNormal="70" workbookViewId="0">
      <selection activeCell="C7" sqref="C7"/>
    </sheetView>
  </sheetViews>
  <sheetFormatPr defaultColWidth="9.7109375" defaultRowHeight="12.75" customHeight="1" x14ac:dyDescent="0.2"/>
  <cols>
    <col min="1" max="2" width="9.7109375" style="48"/>
    <col min="3" max="3" width="50.7109375" style="48" customWidth="1"/>
    <col min="4" max="16384" width="9.7109375" style="48"/>
  </cols>
  <sheetData>
    <row r="1" spans="1:16" s="4" customFormat="1" ht="20.25" x14ac:dyDescent="0.25">
      <c r="A1" s="3" t="s">
        <v>750</v>
      </c>
      <c r="B1" s="3"/>
      <c r="C1" s="3"/>
      <c r="D1" s="3"/>
      <c r="E1" s="3"/>
      <c r="F1" s="3"/>
      <c r="G1" s="3"/>
      <c r="H1" s="3"/>
      <c r="I1" s="3"/>
      <c r="J1" s="3"/>
      <c r="K1" s="3"/>
    </row>
    <row r="2" spans="1:16" s="4" customFormat="1" ht="15" x14ac:dyDescent="0.25">
      <c r="A2" s="5" t="s">
        <v>736</v>
      </c>
      <c r="B2" s="5"/>
      <c r="C2" s="5"/>
      <c r="D2" s="5"/>
      <c r="E2" s="5"/>
      <c r="F2" s="5"/>
      <c r="G2" s="5"/>
      <c r="H2" s="5"/>
      <c r="I2" s="5"/>
      <c r="J2" s="5"/>
      <c r="K2" s="5"/>
    </row>
    <row r="3" spans="1:16" s="4" customFormat="1" ht="15" customHeight="1" x14ac:dyDescent="0.25">
      <c r="A3" s="5"/>
      <c r="B3" s="5"/>
      <c r="C3" s="5"/>
      <c r="D3" s="5"/>
      <c r="E3" s="5"/>
      <c r="F3" s="5"/>
      <c r="G3" s="5"/>
      <c r="H3" s="5"/>
      <c r="I3" s="5"/>
      <c r="J3" s="5"/>
      <c r="K3" s="5"/>
    </row>
    <row r="4" spans="1:16" s="6" customFormat="1" ht="15" customHeight="1" x14ac:dyDescent="0.25">
      <c r="A4" s="6" t="s">
        <v>1195</v>
      </c>
    </row>
    <row r="5" spans="1:16" s="6" customFormat="1" ht="15" customHeight="1" x14ac:dyDescent="0.25">
      <c r="A5" s="6" t="s">
        <v>1196</v>
      </c>
    </row>
    <row r="6" spans="1:16" s="6" customFormat="1" ht="15" customHeight="1" x14ac:dyDescent="0.25">
      <c r="C6" s="314"/>
    </row>
    <row r="7" spans="1:16" ht="15" customHeight="1" x14ac:dyDescent="0.2">
      <c r="A7" s="315" t="s">
        <v>710</v>
      </c>
      <c r="B7" s="315"/>
      <c r="C7" s="50"/>
      <c r="D7" s="6"/>
      <c r="E7" s="6"/>
      <c r="F7" s="6"/>
      <c r="G7" s="6"/>
      <c r="H7" s="6"/>
    </row>
    <row r="8" spans="1:16" ht="15" customHeight="1" x14ac:dyDescent="0.2">
      <c r="E8" s="68"/>
      <c r="F8" s="68"/>
      <c r="G8" s="68"/>
      <c r="H8" s="68"/>
      <c r="I8" s="68"/>
      <c r="J8" s="68"/>
    </row>
    <row r="9" spans="1:16" ht="15" customHeight="1" x14ac:dyDescent="0.2">
      <c r="A9" s="48" t="s">
        <v>711</v>
      </c>
      <c r="D9" s="6"/>
      <c r="E9" s="6"/>
      <c r="F9" s="6"/>
      <c r="G9" s="6"/>
      <c r="H9" s="6"/>
      <c r="I9" s="68"/>
      <c r="J9" s="68"/>
      <c r="K9" s="68"/>
      <c r="L9" s="68"/>
      <c r="M9" s="68"/>
      <c r="N9" s="68"/>
      <c r="O9" s="68"/>
      <c r="P9" s="68"/>
    </row>
    <row r="10" spans="1:16" ht="15" customHeight="1" x14ac:dyDescent="0.2">
      <c r="D10" s="6"/>
      <c r="E10" s="6"/>
      <c r="F10" s="6"/>
      <c r="G10" s="6"/>
      <c r="H10" s="6"/>
      <c r="I10" s="68"/>
      <c r="J10" s="68"/>
      <c r="K10" s="68"/>
      <c r="L10" s="68"/>
      <c r="M10" s="68"/>
      <c r="N10" s="68"/>
      <c r="O10" s="68"/>
      <c r="P10" s="68"/>
    </row>
    <row r="11" spans="1:16" ht="15" customHeight="1" x14ac:dyDescent="0.2">
      <c r="B11" s="323"/>
      <c r="C11" s="323"/>
      <c r="D11" s="323"/>
      <c r="E11" s="323"/>
      <c r="F11" s="323"/>
      <c r="G11" s="323"/>
      <c r="H11" s="6"/>
      <c r="I11" s="68"/>
      <c r="J11" s="68"/>
      <c r="K11" s="68"/>
      <c r="L11" s="68"/>
      <c r="M11" s="68"/>
      <c r="N11" s="68"/>
      <c r="O11" s="68"/>
      <c r="P11" s="68"/>
    </row>
    <row r="12" spans="1:16" ht="15" customHeight="1" x14ac:dyDescent="0.2">
      <c r="B12" s="323"/>
      <c r="C12" s="323"/>
      <c r="D12" s="323"/>
      <c r="E12" s="323"/>
      <c r="F12" s="323"/>
      <c r="G12" s="323"/>
      <c r="H12" s="6"/>
      <c r="I12" s="68"/>
      <c r="J12" s="68"/>
      <c r="K12" s="68"/>
      <c r="L12" s="68"/>
      <c r="M12" s="68"/>
      <c r="N12" s="68"/>
      <c r="O12" s="68"/>
      <c r="P12" s="68"/>
    </row>
    <row r="13" spans="1:16" ht="15" customHeight="1" x14ac:dyDescent="0.2">
      <c r="B13" s="323"/>
      <c r="C13" s="323"/>
      <c r="D13" s="323"/>
      <c r="E13" s="323"/>
      <c r="F13" s="323"/>
      <c r="G13" s="323"/>
      <c r="H13" s="6"/>
      <c r="I13" s="68"/>
      <c r="J13" s="68"/>
      <c r="K13" s="68"/>
      <c r="L13" s="68"/>
      <c r="M13" s="68"/>
      <c r="N13" s="68"/>
      <c r="O13" s="68"/>
      <c r="P13" s="68"/>
    </row>
    <row r="14" spans="1:16" ht="15" customHeight="1" x14ac:dyDescent="0.2">
      <c r="B14" s="323"/>
      <c r="C14" s="323"/>
      <c r="D14" s="323"/>
      <c r="E14" s="323"/>
      <c r="F14" s="323"/>
      <c r="G14" s="323"/>
      <c r="H14" s="6"/>
      <c r="I14" s="68"/>
      <c r="J14" s="68"/>
      <c r="K14" s="68"/>
      <c r="L14" s="68"/>
      <c r="M14" s="68"/>
      <c r="N14" s="68"/>
      <c r="O14" s="68"/>
      <c r="P14" s="68"/>
    </row>
    <row r="15" spans="1:16" ht="15" customHeight="1" x14ac:dyDescent="0.2">
      <c r="B15" s="323"/>
      <c r="C15" s="323"/>
      <c r="D15" s="323"/>
      <c r="E15" s="323"/>
      <c r="F15" s="323"/>
      <c r="G15" s="323"/>
      <c r="H15" s="6"/>
      <c r="I15" s="68"/>
      <c r="J15" s="68"/>
      <c r="K15" s="68"/>
      <c r="L15" s="68"/>
      <c r="M15" s="68"/>
      <c r="N15" s="68"/>
      <c r="O15" s="68"/>
      <c r="P15" s="68"/>
    </row>
    <row r="16" spans="1:16" ht="15" customHeight="1" x14ac:dyDescent="0.2">
      <c r="D16" s="6"/>
      <c r="E16" s="6"/>
      <c r="F16" s="6"/>
      <c r="G16" s="6"/>
      <c r="H16" s="6"/>
      <c r="I16" s="68"/>
      <c r="J16" s="68"/>
      <c r="K16" s="68"/>
      <c r="L16" s="68"/>
      <c r="M16" s="68"/>
      <c r="N16" s="68"/>
      <c r="O16" s="68"/>
      <c r="P16" s="68"/>
    </row>
    <row r="17" spans="1:16" ht="15" customHeight="1" x14ac:dyDescent="0.2">
      <c r="A17" s="48" t="s">
        <v>1197</v>
      </c>
    </row>
    <row r="18" spans="1:16" ht="15" customHeight="1" x14ac:dyDescent="0.2">
      <c r="A18" s="6"/>
      <c r="B18" s="6"/>
      <c r="C18" s="6"/>
      <c r="D18" s="6"/>
      <c r="E18" s="6"/>
      <c r="F18" s="6"/>
      <c r="G18" s="6"/>
      <c r="H18" s="6"/>
      <c r="I18" s="316"/>
      <c r="J18" s="316"/>
      <c r="K18" s="316"/>
      <c r="L18" s="316"/>
      <c r="M18" s="316"/>
      <c r="N18" s="316"/>
      <c r="O18" s="316"/>
      <c r="P18" s="316"/>
    </row>
    <row r="19" spans="1:16" ht="15" customHeight="1" x14ac:dyDescent="0.2">
      <c r="A19" s="6"/>
      <c r="B19" s="6"/>
      <c r="C19" s="323"/>
      <c r="D19" s="6"/>
      <c r="E19" s="6"/>
      <c r="F19" s="6"/>
      <c r="G19" s="6"/>
      <c r="H19" s="6"/>
      <c r="I19" s="316"/>
      <c r="J19" s="316"/>
      <c r="K19" s="316"/>
      <c r="L19" s="316"/>
      <c r="M19" s="316"/>
      <c r="N19" s="316"/>
      <c r="O19" s="316"/>
      <c r="P19" s="316"/>
    </row>
    <row r="20" spans="1:16" ht="15" customHeight="1" x14ac:dyDescent="0.2">
      <c r="A20" s="6"/>
      <c r="B20" s="6"/>
      <c r="C20" s="323"/>
      <c r="D20" s="6"/>
      <c r="E20" s="6"/>
      <c r="F20" s="6"/>
      <c r="G20" s="6"/>
      <c r="H20" s="6"/>
      <c r="I20" s="316"/>
      <c r="J20" s="316"/>
      <c r="K20" s="316"/>
      <c r="L20" s="316"/>
      <c r="M20" s="316"/>
      <c r="N20" s="316"/>
      <c r="O20" s="316"/>
      <c r="P20" s="316"/>
    </row>
    <row r="21" spans="1:16" ht="15" customHeight="1" x14ac:dyDescent="0.2">
      <c r="A21" s="6"/>
      <c r="B21" s="6"/>
      <c r="C21" s="323"/>
      <c r="D21" s="6"/>
      <c r="E21" s="6"/>
      <c r="F21" s="6"/>
      <c r="G21" s="6"/>
      <c r="H21" s="6"/>
      <c r="I21" s="316"/>
      <c r="J21" s="316"/>
      <c r="K21" s="316"/>
      <c r="L21" s="316"/>
      <c r="M21" s="316"/>
      <c r="N21" s="316"/>
      <c r="O21" s="316"/>
      <c r="P21" s="316"/>
    </row>
    <row r="22" spans="1:16" ht="15" customHeight="1" x14ac:dyDescent="0.2">
      <c r="A22" s="6"/>
      <c r="B22" s="6"/>
      <c r="C22" s="323"/>
      <c r="D22" s="6"/>
      <c r="E22" s="6"/>
      <c r="F22" s="6"/>
      <c r="G22" s="6"/>
      <c r="H22" s="6"/>
      <c r="I22" s="316"/>
      <c r="J22" s="316"/>
      <c r="K22" s="316"/>
      <c r="L22" s="316"/>
      <c r="M22" s="316"/>
      <c r="N22" s="316"/>
      <c r="O22" s="316"/>
      <c r="P22" s="316"/>
    </row>
    <row r="23" spans="1:16" ht="15" customHeight="1" x14ac:dyDescent="0.2">
      <c r="A23" s="316"/>
      <c r="B23" s="316"/>
      <c r="C23" s="323"/>
      <c r="D23" s="316"/>
      <c r="E23" s="316"/>
      <c r="F23" s="316"/>
      <c r="G23" s="316"/>
      <c r="H23" s="316"/>
      <c r="I23" s="316"/>
      <c r="J23" s="316"/>
      <c r="K23" s="316"/>
      <c r="L23" s="316"/>
      <c r="M23" s="316"/>
      <c r="N23" s="316"/>
      <c r="O23" s="316"/>
      <c r="P23" s="316"/>
    </row>
    <row r="24" spans="1:16" s="6" customFormat="1" ht="15" customHeight="1" x14ac:dyDescent="0.25">
      <c r="C24" s="314"/>
    </row>
    <row r="25" spans="1:16" ht="15" customHeight="1" x14ac:dyDescent="0.2">
      <c r="A25" s="315" t="s">
        <v>710</v>
      </c>
      <c r="B25" s="315"/>
      <c r="C25" s="50"/>
      <c r="D25" s="6"/>
      <c r="E25" s="6"/>
      <c r="F25" s="6"/>
      <c r="G25" s="6"/>
      <c r="H25" s="6"/>
    </row>
    <row r="26" spans="1:16" ht="15" customHeight="1" x14ac:dyDescent="0.2">
      <c r="E26" s="68"/>
      <c r="F26" s="68"/>
      <c r="G26" s="68"/>
      <c r="H26" s="68"/>
      <c r="I26" s="68"/>
      <c r="J26" s="68"/>
    </row>
    <row r="27" spans="1:16" ht="15" customHeight="1" x14ac:dyDescent="0.2">
      <c r="A27" s="48" t="s">
        <v>711</v>
      </c>
      <c r="D27" s="6"/>
      <c r="E27" s="6"/>
      <c r="F27" s="6"/>
      <c r="G27" s="6"/>
      <c r="H27" s="6"/>
      <c r="I27" s="68"/>
      <c r="J27" s="68"/>
      <c r="K27" s="68"/>
      <c r="L27" s="68"/>
      <c r="M27" s="68"/>
      <c r="N27" s="68"/>
      <c r="O27" s="68"/>
      <c r="P27" s="68"/>
    </row>
    <row r="28" spans="1:16" ht="15" customHeight="1" x14ac:dyDescent="0.2">
      <c r="D28" s="6"/>
      <c r="E28" s="6"/>
      <c r="F28" s="6"/>
      <c r="G28" s="6"/>
      <c r="H28" s="6"/>
      <c r="I28" s="68"/>
      <c r="J28" s="68"/>
      <c r="K28" s="68"/>
      <c r="L28" s="68"/>
      <c r="M28" s="68"/>
      <c r="N28" s="68"/>
      <c r="O28" s="68"/>
      <c r="P28" s="68"/>
    </row>
    <row r="29" spans="1:16" ht="15" customHeight="1" x14ac:dyDescent="0.2">
      <c r="B29" s="323"/>
      <c r="C29" s="323"/>
      <c r="D29" s="323"/>
      <c r="E29" s="323"/>
      <c r="F29" s="323"/>
      <c r="G29" s="323"/>
      <c r="H29" s="6"/>
      <c r="I29" s="68"/>
      <c r="J29" s="68"/>
      <c r="K29" s="68"/>
      <c r="L29" s="68"/>
      <c r="M29" s="68"/>
      <c r="N29" s="68"/>
      <c r="O29" s="68"/>
      <c r="P29" s="68"/>
    </row>
    <row r="30" spans="1:16" ht="15" customHeight="1" x14ac:dyDescent="0.2">
      <c r="B30" s="323"/>
      <c r="C30" s="323"/>
      <c r="D30" s="323"/>
      <c r="E30" s="323"/>
      <c r="F30" s="323"/>
      <c r="G30" s="323"/>
      <c r="H30" s="6"/>
      <c r="I30" s="68"/>
      <c r="J30" s="68"/>
      <c r="K30" s="68"/>
      <c r="L30" s="68"/>
      <c r="M30" s="68"/>
      <c r="N30" s="68"/>
      <c r="O30" s="68"/>
      <c r="P30" s="68"/>
    </row>
    <row r="31" spans="1:16" ht="15" customHeight="1" x14ac:dyDescent="0.2">
      <c r="B31" s="323"/>
      <c r="C31" s="323"/>
      <c r="D31" s="323"/>
      <c r="E31" s="323"/>
      <c r="F31" s="323"/>
      <c r="G31" s="323"/>
      <c r="H31" s="6"/>
      <c r="I31" s="68"/>
      <c r="J31" s="68"/>
      <c r="K31" s="68"/>
      <c r="L31" s="68"/>
      <c r="M31" s="68"/>
      <c r="N31" s="68"/>
      <c r="O31" s="68"/>
      <c r="P31" s="68"/>
    </row>
    <row r="32" spans="1:16" ht="15" customHeight="1" x14ac:dyDescent="0.2">
      <c r="B32" s="323"/>
      <c r="C32" s="323"/>
      <c r="D32" s="323"/>
      <c r="E32" s="323"/>
      <c r="F32" s="323"/>
      <c r="G32" s="323"/>
      <c r="H32" s="6"/>
      <c r="I32" s="68"/>
      <c r="J32" s="68"/>
      <c r="K32" s="68"/>
      <c r="L32" s="68"/>
      <c r="M32" s="68"/>
      <c r="N32" s="68"/>
      <c r="O32" s="68"/>
      <c r="P32" s="68"/>
    </row>
    <row r="33" spans="1:16" ht="15" customHeight="1" x14ac:dyDescent="0.2">
      <c r="B33" s="323"/>
      <c r="C33" s="323"/>
      <c r="D33" s="323"/>
      <c r="E33" s="323"/>
      <c r="F33" s="323"/>
      <c r="G33" s="323"/>
      <c r="H33" s="6"/>
      <c r="I33" s="68"/>
      <c r="J33" s="68"/>
      <c r="K33" s="68"/>
      <c r="L33" s="68"/>
      <c r="M33" s="68"/>
      <c r="N33" s="68"/>
      <c r="O33" s="68"/>
      <c r="P33" s="68"/>
    </row>
    <row r="34" spans="1:16" ht="15" customHeight="1" x14ac:dyDescent="0.2">
      <c r="D34" s="6"/>
      <c r="E34" s="6"/>
      <c r="F34" s="6"/>
      <c r="G34" s="6"/>
      <c r="H34" s="6"/>
      <c r="I34" s="68"/>
      <c r="J34" s="68"/>
      <c r="K34" s="68"/>
      <c r="L34" s="68"/>
      <c r="M34" s="68"/>
      <c r="N34" s="68"/>
      <c r="O34" s="68"/>
      <c r="P34" s="68"/>
    </row>
    <row r="35" spans="1:16" ht="15" customHeight="1" x14ac:dyDescent="0.2">
      <c r="A35" s="48" t="s">
        <v>1197</v>
      </c>
    </row>
    <row r="36" spans="1:16" ht="15" customHeight="1" x14ac:dyDescent="0.2">
      <c r="A36" s="6"/>
      <c r="B36" s="6"/>
      <c r="C36" s="6"/>
      <c r="D36" s="6"/>
      <c r="E36" s="6"/>
      <c r="F36" s="6"/>
      <c r="G36" s="6"/>
      <c r="H36" s="6"/>
      <c r="I36" s="316"/>
      <c r="J36" s="316"/>
      <c r="K36" s="316"/>
      <c r="L36" s="316"/>
      <c r="M36" s="316"/>
      <c r="N36" s="316"/>
      <c r="O36" s="316"/>
      <c r="P36" s="316"/>
    </row>
    <row r="37" spans="1:16" ht="15" customHeight="1" x14ac:dyDescent="0.2">
      <c r="A37" s="6"/>
      <c r="B37" s="6"/>
      <c r="C37" s="323"/>
      <c r="D37" s="6"/>
      <c r="E37" s="6"/>
      <c r="F37" s="6"/>
      <c r="G37" s="6"/>
      <c r="H37" s="6"/>
      <c r="I37" s="316"/>
      <c r="J37" s="316"/>
      <c r="K37" s="316"/>
      <c r="L37" s="316"/>
      <c r="M37" s="316"/>
      <c r="N37" s="316"/>
      <c r="O37" s="316"/>
      <c r="P37" s="316"/>
    </row>
    <row r="38" spans="1:16" ht="15" customHeight="1" x14ac:dyDescent="0.2">
      <c r="A38" s="6"/>
      <c r="B38" s="6"/>
      <c r="C38" s="323"/>
      <c r="D38" s="6"/>
      <c r="E38" s="6"/>
      <c r="F38" s="6"/>
      <c r="G38" s="6"/>
      <c r="H38" s="6"/>
      <c r="I38" s="316"/>
      <c r="J38" s="316"/>
      <c r="K38" s="316"/>
      <c r="L38" s="316"/>
      <c r="M38" s="316"/>
      <c r="N38" s="316"/>
      <c r="O38" s="316"/>
      <c r="P38" s="316"/>
    </row>
    <row r="39" spans="1:16" ht="15" customHeight="1" x14ac:dyDescent="0.2">
      <c r="A39" s="6"/>
      <c r="B39" s="6"/>
      <c r="C39" s="323"/>
      <c r="D39" s="6"/>
      <c r="E39" s="6"/>
      <c r="F39" s="6"/>
      <c r="G39" s="6"/>
      <c r="H39" s="6"/>
      <c r="I39" s="316"/>
      <c r="J39" s="316"/>
      <c r="K39" s="316"/>
      <c r="L39" s="316"/>
      <c r="M39" s="316"/>
      <c r="N39" s="316"/>
      <c r="O39" s="316"/>
      <c r="P39" s="316"/>
    </row>
    <row r="40" spans="1:16" ht="15" customHeight="1" x14ac:dyDescent="0.2">
      <c r="A40" s="6"/>
      <c r="B40" s="6"/>
      <c r="C40" s="323"/>
      <c r="D40" s="6"/>
      <c r="E40" s="6"/>
      <c r="F40" s="6"/>
      <c r="G40" s="6"/>
      <c r="H40" s="6"/>
      <c r="I40" s="316"/>
      <c r="J40" s="316"/>
      <c r="K40" s="316"/>
      <c r="L40" s="316"/>
      <c r="M40" s="316"/>
      <c r="N40" s="316"/>
      <c r="O40" s="316"/>
      <c r="P40" s="316"/>
    </row>
    <row r="41" spans="1:16" ht="15" customHeight="1" x14ac:dyDescent="0.2">
      <c r="A41" s="316"/>
      <c r="B41" s="316"/>
      <c r="C41" s="323"/>
      <c r="D41" s="316"/>
      <c r="E41" s="316"/>
      <c r="F41" s="316"/>
      <c r="G41" s="316"/>
      <c r="H41" s="316"/>
      <c r="I41" s="316"/>
      <c r="J41" s="316"/>
      <c r="K41" s="316"/>
      <c r="L41" s="316"/>
      <c r="M41" s="316"/>
      <c r="N41" s="316"/>
      <c r="O41" s="316"/>
      <c r="P41" s="316"/>
    </row>
    <row r="42" spans="1:16" s="6" customFormat="1" ht="15" customHeight="1" x14ac:dyDescent="0.25">
      <c r="C42" s="314"/>
    </row>
    <row r="43" spans="1:16" ht="15" customHeight="1" x14ac:dyDescent="0.2">
      <c r="A43" s="315" t="s">
        <v>710</v>
      </c>
      <c r="B43" s="315"/>
      <c r="C43" s="50"/>
      <c r="D43" s="6"/>
      <c r="E43" s="6"/>
      <c r="F43" s="6"/>
      <c r="G43" s="6"/>
      <c r="H43" s="6"/>
    </row>
    <row r="44" spans="1:16" ht="15" customHeight="1" x14ac:dyDescent="0.2">
      <c r="E44" s="68"/>
      <c r="F44" s="68"/>
      <c r="G44" s="68"/>
      <c r="H44" s="68"/>
      <c r="I44" s="68"/>
      <c r="J44" s="68"/>
    </row>
    <row r="45" spans="1:16" ht="15" customHeight="1" x14ac:dyDescent="0.2">
      <c r="A45" s="48" t="s">
        <v>711</v>
      </c>
      <c r="D45" s="6"/>
      <c r="E45" s="6"/>
      <c r="F45" s="6"/>
      <c r="G45" s="6"/>
      <c r="H45" s="6"/>
      <c r="I45" s="68"/>
      <c r="J45" s="68"/>
      <c r="K45" s="68"/>
      <c r="L45" s="68"/>
      <c r="M45" s="68"/>
      <c r="N45" s="68"/>
      <c r="O45" s="68"/>
      <c r="P45" s="68"/>
    </row>
    <row r="46" spans="1:16" ht="15" customHeight="1" x14ac:dyDescent="0.2">
      <c r="D46" s="6"/>
      <c r="E46" s="6"/>
      <c r="F46" s="6"/>
      <c r="G46" s="6"/>
      <c r="H46" s="6"/>
      <c r="I46" s="68"/>
      <c r="J46" s="68"/>
      <c r="K46" s="68"/>
      <c r="L46" s="68"/>
      <c r="M46" s="68"/>
      <c r="N46" s="68"/>
      <c r="O46" s="68"/>
      <c r="P46" s="68"/>
    </row>
    <row r="47" spans="1:16" ht="15" customHeight="1" x14ac:dyDescent="0.2">
      <c r="B47" s="323"/>
      <c r="C47" s="323"/>
      <c r="D47" s="323"/>
      <c r="E47" s="323"/>
      <c r="F47" s="323"/>
      <c r="G47" s="323"/>
      <c r="H47" s="6"/>
      <c r="I47" s="68"/>
      <c r="J47" s="68"/>
      <c r="K47" s="68"/>
      <c r="L47" s="68"/>
      <c r="M47" s="68"/>
      <c r="N47" s="68"/>
      <c r="O47" s="68"/>
      <c r="P47" s="68"/>
    </row>
    <row r="48" spans="1:16" ht="15" customHeight="1" x14ac:dyDescent="0.2">
      <c r="B48" s="323"/>
      <c r="C48" s="323"/>
      <c r="D48" s="323"/>
      <c r="E48" s="323"/>
      <c r="F48" s="323"/>
      <c r="G48" s="323"/>
      <c r="H48" s="6"/>
      <c r="I48" s="68"/>
      <c r="J48" s="68"/>
      <c r="K48" s="68"/>
      <c r="L48" s="68"/>
      <c r="M48" s="68"/>
      <c r="N48" s="68"/>
      <c r="O48" s="68"/>
      <c r="P48" s="68"/>
    </row>
    <row r="49" spans="1:16" ht="15" customHeight="1" x14ac:dyDescent="0.2">
      <c r="B49" s="323"/>
      <c r="C49" s="323"/>
      <c r="D49" s="323"/>
      <c r="E49" s="323"/>
      <c r="F49" s="323"/>
      <c r="G49" s="323"/>
      <c r="H49" s="6"/>
      <c r="I49" s="68"/>
      <c r="J49" s="68"/>
      <c r="K49" s="68"/>
      <c r="L49" s="68"/>
      <c r="M49" s="68"/>
      <c r="N49" s="68"/>
      <c r="O49" s="68"/>
      <c r="P49" s="68"/>
    </row>
    <row r="50" spans="1:16" ht="15" customHeight="1" x14ac:dyDescent="0.2">
      <c r="B50" s="323"/>
      <c r="C50" s="323"/>
      <c r="D50" s="323"/>
      <c r="E50" s="323"/>
      <c r="F50" s="323"/>
      <c r="G50" s="323"/>
      <c r="H50" s="6"/>
      <c r="I50" s="68"/>
      <c r="J50" s="68"/>
      <c r="K50" s="68"/>
      <c r="L50" s="68"/>
      <c r="M50" s="68"/>
      <c r="N50" s="68"/>
      <c r="O50" s="68"/>
      <c r="P50" s="68"/>
    </row>
    <row r="51" spans="1:16" ht="15" customHeight="1" x14ac:dyDescent="0.2">
      <c r="B51" s="323"/>
      <c r="C51" s="323"/>
      <c r="D51" s="323"/>
      <c r="E51" s="323"/>
      <c r="F51" s="323"/>
      <c r="G51" s="323"/>
      <c r="H51" s="6"/>
      <c r="I51" s="68"/>
      <c r="J51" s="68"/>
      <c r="K51" s="68"/>
      <c r="L51" s="68"/>
      <c r="M51" s="68"/>
      <c r="N51" s="68"/>
      <c r="O51" s="68"/>
      <c r="P51" s="68"/>
    </row>
    <row r="52" spans="1:16" ht="15" customHeight="1" x14ac:dyDescent="0.2">
      <c r="D52" s="6"/>
      <c r="E52" s="6"/>
      <c r="F52" s="6"/>
      <c r="G52" s="6"/>
      <c r="H52" s="6"/>
      <c r="I52" s="68"/>
      <c r="J52" s="68"/>
      <c r="K52" s="68"/>
      <c r="L52" s="68"/>
      <c r="M52" s="68"/>
      <c r="N52" s="68"/>
      <c r="O52" s="68"/>
      <c r="P52" s="68"/>
    </row>
    <row r="53" spans="1:16" ht="15" customHeight="1" x14ac:dyDescent="0.2">
      <c r="A53" s="48" t="s">
        <v>1197</v>
      </c>
    </row>
    <row r="54" spans="1:16" ht="15" customHeight="1" x14ac:dyDescent="0.2">
      <c r="A54" s="6"/>
      <c r="B54" s="6"/>
      <c r="C54" s="6"/>
      <c r="D54" s="6"/>
      <c r="E54" s="6"/>
      <c r="F54" s="6"/>
      <c r="G54" s="6"/>
      <c r="H54" s="6"/>
      <c r="I54" s="316"/>
      <c r="J54" s="316"/>
      <c r="K54" s="316"/>
      <c r="L54" s="316"/>
      <c r="M54" s="316"/>
      <c r="N54" s="316"/>
      <c r="O54" s="316"/>
      <c r="P54" s="316"/>
    </row>
    <row r="55" spans="1:16" ht="15" customHeight="1" x14ac:dyDescent="0.2">
      <c r="A55" s="6"/>
      <c r="B55" s="6"/>
      <c r="C55" s="323"/>
      <c r="D55" s="6"/>
      <c r="E55" s="6"/>
      <c r="F55" s="6"/>
      <c r="G55" s="6"/>
      <c r="H55" s="6"/>
      <c r="I55" s="316"/>
      <c r="J55" s="316"/>
      <c r="K55" s="316"/>
      <c r="L55" s="316"/>
      <c r="M55" s="316"/>
      <c r="N55" s="316"/>
      <c r="O55" s="316"/>
      <c r="P55" s="316"/>
    </row>
    <row r="56" spans="1:16" ht="15" customHeight="1" x14ac:dyDescent="0.2">
      <c r="A56" s="6"/>
      <c r="B56" s="6"/>
      <c r="C56" s="323"/>
      <c r="D56" s="6"/>
      <c r="E56" s="6"/>
      <c r="F56" s="6"/>
      <c r="G56" s="6"/>
      <c r="H56" s="6"/>
      <c r="I56" s="316"/>
      <c r="J56" s="316"/>
      <c r="K56" s="316"/>
      <c r="L56" s="316"/>
      <c r="M56" s="316"/>
      <c r="N56" s="316"/>
      <c r="O56" s="316"/>
      <c r="P56" s="316"/>
    </row>
    <row r="57" spans="1:16" ht="15" customHeight="1" x14ac:dyDescent="0.2">
      <c r="A57" s="6"/>
      <c r="B57" s="6"/>
      <c r="C57" s="323"/>
      <c r="D57" s="6"/>
      <c r="E57" s="6"/>
      <c r="F57" s="6"/>
      <c r="G57" s="6"/>
      <c r="H57" s="6"/>
      <c r="I57" s="316"/>
      <c r="J57" s="316"/>
      <c r="K57" s="316"/>
      <c r="L57" s="316"/>
      <c r="M57" s="316"/>
      <c r="N57" s="316"/>
      <c r="O57" s="316"/>
      <c r="P57" s="316"/>
    </row>
    <row r="58" spans="1:16" ht="15" customHeight="1" x14ac:dyDescent="0.2">
      <c r="A58" s="6"/>
      <c r="B58" s="6"/>
      <c r="C58" s="323"/>
      <c r="D58" s="6"/>
      <c r="E58" s="6"/>
      <c r="F58" s="6"/>
      <c r="G58" s="6"/>
      <c r="H58" s="6"/>
      <c r="I58" s="316"/>
      <c r="J58" s="316"/>
      <c r="K58" s="316"/>
      <c r="L58" s="316"/>
      <c r="M58" s="316"/>
      <c r="N58" s="316"/>
      <c r="O58" s="316"/>
      <c r="P58" s="316"/>
    </row>
    <row r="59" spans="1:16" ht="15" customHeight="1" x14ac:dyDescent="0.2">
      <c r="A59" s="316"/>
      <c r="B59" s="316"/>
      <c r="C59" s="323"/>
      <c r="D59" s="316"/>
      <c r="E59" s="316"/>
      <c r="F59" s="316"/>
      <c r="G59" s="316"/>
      <c r="H59" s="316"/>
      <c r="I59" s="316"/>
      <c r="J59" s="316"/>
      <c r="K59" s="316"/>
      <c r="L59" s="316"/>
      <c r="M59" s="316"/>
      <c r="N59" s="316"/>
      <c r="O59" s="316"/>
      <c r="P59" s="316"/>
    </row>
    <row r="60" spans="1:16" s="6" customFormat="1" ht="15" customHeight="1" x14ac:dyDescent="0.25">
      <c r="C60" s="314"/>
    </row>
    <row r="61" spans="1:16" ht="15" customHeight="1" x14ac:dyDescent="0.2">
      <c r="A61" s="315" t="s">
        <v>710</v>
      </c>
      <c r="B61" s="315"/>
      <c r="C61" s="50"/>
      <c r="D61" s="6"/>
      <c r="E61" s="6"/>
      <c r="F61" s="6"/>
      <c r="G61" s="6"/>
      <c r="H61" s="6"/>
    </row>
    <row r="62" spans="1:16" ht="15" customHeight="1" x14ac:dyDescent="0.2">
      <c r="E62" s="68"/>
      <c r="F62" s="68"/>
      <c r="G62" s="68"/>
      <c r="H62" s="68"/>
      <c r="I62" s="68"/>
      <c r="J62" s="68"/>
    </row>
    <row r="63" spans="1:16" ht="15" customHeight="1" x14ac:dyDescent="0.2">
      <c r="A63" s="48" t="s">
        <v>711</v>
      </c>
      <c r="D63" s="6"/>
      <c r="E63" s="6"/>
      <c r="F63" s="6"/>
      <c r="G63" s="6"/>
      <c r="H63" s="6"/>
      <c r="I63" s="68"/>
      <c r="J63" s="68"/>
      <c r="K63" s="68"/>
      <c r="L63" s="68"/>
      <c r="M63" s="68"/>
      <c r="N63" s="68"/>
      <c r="O63" s="68"/>
      <c r="P63" s="68"/>
    </row>
    <row r="64" spans="1:16" ht="15" customHeight="1" x14ac:dyDescent="0.2">
      <c r="D64" s="6"/>
      <c r="E64" s="6"/>
      <c r="F64" s="6"/>
      <c r="G64" s="6"/>
      <c r="H64" s="6"/>
      <c r="I64" s="68"/>
      <c r="J64" s="68"/>
      <c r="K64" s="68"/>
      <c r="L64" s="68"/>
      <c r="M64" s="68"/>
      <c r="N64" s="68"/>
      <c r="O64" s="68"/>
      <c r="P64" s="68"/>
    </row>
    <row r="65" spans="1:16" ht="15" customHeight="1" x14ac:dyDescent="0.2">
      <c r="B65" s="323"/>
      <c r="C65" s="323"/>
      <c r="D65" s="323"/>
      <c r="E65" s="323"/>
      <c r="F65" s="323"/>
      <c r="G65" s="323"/>
      <c r="H65" s="6"/>
      <c r="I65" s="68"/>
      <c r="J65" s="68"/>
      <c r="K65" s="68"/>
      <c r="L65" s="68"/>
      <c r="M65" s="68"/>
      <c r="N65" s="68"/>
      <c r="O65" s="68"/>
      <c r="P65" s="68"/>
    </row>
    <row r="66" spans="1:16" ht="15" customHeight="1" x14ac:dyDescent="0.2">
      <c r="B66" s="323"/>
      <c r="C66" s="323"/>
      <c r="D66" s="323"/>
      <c r="E66" s="323"/>
      <c r="F66" s="323"/>
      <c r="G66" s="323"/>
      <c r="H66" s="6"/>
      <c r="I66" s="68"/>
      <c r="J66" s="68"/>
      <c r="K66" s="68"/>
      <c r="L66" s="68"/>
      <c r="M66" s="68"/>
      <c r="N66" s="68"/>
      <c r="O66" s="68"/>
      <c r="P66" s="68"/>
    </row>
    <row r="67" spans="1:16" ht="15" customHeight="1" x14ac:dyDescent="0.2">
      <c r="B67" s="323"/>
      <c r="C67" s="323"/>
      <c r="D67" s="323"/>
      <c r="E67" s="323"/>
      <c r="F67" s="323"/>
      <c r="G67" s="323"/>
      <c r="H67" s="6"/>
      <c r="I67" s="68"/>
      <c r="J67" s="68"/>
      <c r="K67" s="68"/>
      <c r="L67" s="68"/>
      <c r="M67" s="68"/>
      <c r="N67" s="68"/>
      <c r="O67" s="68"/>
      <c r="P67" s="68"/>
    </row>
    <row r="68" spans="1:16" ht="15" customHeight="1" x14ac:dyDescent="0.2">
      <c r="B68" s="323"/>
      <c r="C68" s="323"/>
      <c r="D68" s="323"/>
      <c r="E68" s="323"/>
      <c r="F68" s="323"/>
      <c r="G68" s="323"/>
      <c r="H68" s="6"/>
      <c r="I68" s="68"/>
      <c r="J68" s="68"/>
      <c r="K68" s="68"/>
      <c r="L68" s="68"/>
      <c r="M68" s="68"/>
      <c r="N68" s="68"/>
      <c r="O68" s="68"/>
      <c r="P68" s="68"/>
    </row>
    <row r="69" spans="1:16" ht="15" customHeight="1" x14ac:dyDescent="0.2">
      <c r="B69" s="323"/>
      <c r="C69" s="323"/>
      <c r="D69" s="323"/>
      <c r="E69" s="323"/>
      <c r="F69" s="323"/>
      <c r="G69" s="323"/>
      <c r="H69" s="6"/>
      <c r="I69" s="68"/>
      <c r="J69" s="68"/>
      <c r="K69" s="68"/>
      <c r="L69" s="68"/>
      <c r="M69" s="68"/>
      <c r="N69" s="68"/>
      <c r="O69" s="68"/>
      <c r="P69" s="68"/>
    </row>
    <row r="70" spans="1:16" ht="15" customHeight="1" x14ac:dyDescent="0.2">
      <c r="D70" s="6"/>
      <c r="E70" s="6"/>
      <c r="F70" s="6"/>
      <c r="G70" s="6"/>
      <c r="H70" s="6"/>
      <c r="I70" s="68"/>
      <c r="J70" s="68"/>
      <c r="K70" s="68"/>
      <c r="L70" s="68"/>
      <c r="M70" s="68"/>
      <c r="N70" s="68"/>
      <c r="O70" s="68"/>
      <c r="P70" s="68"/>
    </row>
    <row r="71" spans="1:16" ht="15" customHeight="1" x14ac:dyDescent="0.2">
      <c r="A71" s="48" t="s">
        <v>1197</v>
      </c>
    </row>
    <row r="72" spans="1:16" ht="15" customHeight="1" x14ac:dyDescent="0.2">
      <c r="A72" s="6"/>
      <c r="B72" s="6"/>
      <c r="C72" s="6"/>
      <c r="D72" s="6"/>
      <c r="E72" s="6"/>
      <c r="F72" s="6"/>
      <c r="G72" s="6"/>
      <c r="H72" s="6"/>
      <c r="I72" s="316"/>
      <c r="J72" s="316"/>
      <c r="K72" s="316"/>
      <c r="L72" s="316"/>
      <c r="M72" s="316"/>
      <c r="N72" s="316"/>
      <c r="O72" s="316"/>
      <c r="P72" s="316"/>
    </row>
    <row r="73" spans="1:16" ht="15" customHeight="1" x14ac:dyDescent="0.2">
      <c r="A73" s="6"/>
      <c r="B73" s="6"/>
      <c r="C73" s="323"/>
      <c r="D73" s="6"/>
      <c r="E73" s="6"/>
      <c r="F73" s="6"/>
      <c r="G73" s="6"/>
      <c r="H73" s="6"/>
      <c r="I73" s="316"/>
      <c r="J73" s="316"/>
      <c r="K73" s="316"/>
      <c r="L73" s="316"/>
      <c r="M73" s="316"/>
      <c r="N73" s="316"/>
      <c r="O73" s="316"/>
      <c r="P73" s="316"/>
    </row>
    <row r="74" spans="1:16" ht="15" customHeight="1" x14ac:dyDescent="0.2">
      <c r="A74" s="6"/>
      <c r="B74" s="6"/>
      <c r="C74" s="323"/>
      <c r="D74" s="6"/>
      <c r="E74" s="6"/>
      <c r="F74" s="6"/>
      <c r="G74" s="6"/>
      <c r="H74" s="6"/>
      <c r="I74" s="316"/>
      <c r="J74" s="316"/>
      <c r="K74" s="316"/>
      <c r="L74" s="316"/>
      <c r="M74" s="316"/>
      <c r="N74" s="316"/>
      <c r="O74" s="316"/>
      <c r="P74" s="316"/>
    </row>
    <row r="75" spans="1:16" ht="15" customHeight="1" x14ac:dyDescent="0.2">
      <c r="A75" s="6"/>
      <c r="B75" s="6"/>
      <c r="C75" s="323"/>
      <c r="D75" s="6"/>
      <c r="E75" s="6"/>
      <c r="F75" s="6"/>
      <c r="G75" s="6"/>
      <c r="H75" s="6"/>
      <c r="I75" s="316"/>
      <c r="J75" s="316"/>
      <c r="K75" s="316"/>
      <c r="L75" s="316"/>
      <c r="M75" s="316"/>
      <c r="N75" s="316"/>
      <c r="O75" s="316"/>
      <c r="P75" s="316"/>
    </row>
    <row r="76" spans="1:16" ht="15" customHeight="1" x14ac:dyDescent="0.2">
      <c r="A76" s="6"/>
      <c r="B76" s="6"/>
      <c r="C76" s="323"/>
      <c r="D76" s="6"/>
      <c r="E76" s="6"/>
      <c r="F76" s="6"/>
      <c r="G76" s="6"/>
      <c r="H76" s="6"/>
      <c r="I76" s="316"/>
      <c r="J76" s="316"/>
      <c r="K76" s="316"/>
      <c r="L76" s="316"/>
      <c r="M76" s="316"/>
      <c r="N76" s="316"/>
      <c r="O76" s="316"/>
      <c r="P76" s="316"/>
    </row>
    <row r="77" spans="1:16" ht="15" customHeight="1" x14ac:dyDescent="0.2">
      <c r="A77" s="316"/>
      <c r="B77" s="316"/>
      <c r="C77" s="323"/>
      <c r="D77" s="316"/>
      <c r="E77" s="316"/>
      <c r="F77" s="316"/>
      <c r="G77" s="316"/>
      <c r="H77" s="316"/>
      <c r="I77" s="316"/>
      <c r="J77" s="316"/>
      <c r="K77" s="316"/>
      <c r="L77" s="316"/>
      <c r="M77" s="316"/>
      <c r="N77" s="316"/>
      <c r="O77" s="316"/>
      <c r="P77" s="316"/>
    </row>
    <row r="78" spans="1:16" s="6" customFormat="1" ht="15" customHeight="1" x14ac:dyDescent="0.25">
      <c r="C78" s="314"/>
    </row>
    <row r="79" spans="1:16" ht="15" customHeight="1" x14ac:dyDescent="0.2">
      <c r="A79" s="315" t="s">
        <v>710</v>
      </c>
      <c r="B79" s="315"/>
      <c r="C79" s="50"/>
      <c r="D79" s="6"/>
      <c r="E79" s="6"/>
      <c r="F79" s="6"/>
      <c r="G79" s="6"/>
      <c r="H79" s="6"/>
    </row>
    <row r="80" spans="1:16" ht="15" customHeight="1" x14ac:dyDescent="0.2">
      <c r="E80" s="68"/>
      <c r="F80" s="68"/>
      <c r="G80" s="68"/>
      <c r="H80" s="68"/>
      <c r="I80" s="68"/>
      <c r="J80" s="68"/>
    </row>
    <row r="81" spans="1:16" ht="15" customHeight="1" x14ac:dyDescent="0.2">
      <c r="A81" s="48" t="s">
        <v>711</v>
      </c>
      <c r="D81" s="6"/>
      <c r="E81" s="6"/>
      <c r="F81" s="6"/>
      <c r="G81" s="6"/>
      <c r="H81" s="6"/>
      <c r="I81" s="68"/>
      <c r="J81" s="68"/>
      <c r="K81" s="68"/>
      <c r="L81" s="68"/>
      <c r="M81" s="68"/>
      <c r="N81" s="68"/>
      <c r="O81" s="68"/>
      <c r="P81" s="68"/>
    </row>
    <row r="82" spans="1:16" ht="15" customHeight="1" x14ac:dyDescent="0.2">
      <c r="D82" s="6"/>
      <c r="E82" s="6"/>
      <c r="F82" s="6"/>
      <c r="G82" s="6"/>
      <c r="H82" s="6"/>
      <c r="I82" s="68"/>
      <c r="J82" s="68"/>
      <c r="K82" s="68"/>
      <c r="L82" s="68"/>
      <c r="M82" s="68"/>
      <c r="N82" s="68"/>
      <c r="O82" s="68"/>
      <c r="P82" s="68"/>
    </row>
    <row r="83" spans="1:16" ht="15" customHeight="1" x14ac:dyDescent="0.2">
      <c r="B83" s="323"/>
      <c r="C83" s="323"/>
      <c r="D83" s="323"/>
      <c r="E83" s="323"/>
      <c r="F83" s="323"/>
      <c r="G83" s="323"/>
      <c r="H83" s="6"/>
      <c r="I83" s="68"/>
      <c r="J83" s="68"/>
      <c r="K83" s="68"/>
      <c r="L83" s="68"/>
      <c r="M83" s="68"/>
      <c r="N83" s="68"/>
      <c r="O83" s="68"/>
      <c r="P83" s="68"/>
    </row>
    <row r="84" spans="1:16" ht="15" customHeight="1" x14ac:dyDescent="0.2">
      <c r="B84" s="323"/>
      <c r="C84" s="323"/>
      <c r="D84" s="323"/>
      <c r="E84" s="323"/>
      <c r="F84" s="323"/>
      <c r="G84" s="323"/>
      <c r="H84" s="6"/>
      <c r="I84" s="68"/>
      <c r="J84" s="68"/>
      <c r="K84" s="68"/>
      <c r="L84" s="68"/>
      <c r="M84" s="68"/>
      <c r="N84" s="68"/>
      <c r="O84" s="68"/>
      <c r="P84" s="68"/>
    </row>
    <row r="85" spans="1:16" ht="15" customHeight="1" x14ac:dyDescent="0.2">
      <c r="B85" s="323"/>
      <c r="C85" s="323"/>
      <c r="D85" s="323"/>
      <c r="E85" s="323"/>
      <c r="F85" s="323"/>
      <c r="G85" s="323"/>
      <c r="H85" s="6"/>
      <c r="I85" s="68"/>
      <c r="J85" s="68"/>
      <c r="K85" s="68"/>
      <c r="L85" s="68"/>
      <c r="M85" s="68"/>
      <c r="N85" s="68"/>
      <c r="O85" s="68"/>
      <c r="P85" s="68"/>
    </row>
    <row r="86" spans="1:16" ht="15" customHeight="1" x14ac:dyDescent="0.2">
      <c r="B86" s="323"/>
      <c r="C86" s="323"/>
      <c r="D86" s="323"/>
      <c r="E86" s="323"/>
      <c r="F86" s="323"/>
      <c r="G86" s="323"/>
      <c r="H86" s="6"/>
      <c r="I86" s="68"/>
      <c r="J86" s="68"/>
      <c r="K86" s="68"/>
      <c r="L86" s="68"/>
      <c r="M86" s="68"/>
      <c r="N86" s="68"/>
      <c r="O86" s="68"/>
      <c r="P86" s="68"/>
    </row>
    <row r="87" spans="1:16" ht="15" customHeight="1" x14ac:dyDescent="0.2">
      <c r="B87" s="323"/>
      <c r="C87" s="323"/>
      <c r="D87" s="323"/>
      <c r="E87" s="323"/>
      <c r="F87" s="323"/>
      <c r="G87" s="323"/>
      <c r="H87" s="6"/>
      <c r="I87" s="68"/>
      <c r="J87" s="68"/>
      <c r="K87" s="68"/>
      <c r="L87" s="68"/>
      <c r="M87" s="68"/>
      <c r="N87" s="68"/>
      <c r="O87" s="68"/>
      <c r="P87" s="68"/>
    </row>
    <row r="88" spans="1:16" ht="15" customHeight="1" x14ac:dyDescent="0.2">
      <c r="D88" s="6"/>
      <c r="E88" s="6"/>
      <c r="F88" s="6"/>
      <c r="G88" s="6"/>
      <c r="H88" s="6"/>
      <c r="I88" s="68"/>
      <c r="J88" s="68"/>
      <c r="K88" s="68"/>
      <c r="L88" s="68"/>
      <c r="M88" s="68"/>
      <c r="N88" s="68"/>
      <c r="O88" s="68"/>
      <c r="P88" s="68"/>
    </row>
    <row r="89" spans="1:16" ht="15" customHeight="1" x14ac:dyDescent="0.2">
      <c r="A89" s="48" t="s">
        <v>1197</v>
      </c>
    </row>
    <row r="90" spans="1:16" ht="15" customHeight="1" x14ac:dyDescent="0.2">
      <c r="A90" s="6"/>
      <c r="B90" s="6"/>
      <c r="C90" s="6"/>
      <c r="D90" s="6"/>
      <c r="E90" s="6"/>
      <c r="F90" s="6"/>
      <c r="G90" s="6"/>
      <c r="H90" s="6"/>
      <c r="I90" s="316"/>
      <c r="J90" s="316"/>
      <c r="K90" s="316"/>
      <c r="L90" s="316"/>
      <c r="M90" s="316"/>
      <c r="N90" s="316"/>
      <c r="O90" s="316"/>
      <c r="P90" s="316"/>
    </row>
    <row r="91" spans="1:16" ht="15" customHeight="1" x14ac:dyDescent="0.2">
      <c r="A91" s="6"/>
      <c r="B91" s="6"/>
      <c r="C91" s="323"/>
      <c r="D91" s="6"/>
      <c r="E91" s="6"/>
      <c r="F91" s="6"/>
      <c r="G91" s="6"/>
      <c r="H91" s="6"/>
      <c r="I91" s="316"/>
      <c r="J91" s="316"/>
      <c r="K91" s="316"/>
      <c r="L91" s="316"/>
      <c r="M91" s="316"/>
      <c r="N91" s="316"/>
      <c r="O91" s="316"/>
      <c r="P91" s="316"/>
    </row>
    <row r="92" spans="1:16" ht="15" customHeight="1" x14ac:dyDescent="0.2">
      <c r="A92" s="6"/>
      <c r="B92" s="6"/>
      <c r="C92" s="323"/>
      <c r="D92" s="6"/>
      <c r="E92" s="6"/>
      <c r="F92" s="6"/>
      <c r="G92" s="6"/>
      <c r="H92" s="6"/>
      <c r="I92" s="316"/>
      <c r="J92" s="316"/>
      <c r="K92" s="316"/>
      <c r="L92" s="316"/>
      <c r="M92" s="316"/>
      <c r="N92" s="316"/>
      <c r="O92" s="316"/>
      <c r="P92" s="316"/>
    </row>
    <row r="93" spans="1:16" ht="15" customHeight="1" x14ac:dyDescent="0.2">
      <c r="A93" s="6"/>
      <c r="B93" s="6"/>
      <c r="C93" s="323"/>
      <c r="D93" s="6"/>
      <c r="E93" s="6"/>
      <c r="F93" s="6"/>
      <c r="G93" s="6"/>
      <c r="H93" s="6"/>
      <c r="I93" s="316"/>
      <c r="J93" s="316"/>
      <c r="K93" s="316"/>
      <c r="L93" s="316"/>
      <c r="M93" s="316"/>
      <c r="N93" s="316"/>
      <c r="O93" s="316"/>
      <c r="P93" s="316"/>
    </row>
    <row r="94" spans="1:16" ht="15" customHeight="1" x14ac:dyDescent="0.2">
      <c r="A94" s="6"/>
      <c r="B94" s="6"/>
      <c r="C94" s="323"/>
      <c r="D94" s="6"/>
      <c r="E94" s="6"/>
      <c r="F94" s="6"/>
      <c r="G94" s="6"/>
      <c r="H94" s="6"/>
      <c r="I94" s="316"/>
      <c r="J94" s="316"/>
      <c r="K94" s="316"/>
      <c r="L94" s="316"/>
      <c r="M94" s="316"/>
      <c r="N94" s="316"/>
      <c r="O94" s="316"/>
      <c r="P94" s="316"/>
    </row>
    <row r="95" spans="1:16" ht="15" customHeight="1" x14ac:dyDescent="0.2">
      <c r="A95" s="316"/>
      <c r="B95" s="316"/>
      <c r="C95" s="323"/>
      <c r="D95" s="316"/>
      <c r="E95" s="316"/>
      <c r="F95" s="316"/>
      <c r="G95" s="316"/>
      <c r="H95" s="316"/>
      <c r="I95" s="316"/>
      <c r="J95" s="316"/>
      <c r="K95" s="316"/>
      <c r="L95" s="316"/>
      <c r="M95" s="316"/>
      <c r="N95" s="316"/>
      <c r="O95" s="316"/>
      <c r="P95" s="316"/>
    </row>
    <row r="96" spans="1:16" s="6" customFormat="1" ht="15" customHeight="1" x14ac:dyDescent="0.25">
      <c r="C96" s="314"/>
    </row>
    <row r="97" spans="1:16" ht="15" customHeight="1" x14ac:dyDescent="0.2">
      <c r="A97" s="315" t="s">
        <v>710</v>
      </c>
      <c r="B97" s="315"/>
      <c r="C97" s="50"/>
      <c r="D97" s="6"/>
      <c r="E97" s="6"/>
      <c r="F97" s="6"/>
      <c r="G97" s="6"/>
      <c r="H97" s="6"/>
    </row>
    <row r="98" spans="1:16" ht="15" customHeight="1" x14ac:dyDescent="0.2">
      <c r="E98" s="68"/>
      <c r="F98" s="68"/>
      <c r="G98" s="68"/>
      <c r="H98" s="68"/>
      <c r="I98" s="68"/>
      <c r="J98" s="68"/>
    </row>
    <row r="99" spans="1:16" ht="15" customHeight="1" x14ac:dyDescent="0.2">
      <c r="A99" s="48" t="s">
        <v>711</v>
      </c>
      <c r="D99" s="6"/>
      <c r="E99" s="6"/>
      <c r="F99" s="6"/>
      <c r="G99" s="6"/>
      <c r="H99" s="6"/>
      <c r="I99" s="68"/>
      <c r="J99" s="68"/>
      <c r="K99" s="68"/>
      <c r="L99" s="68"/>
      <c r="M99" s="68"/>
      <c r="N99" s="68"/>
      <c r="O99" s="68"/>
      <c r="P99" s="68"/>
    </row>
    <row r="100" spans="1:16" ht="15" customHeight="1" x14ac:dyDescent="0.2">
      <c r="D100" s="6"/>
      <c r="E100" s="6"/>
      <c r="F100" s="6"/>
      <c r="G100" s="6"/>
      <c r="H100" s="6"/>
      <c r="I100" s="68"/>
      <c r="J100" s="68"/>
      <c r="K100" s="68"/>
      <c r="L100" s="68"/>
      <c r="M100" s="68"/>
      <c r="N100" s="68"/>
      <c r="O100" s="68"/>
      <c r="P100" s="68"/>
    </row>
    <row r="101" spans="1:16" ht="15" customHeight="1" x14ac:dyDescent="0.2">
      <c r="B101" s="323"/>
      <c r="C101" s="323"/>
      <c r="D101" s="323"/>
      <c r="E101" s="323"/>
      <c r="F101" s="323"/>
      <c r="G101" s="323"/>
      <c r="H101" s="6"/>
      <c r="I101" s="68"/>
      <c r="J101" s="68"/>
      <c r="K101" s="68"/>
      <c r="L101" s="68"/>
      <c r="M101" s="68"/>
      <c r="N101" s="68"/>
      <c r="O101" s="68"/>
      <c r="P101" s="68"/>
    </row>
    <row r="102" spans="1:16" ht="15" customHeight="1" x14ac:dyDescent="0.2">
      <c r="B102" s="323"/>
      <c r="C102" s="323"/>
      <c r="D102" s="323"/>
      <c r="E102" s="323"/>
      <c r="F102" s="323"/>
      <c r="G102" s="323"/>
      <c r="H102" s="6"/>
      <c r="I102" s="68"/>
      <c r="J102" s="68"/>
      <c r="K102" s="68"/>
      <c r="L102" s="68"/>
      <c r="M102" s="68"/>
      <c r="N102" s="68"/>
      <c r="O102" s="68"/>
      <c r="P102" s="68"/>
    </row>
    <row r="103" spans="1:16" ht="15" customHeight="1" x14ac:dyDescent="0.2">
      <c r="B103" s="323"/>
      <c r="C103" s="323"/>
      <c r="D103" s="323"/>
      <c r="E103" s="323"/>
      <c r="F103" s="323"/>
      <c r="G103" s="323"/>
      <c r="H103" s="6"/>
      <c r="I103" s="68"/>
      <c r="J103" s="68"/>
      <c r="K103" s="68"/>
      <c r="L103" s="68"/>
      <c r="M103" s="68"/>
      <c r="N103" s="68"/>
      <c r="O103" s="68"/>
      <c r="P103" s="68"/>
    </row>
    <row r="104" spans="1:16" ht="15" customHeight="1" x14ac:dyDescent="0.2">
      <c r="B104" s="323"/>
      <c r="C104" s="323"/>
      <c r="D104" s="323"/>
      <c r="E104" s="323"/>
      <c r="F104" s="323"/>
      <c r="G104" s="323"/>
      <c r="H104" s="6"/>
      <c r="I104" s="68"/>
      <c r="J104" s="68"/>
      <c r="K104" s="68"/>
      <c r="L104" s="68"/>
      <c r="M104" s="68"/>
      <c r="N104" s="68"/>
      <c r="O104" s="68"/>
      <c r="P104" s="68"/>
    </row>
    <row r="105" spans="1:16" ht="15" customHeight="1" x14ac:dyDescent="0.2">
      <c r="B105" s="323"/>
      <c r="C105" s="323"/>
      <c r="D105" s="323"/>
      <c r="E105" s="323"/>
      <c r="F105" s="323"/>
      <c r="G105" s="323"/>
      <c r="H105" s="6"/>
      <c r="I105" s="68"/>
      <c r="J105" s="68"/>
      <c r="K105" s="68"/>
      <c r="L105" s="68"/>
      <c r="M105" s="68"/>
      <c r="N105" s="68"/>
      <c r="O105" s="68"/>
      <c r="P105" s="68"/>
    </row>
    <row r="106" spans="1:16" ht="15" customHeight="1" x14ac:dyDescent="0.2">
      <c r="D106" s="6"/>
      <c r="E106" s="6"/>
      <c r="F106" s="6"/>
      <c r="G106" s="6"/>
      <c r="H106" s="6"/>
      <c r="I106" s="68"/>
      <c r="J106" s="68"/>
      <c r="K106" s="68"/>
      <c r="L106" s="68"/>
      <c r="M106" s="68"/>
      <c r="N106" s="68"/>
      <c r="O106" s="68"/>
      <c r="P106" s="68"/>
    </row>
    <row r="107" spans="1:16" ht="15" customHeight="1" x14ac:dyDescent="0.2">
      <c r="A107" s="48" t="s">
        <v>1197</v>
      </c>
    </row>
    <row r="108" spans="1:16" ht="15" customHeight="1" x14ac:dyDescent="0.2">
      <c r="A108" s="6"/>
      <c r="B108" s="6"/>
      <c r="C108" s="6"/>
      <c r="D108" s="6"/>
      <c r="E108" s="6"/>
      <c r="F108" s="6"/>
      <c r="G108" s="6"/>
      <c r="H108" s="6"/>
      <c r="I108" s="316"/>
      <c r="J108" s="316"/>
      <c r="K108" s="316"/>
      <c r="L108" s="316"/>
      <c r="M108" s="316"/>
      <c r="N108" s="316"/>
      <c r="O108" s="316"/>
      <c r="P108" s="316"/>
    </row>
    <row r="109" spans="1:16" ht="15" customHeight="1" x14ac:dyDescent="0.2">
      <c r="A109" s="6"/>
      <c r="B109" s="6"/>
      <c r="C109" s="323"/>
      <c r="D109" s="6"/>
      <c r="E109" s="6"/>
      <c r="F109" s="6"/>
      <c r="G109" s="6"/>
      <c r="H109" s="6"/>
      <c r="I109" s="316"/>
      <c r="J109" s="316"/>
      <c r="K109" s="316"/>
      <c r="L109" s="316"/>
      <c r="M109" s="316"/>
      <c r="N109" s="316"/>
      <c r="O109" s="316"/>
      <c r="P109" s="316"/>
    </row>
    <row r="110" spans="1:16" ht="15" customHeight="1" x14ac:dyDescent="0.2">
      <c r="A110" s="6"/>
      <c r="B110" s="6"/>
      <c r="C110" s="323"/>
      <c r="D110" s="6"/>
      <c r="E110" s="6"/>
      <c r="F110" s="6"/>
      <c r="G110" s="6"/>
      <c r="H110" s="6"/>
      <c r="I110" s="316"/>
      <c r="J110" s="316"/>
      <c r="K110" s="316"/>
      <c r="L110" s="316"/>
      <c r="M110" s="316"/>
      <c r="N110" s="316"/>
      <c r="O110" s="316"/>
      <c r="P110" s="316"/>
    </row>
    <row r="111" spans="1:16" ht="15" customHeight="1" x14ac:dyDescent="0.2">
      <c r="A111" s="6"/>
      <c r="B111" s="6"/>
      <c r="C111" s="323"/>
      <c r="D111" s="6"/>
      <c r="E111" s="6"/>
      <c r="F111" s="6"/>
      <c r="G111" s="6"/>
      <c r="H111" s="6"/>
      <c r="I111" s="316"/>
      <c r="J111" s="316"/>
      <c r="K111" s="316"/>
      <c r="L111" s="316"/>
      <c r="M111" s="316"/>
      <c r="N111" s="316"/>
      <c r="O111" s="316"/>
      <c r="P111" s="316"/>
    </row>
    <row r="112" spans="1:16" ht="15" customHeight="1" x14ac:dyDescent="0.2">
      <c r="A112" s="6"/>
      <c r="B112" s="6"/>
      <c r="C112" s="323"/>
      <c r="D112" s="6"/>
      <c r="E112" s="6"/>
      <c r="F112" s="6"/>
      <c r="G112" s="6"/>
      <c r="H112" s="6"/>
      <c r="I112" s="316"/>
      <c r="J112" s="316"/>
      <c r="K112" s="316"/>
      <c r="L112" s="316"/>
      <c r="M112" s="316"/>
      <c r="N112" s="316"/>
      <c r="O112" s="316"/>
      <c r="P112" s="316"/>
    </row>
    <row r="113" spans="1:16" ht="15" customHeight="1" x14ac:dyDescent="0.2">
      <c r="A113" s="316"/>
      <c r="B113" s="316"/>
      <c r="C113" s="323"/>
      <c r="D113" s="316"/>
      <c r="E113" s="316"/>
      <c r="F113" s="316"/>
      <c r="G113" s="316"/>
      <c r="H113" s="316"/>
      <c r="I113" s="316"/>
      <c r="J113" s="316"/>
      <c r="K113" s="316"/>
      <c r="L113" s="316"/>
      <c r="M113" s="316"/>
      <c r="N113" s="316"/>
      <c r="O113" s="316"/>
      <c r="P113" s="316"/>
    </row>
    <row r="114" spans="1:16" s="6" customFormat="1" ht="15" customHeight="1" x14ac:dyDescent="0.25">
      <c r="C114" s="314"/>
    </row>
    <row r="115" spans="1:16" ht="15" customHeight="1" x14ac:dyDescent="0.2">
      <c r="A115" s="315" t="s">
        <v>710</v>
      </c>
      <c r="B115" s="315"/>
      <c r="C115" s="50"/>
      <c r="D115" s="6"/>
      <c r="E115" s="6"/>
      <c r="F115" s="6"/>
      <c r="G115" s="6"/>
      <c r="H115" s="6"/>
    </row>
    <row r="116" spans="1:16" ht="15" customHeight="1" x14ac:dyDescent="0.2">
      <c r="E116" s="68"/>
      <c r="F116" s="68"/>
      <c r="G116" s="68"/>
      <c r="H116" s="68"/>
      <c r="I116" s="68"/>
      <c r="J116" s="68"/>
    </row>
    <row r="117" spans="1:16" ht="15" customHeight="1" x14ac:dyDescent="0.2">
      <c r="A117" s="48" t="s">
        <v>711</v>
      </c>
      <c r="D117" s="6"/>
      <c r="E117" s="6"/>
      <c r="F117" s="6"/>
      <c r="G117" s="6"/>
      <c r="H117" s="6"/>
      <c r="I117" s="68"/>
      <c r="J117" s="68"/>
      <c r="K117" s="68"/>
      <c r="L117" s="68"/>
      <c r="M117" s="68"/>
      <c r="N117" s="68"/>
      <c r="O117" s="68"/>
      <c r="P117" s="68"/>
    </row>
    <row r="118" spans="1:16" ht="15" customHeight="1" x14ac:dyDescent="0.2">
      <c r="D118" s="6"/>
      <c r="E118" s="6"/>
      <c r="F118" s="6"/>
      <c r="G118" s="6"/>
      <c r="H118" s="6"/>
      <c r="I118" s="68"/>
      <c r="J118" s="68"/>
      <c r="K118" s="68"/>
      <c r="L118" s="68"/>
      <c r="M118" s="68"/>
      <c r="N118" s="68"/>
      <c r="O118" s="68"/>
      <c r="P118" s="68"/>
    </row>
    <row r="119" spans="1:16" ht="15" customHeight="1" x14ac:dyDescent="0.2">
      <c r="B119" s="323"/>
      <c r="C119" s="323"/>
      <c r="D119" s="323"/>
      <c r="E119" s="323"/>
      <c r="F119" s="323"/>
      <c r="G119" s="323"/>
      <c r="H119" s="6"/>
      <c r="I119" s="68"/>
      <c r="J119" s="68"/>
      <c r="K119" s="68"/>
      <c r="L119" s="68"/>
      <c r="M119" s="68"/>
      <c r="N119" s="68"/>
      <c r="O119" s="68"/>
      <c r="P119" s="68"/>
    </row>
    <row r="120" spans="1:16" ht="15" customHeight="1" x14ac:dyDescent="0.2">
      <c r="B120" s="323"/>
      <c r="C120" s="323"/>
      <c r="D120" s="323"/>
      <c r="E120" s="323"/>
      <c r="F120" s="323"/>
      <c r="G120" s="323"/>
      <c r="H120" s="6"/>
      <c r="I120" s="68"/>
      <c r="J120" s="68"/>
      <c r="K120" s="68"/>
      <c r="L120" s="68"/>
      <c r="M120" s="68"/>
      <c r="N120" s="68"/>
      <c r="O120" s="68"/>
      <c r="P120" s="68"/>
    </row>
    <row r="121" spans="1:16" ht="15" customHeight="1" x14ac:dyDescent="0.2">
      <c r="B121" s="323"/>
      <c r="C121" s="323"/>
      <c r="D121" s="323"/>
      <c r="E121" s="323"/>
      <c r="F121" s="323"/>
      <c r="G121" s="323"/>
      <c r="H121" s="6"/>
      <c r="I121" s="68"/>
      <c r="J121" s="68"/>
      <c r="K121" s="68"/>
      <c r="L121" s="68"/>
      <c r="M121" s="68"/>
      <c r="N121" s="68"/>
      <c r="O121" s="68"/>
      <c r="P121" s="68"/>
    </row>
    <row r="122" spans="1:16" ht="15" customHeight="1" x14ac:dyDescent="0.2">
      <c r="B122" s="323"/>
      <c r="C122" s="323"/>
      <c r="D122" s="323"/>
      <c r="E122" s="323"/>
      <c r="F122" s="323"/>
      <c r="G122" s="323"/>
      <c r="H122" s="6"/>
      <c r="I122" s="68"/>
      <c r="J122" s="68"/>
      <c r="K122" s="68"/>
      <c r="L122" s="68"/>
      <c r="M122" s="68"/>
      <c r="N122" s="68"/>
      <c r="O122" s="68"/>
      <c r="P122" s="68"/>
    </row>
    <row r="123" spans="1:16" ht="15" customHeight="1" x14ac:dyDescent="0.2">
      <c r="B123" s="323"/>
      <c r="C123" s="323"/>
      <c r="D123" s="323"/>
      <c r="E123" s="323"/>
      <c r="F123" s="323"/>
      <c r="G123" s="323"/>
      <c r="H123" s="6"/>
      <c r="I123" s="68"/>
      <c r="J123" s="68"/>
      <c r="K123" s="68"/>
      <c r="L123" s="68"/>
      <c r="M123" s="68"/>
      <c r="N123" s="68"/>
      <c r="O123" s="68"/>
      <c r="P123" s="68"/>
    </row>
    <row r="124" spans="1:16" ht="15" customHeight="1" x14ac:dyDescent="0.2">
      <c r="D124" s="6"/>
      <c r="E124" s="6"/>
      <c r="F124" s="6"/>
      <c r="G124" s="6"/>
      <c r="H124" s="6"/>
      <c r="I124" s="68"/>
      <c r="J124" s="68"/>
      <c r="K124" s="68"/>
      <c r="L124" s="68"/>
      <c r="M124" s="68"/>
      <c r="N124" s="68"/>
      <c r="O124" s="68"/>
      <c r="P124" s="68"/>
    </row>
    <row r="125" spans="1:16" ht="15" customHeight="1" x14ac:dyDescent="0.2">
      <c r="A125" s="48" t="s">
        <v>1197</v>
      </c>
    </row>
    <row r="126" spans="1:16" ht="15" customHeight="1" x14ac:dyDescent="0.2">
      <c r="A126" s="6"/>
      <c r="B126" s="6"/>
      <c r="C126" s="6"/>
      <c r="D126" s="6"/>
      <c r="E126" s="6"/>
      <c r="F126" s="6"/>
      <c r="G126" s="6"/>
      <c r="H126" s="6"/>
      <c r="I126" s="316"/>
      <c r="J126" s="316"/>
      <c r="K126" s="316"/>
      <c r="L126" s="316"/>
      <c r="M126" s="316"/>
      <c r="N126" s="316"/>
      <c r="O126" s="316"/>
      <c r="P126" s="316"/>
    </row>
    <row r="127" spans="1:16" ht="15" customHeight="1" x14ac:dyDescent="0.2">
      <c r="A127" s="6"/>
      <c r="B127" s="6"/>
      <c r="C127" s="323"/>
      <c r="D127" s="6"/>
      <c r="E127" s="6"/>
      <c r="F127" s="6"/>
      <c r="G127" s="6"/>
      <c r="H127" s="6"/>
      <c r="I127" s="316"/>
      <c r="J127" s="316"/>
      <c r="K127" s="316"/>
      <c r="L127" s="316"/>
      <c r="M127" s="316"/>
      <c r="N127" s="316"/>
      <c r="O127" s="316"/>
      <c r="P127" s="316"/>
    </row>
    <row r="128" spans="1:16" ht="15" customHeight="1" x14ac:dyDescent="0.2">
      <c r="A128" s="6"/>
      <c r="B128" s="6"/>
      <c r="C128" s="323"/>
      <c r="D128" s="6"/>
      <c r="E128" s="6"/>
      <c r="F128" s="6"/>
      <c r="G128" s="6"/>
      <c r="H128" s="6"/>
      <c r="I128" s="316"/>
      <c r="J128" s="316"/>
      <c r="K128" s="316"/>
      <c r="L128" s="316"/>
      <c r="M128" s="316"/>
      <c r="N128" s="316"/>
      <c r="O128" s="316"/>
      <c r="P128" s="316"/>
    </row>
    <row r="129" spans="1:16" ht="15" customHeight="1" x14ac:dyDescent="0.2">
      <c r="A129" s="6"/>
      <c r="B129" s="6"/>
      <c r="C129" s="323"/>
      <c r="D129" s="6"/>
      <c r="E129" s="6"/>
      <c r="F129" s="6"/>
      <c r="G129" s="6"/>
      <c r="H129" s="6"/>
      <c r="I129" s="316"/>
      <c r="J129" s="316"/>
      <c r="K129" s="316"/>
      <c r="L129" s="316"/>
      <c r="M129" s="316"/>
      <c r="N129" s="316"/>
      <c r="O129" s="316"/>
      <c r="P129" s="316"/>
    </row>
    <row r="130" spans="1:16" ht="15" customHeight="1" x14ac:dyDescent="0.2">
      <c r="A130" s="6"/>
      <c r="B130" s="6"/>
      <c r="C130" s="323"/>
      <c r="D130" s="6"/>
      <c r="E130" s="6"/>
      <c r="F130" s="6"/>
      <c r="G130" s="6"/>
      <c r="H130" s="6"/>
      <c r="I130" s="316"/>
      <c r="J130" s="316"/>
      <c r="K130" s="316"/>
      <c r="L130" s="316"/>
      <c r="M130" s="316"/>
      <c r="N130" s="316"/>
      <c r="O130" s="316"/>
      <c r="P130" s="316"/>
    </row>
    <row r="131" spans="1:16" ht="15" customHeight="1" x14ac:dyDescent="0.2">
      <c r="A131" s="316"/>
      <c r="B131" s="316"/>
      <c r="C131" s="323"/>
      <c r="D131" s="316"/>
      <c r="E131" s="316"/>
      <c r="F131" s="316"/>
      <c r="G131" s="316"/>
      <c r="H131" s="316"/>
      <c r="I131" s="316"/>
      <c r="J131" s="316"/>
      <c r="K131" s="316"/>
      <c r="L131" s="316"/>
      <c r="M131" s="316"/>
      <c r="N131" s="316"/>
      <c r="O131" s="316"/>
      <c r="P131" s="316"/>
    </row>
    <row r="132" spans="1:16" s="6" customFormat="1" ht="15" customHeight="1" x14ac:dyDescent="0.25">
      <c r="C132" s="314"/>
    </row>
    <row r="133" spans="1:16" ht="15" customHeight="1" x14ac:dyDescent="0.2">
      <c r="A133" s="315" t="s">
        <v>710</v>
      </c>
      <c r="B133" s="315"/>
      <c r="C133" s="50"/>
      <c r="D133" s="6"/>
      <c r="E133" s="6"/>
      <c r="F133" s="6"/>
      <c r="G133" s="6"/>
      <c r="H133" s="6"/>
    </row>
    <row r="134" spans="1:16" ht="15" customHeight="1" x14ac:dyDescent="0.2">
      <c r="E134" s="68"/>
      <c r="F134" s="68"/>
      <c r="G134" s="68"/>
      <c r="H134" s="68"/>
      <c r="I134" s="68"/>
      <c r="J134" s="68"/>
    </row>
    <row r="135" spans="1:16" ht="15" customHeight="1" x14ac:dyDescent="0.2">
      <c r="A135" s="48" t="s">
        <v>711</v>
      </c>
      <c r="D135" s="6"/>
      <c r="E135" s="6"/>
      <c r="F135" s="6"/>
      <c r="G135" s="6"/>
      <c r="H135" s="6"/>
      <c r="I135" s="68"/>
      <c r="J135" s="68"/>
      <c r="K135" s="68"/>
      <c r="L135" s="68"/>
      <c r="M135" s="68"/>
      <c r="N135" s="68"/>
      <c r="O135" s="68"/>
      <c r="P135" s="68"/>
    </row>
    <row r="136" spans="1:16" ht="15" customHeight="1" x14ac:dyDescent="0.2">
      <c r="D136" s="6"/>
      <c r="E136" s="6"/>
      <c r="F136" s="6"/>
      <c r="G136" s="6"/>
      <c r="H136" s="6"/>
      <c r="I136" s="68"/>
      <c r="J136" s="68"/>
      <c r="K136" s="68"/>
      <c r="L136" s="68"/>
      <c r="M136" s="68"/>
      <c r="N136" s="68"/>
      <c r="O136" s="68"/>
      <c r="P136" s="68"/>
    </row>
    <row r="137" spans="1:16" ht="15" customHeight="1" x14ac:dyDescent="0.2">
      <c r="B137" s="323"/>
      <c r="C137" s="323"/>
      <c r="D137" s="323"/>
      <c r="E137" s="323"/>
      <c r="F137" s="323"/>
      <c r="G137" s="323"/>
      <c r="H137" s="6"/>
      <c r="I137" s="68"/>
      <c r="J137" s="68"/>
      <c r="K137" s="68"/>
      <c r="L137" s="68"/>
      <c r="M137" s="68"/>
      <c r="N137" s="68"/>
      <c r="O137" s="68"/>
      <c r="P137" s="68"/>
    </row>
    <row r="138" spans="1:16" ht="15" customHeight="1" x14ac:dyDescent="0.2">
      <c r="B138" s="323"/>
      <c r="C138" s="323"/>
      <c r="D138" s="323"/>
      <c r="E138" s="323"/>
      <c r="F138" s="323"/>
      <c r="G138" s="323"/>
      <c r="H138" s="6"/>
      <c r="I138" s="68"/>
      <c r="J138" s="68"/>
      <c r="K138" s="68"/>
      <c r="L138" s="68"/>
      <c r="M138" s="68"/>
      <c r="N138" s="68"/>
      <c r="O138" s="68"/>
      <c r="P138" s="68"/>
    </row>
    <row r="139" spans="1:16" ht="15" customHeight="1" x14ac:dyDescent="0.2">
      <c r="B139" s="323"/>
      <c r="C139" s="323"/>
      <c r="D139" s="323"/>
      <c r="E139" s="323"/>
      <c r="F139" s="323"/>
      <c r="G139" s="323"/>
      <c r="H139" s="6"/>
      <c r="I139" s="68"/>
      <c r="J139" s="68"/>
      <c r="K139" s="68"/>
      <c r="L139" s="68"/>
      <c r="M139" s="68"/>
      <c r="N139" s="68"/>
      <c r="O139" s="68"/>
      <c r="P139" s="68"/>
    </row>
    <row r="140" spans="1:16" ht="15" customHeight="1" x14ac:dyDescent="0.2">
      <c r="B140" s="323"/>
      <c r="C140" s="323"/>
      <c r="D140" s="323"/>
      <c r="E140" s="323"/>
      <c r="F140" s="323"/>
      <c r="G140" s="323"/>
      <c r="H140" s="6"/>
      <c r="I140" s="68"/>
      <c r="J140" s="68"/>
      <c r="K140" s="68"/>
      <c r="L140" s="68"/>
      <c r="M140" s="68"/>
      <c r="N140" s="68"/>
      <c r="O140" s="68"/>
      <c r="P140" s="68"/>
    </row>
    <row r="141" spans="1:16" ht="15" customHeight="1" x14ac:dyDescent="0.2">
      <c r="B141" s="323"/>
      <c r="C141" s="323"/>
      <c r="D141" s="323"/>
      <c r="E141" s="323"/>
      <c r="F141" s="323"/>
      <c r="G141" s="323"/>
      <c r="H141" s="6"/>
      <c r="I141" s="68"/>
      <c r="J141" s="68"/>
      <c r="K141" s="68"/>
      <c r="L141" s="68"/>
      <c r="M141" s="68"/>
      <c r="N141" s="68"/>
      <c r="O141" s="68"/>
      <c r="P141" s="68"/>
    </row>
    <row r="142" spans="1:16" ht="15" customHeight="1" x14ac:dyDescent="0.2">
      <c r="D142" s="6"/>
      <c r="E142" s="6"/>
      <c r="F142" s="6"/>
      <c r="G142" s="6"/>
      <c r="H142" s="6"/>
      <c r="I142" s="68"/>
      <c r="J142" s="68"/>
      <c r="K142" s="68"/>
      <c r="L142" s="68"/>
      <c r="M142" s="68"/>
      <c r="N142" s="68"/>
      <c r="O142" s="68"/>
      <c r="P142" s="68"/>
    </row>
    <row r="143" spans="1:16" ht="15" customHeight="1" x14ac:dyDescent="0.2">
      <c r="A143" s="48" t="s">
        <v>1197</v>
      </c>
    </row>
    <row r="144" spans="1:16" ht="15" customHeight="1" x14ac:dyDescent="0.2">
      <c r="A144" s="6"/>
      <c r="B144" s="6"/>
      <c r="C144" s="6"/>
      <c r="D144" s="6"/>
      <c r="E144" s="6"/>
      <c r="F144" s="6"/>
      <c r="G144" s="6"/>
      <c r="H144" s="6"/>
      <c r="I144" s="316"/>
      <c r="J144" s="316"/>
      <c r="K144" s="316"/>
      <c r="L144" s="316"/>
      <c r="M144" s="316"/>
      <c r="N144" s="316"/>
      <c r="O144" s="316"/>
      <c r="P144" s="316"/>
    </row>
    <row r="145" spans="1:16" ht="15" customHeight="1" x14ac:dyDescent="0.2">
      <c r="A145" s="6"/>
      <c r="B145" s="6"/>
      <c r="C145" s="323"/>
      <c r="D145" s="6"/>
      <c r="E145" s="6"/>
      <c r="F145" s="6"/>
      <c r="G145" s="6"/>
      <c r="H145" s="6"/>
      <c r="I145" s="316"/>
      <c r="J145" s="316"/>
      <c r="K145" s="316"/>
      <c r="L145" s="316"/>
      <c r="M145" s="316"/>
      <c r="N145" s="316"/>
      <c r="O145" s="316"/>
      <c r="P145" s="316"/>
    </row>
    <row r="146" spans="1:16" ht="15" customHeight="1" x14ac:dyDescent="0.2">
      <c r="A146" s="6"/>
      <c r="B146" s="6"/>
      <c r="C146" s="323"/>
      <c r="D146" s="6"/>
      <c r="E146" s="6"/>
      <c r="F146" s="6"/>
      <c r="G146" s="6"/>
      <c r="H146" s="6"/>
      <c r="I146" s="316"/>
      <c r="J146" s="316"/>
      <c r="K146" s="316"/>
      <c r="L146" s="316"/>
      <c r="M146" s="316"/>
      <c r="N146" s="316"/>
      <c r="O146" s="316"/>
      <c r="P146" s="316"/>
    </row>
    <row r="147" spans="1:16" ht="15" customHeight="1" x14ac:dyDescent="0.2">
      <c r="A147" s="6"/>
      <c r="B147" s="6"/>
      <c r="C147" s="323"/>
      <c r="D147" s="6"/>
      <c r="E147" s="6"/>
      <c r="F147" s="6"/>
      <c r="G147" s="6"/>
      <c r="H147" s="6"/>
      <c r="I147" s="316"/>
      <c r="J147" s="316"/>
      <c r="K147" s="316"/>
      <c r="L147" s="316"/>
      <c r="M147" s="316"/>
      <c r="N147" s="316"/>
      <c r="O147" s="316"/>
      <c r="P147" s="316"/>
    </row>
    <row r="148" spans="1:16" ht="15" customHeight="1" x14ac:dyDescent="0.2">
      <c r="A148" s="6"/>
      <c r="B148" s="6"/>
      <c r="C148" s="323"/>
      <c r="D148" s="6"/>
      <c r="E148" s="6"/>
      <c r="F148" s="6"/>
      <c r="G148" s="6"/>
      <c r="H148" s="6"/>
      <c r="I148" s="316"/>
      <c r="J148" s="316"/>
      <c r="K148" s="316"/>
      <c r="L148" s="316"/>
      <c r="M148" s="316"/>
      <c r="N148" s="316"/>
      <c r="O148" s="316"/>
      <c r="P148" s="316"/>
    </row>
    <row r="149" spans="1:16" ht="15" customHeight="1" x14ac:dyDescent="0.2">
      <c r="A149" s="316"/>
      <c r="B149" s="316"/>
      <c r="C149" s="323"/>
      <c r="D149" s="316"/>
      <c r="E149" s="316"/>
      <c r="F149" s="316"/>
      <c r="G149" s="316"/>
      <c r="H149" s="316"/>
      <c r="I149" s="316"/>
      <c r="J149" s="316"/>
      <c r="K149" s="316"/>
      <c r="L149" s="316"/>
      <c r="M149" s="316"/>
      <c r="N149" s="316"/>
      <c r="O149" s="316"/>
      <c r="P149" s="316"/>
    </row>
    <row r="150" spans="1:16" s="6" customFormat="1" ht="15" customHeight="1" x14ac:dyDescent="0.25">
      <c r="C150" s="314"/>
    </row>
    <row r="151" spans="1:16" ht="15" customHeight="1" x14ac:dyDescent="0.2">
      <c r="A151" s="315" t="s">
        <v>710</v>
      </c>
      <c r="B151" s="315"/>
      <c r="C151" s="50"/>
      <c r="D151" s="6"/>
      <c r="E151" s="6"/>
      <c r="F151" s="6"/>
      <c r="G151" s="6"/>
      <c r="H151" s="6"/>
    </row>
    <row r="152" spans="1:16" ht="15" customHeight="1" x14ac:dyDescent="0.2">
      <c r="E152" s="68"/>
      <c r="F152" s="68"/>
      <c r="G152" s="68"/>
      <c r="H152" s="68"/>
      <c r="I152" s="68"/>
      <c r="J152" s="68"/>
    </row>
    <row r="153" spans="1:16" ht="15" customHeight="1" x14ac:dyDescent="0.2">
      <c r="A153" s="48" t="s">
        <v>711</v>
      </c>
      <c r="D153" s="6"/>
      <c r="E153" s="6"/>
      <c r="F153" s="6"/>
      <c r="G153" s="6"/>
      <c r="H153" s="6"/>
      <c r="I153" s="68"/>
      <c r="J153" s="68"/>
      <c r="K153" s="68"/>
      <c r="L153" s="68"/>
      <c r="M153" s="68"/>
      <c r="N153" s="68"/>
      <c r="O153" s="68"/>
      <c r="P153" s="68"/>
    </row>
    <row r="154" spans="1:16" ht="15" customHeight="1" x14ac:dyDescent="0.2">
      <c r="D154" s="6"/>
      <c r="E154" s="6"/>
      <c r="F154" s="6"/>
      <c r="G154" s="6"/>
      <c r="H154" s="6"/>
      <c r="I154" s="68"/>
      <c r="J154" s="68"/>
      <c r="K154" s="68"/>
      <c r="L154" s="68"/>
      <c r="M154" s="68"/>
      <c r="N154" s="68"/>
      <c r="O154" s="68"/>
      <c r="P154" s="68"/>
    </row>
    <row r="155" spans="1:16" ht="15" customHeight="1" x14ac:dyDescent="0.2">
      <c r="B155" s="323"/>
      <c r="C155" s="323"/>
      <c r="D155" s="323"/>
      <c r="E155" s="323"/>
      <c r="F155" s="323"/>
      <c r="G155" s="323"/>
      <c r="H155" s="6"/>
      <c r="I155" s="68"/>
      <c r="J155" s="68"/>
      <c r="K155" s="68"/>
      <c r="L155" s="68"/>
      <c r="M155" s="68"/>
      <c r="N155" s="68"/>
      <c r="O155" s="68"/>
      <c r="P155" s="68"/>
    </row>
    <row r="156" spans="1:16" ht="15" customHeight="1" x14ac:dyDescent="0.2">
      <c r="B156" s="323"/>
      <c r="C156" s="323"/>
      <c r="D156" s="323"/>
      <c r="E156" s="323"/>
      <c r="F156" s="323"/>
      <c r="G156" s="323"/>
      <c r="H156" s="6"/>
      <c r="I156" s="68"/>
      <c r="J156" s="68"/>
      <c r="K156" s="68"/>
      <c r="L156" s="68"/>
      <c r="M156" s="68"/>
      <c r="N156" s="68"/>
      <c r="O156" s="68"/>
      <c r="P156" s="68"/>
    </row>
    <row r="157" spans="1:16" ht="15" customHeight="1" x14ac:dyDescent="0.2">
      <c r="B157" s="323"/>
      <c r="C157" s="323"/>
      <c r="D157" s="323"/>
      <c r="E157" s="323"/>
      <c r="F157" s="323"/>
      <c r="G157" s="323"/>
      <c r="H157" s="6"/>
      <c r="I157" s="68"/>
      <c r="J157" s="68"/>
      <c r="K157" s="68"/>
      <c r="L157" s="68"/>
      <c r="M157" s="68"/>
      <c r="N157" s="68"/>
      <c r="O157" s="68"/>
      <c r="P157" s="68"/>
    </row>
    <row r="158" spans="1:16" ht="15" customHeight="1" x14ac:dyDescent="0.2">
      <c r="B158" s="323"/>
      <c r="C158" s="323"/>
      <c r="D158" s="323"/>
      <c r="E158" s="323"/>
      <c r="F158" s="323"/>
      <c r="G158" s="323"/>
      <c r="H158" s="6"/>
      <c r="I158" s="68"/>
      <c r="J158" s="68"/>
      <c r="K158" s="68"/>
      <c r="L158" s="68"/>
      <c r="M158" s="68"/>
      <c r="N158" s="68"/>
      <c r="O158" s="68"/>
      <c r="P158" s="68"/>
    </row>
    <row r="159" spans="1:16" ht="15" customHeight="1" x14ac:dyDescent="0.2">
      <c r="B159" s="323"/>
      <c r="C159" s="323"/>
      <c r="D159" s="323"/>
      <c r="E159" s="323"/>
      <c r="F159" s="323"/>
      <c r="G159" s="323"/>
      <c r="H159" s="6"/>
      <c r="I159" s="68"/>
      <c r="J159" s="68"/>
      <c r="K159" s="68"/>
      <c r="L159" s="68"/>
      <c r="M159" s="68"/>
      <c r="N159" s="68"/>
      <c r="O159" s="68"/>
      <c r="P159" s="68"/>
    </row>
    <row r="160" spans="1:16" ht="15" customHeight="1" x14ac:dyDescent="0.2">
      <c r="D160" s="6"/>
      <c r="E160" s="6"/>
      <c r="F160" s="6"/>
      <c r="G160" s="6"/>
      <c r="H160" s="6"/>
      <c r="I160" s="68"/>
      <c r="J160" s="68"/>
      <c r="K160" s="68"/>
      <c r="L160" s="68"/>
      <c r="M160" s="68"/>
      <c r="N160" s="68"/>
      <c r="O160" s="68"/>
      <c r="P160" s="68"/>
    </row>
    <row r="161" spans="1:16" ht="15" customHeight="1" x14ac:dyDescent="0.2">
      <c r="A161" s="48" t="s">
        <v>1197</v>
      </c>
    </row>
    <row r="162" spans="1:16" ht="15" customHeight="1" x14ac:dyDescent="0.2">
      <c r="A162" s="6"/>
      <c r="B162" s="6"/>
      <c r="C162" s="6"/>
      <c r="D162" s="6"/>
      <c r="E162" s="6"/>
      <c r="F162" s="6"/>
      <c r="G162" s="6"/>
      <c r="H162" s="6"/>
      <c r="I162" s="316"/>
      <c r="J162" s="316"/>
      <c r="K162" s="316"/>
      <c r="L162" s="316"/>
      <c r="M162" s="316"/>
      <c r="N162" s="316"/>
      <c r="O162" s="316"/>
      <c r="P162" s="316"/>
    </row>
    <row r="163" spans="1:16" ht="15" customHeight="1" x14ac:dyDescent="0.2">
      <c r="A163" s="6"/>
      <c r="B163" s="6"/>
      <c r="C163" s="323"/>
      <c r="D163" s="6"/>
      <c r="E163" s="6"/>
      <c r="F163" s="6"/>
      <c r="G163" s="6"/>
      <c r="H163" s="6"/>
      <c r="I163" s="316"/>
      <c r="J163" s="316"/>
      <c r="K163" s="316"/>
      <c r="L163" s="316"/>
      <c r="M163" s="316"/>
      <c r="N163" s="316"/>
      <c r="O163" s="316"/>
      <c r="P163" s="316"/>
    </row>
    <row r="164" spans="1:16" ht="15" customHeight="1" x14ac:dyDescent="0.2">
      <c r="A164" s="6"/>
      <c r="B164" s="6"/>
      <c r="C164" s="323"/>
      <c r="D164" s="6"/>
      <c r="E164" s="6"/>
      <c r="F164" s="6"/>
      <c r="G164" s="6"/>
      <c r="H164" s="6"/>
      <c r="I164" s="316"/>
      <c r="J164" s="316"/>
      <c r="K164" s="316"/>
      <c r="L164" s="316"/>
      <c r="M164" s="316"/>
      <c r="N164" s="316"/>
      <c r="O164" s="316"/>
      <c r="P164" s="316"/>
    </row>
    <row r="165" spans="1:16" ht="15" customHeight="1" x14ac:dyDescent="0.2">
      <c r="A165" s="6"/>
      <c r="B165" s="6"/>
      <c r="C165" s="323"/>
      <c r="D165" s="6"/>
      <c r="E165" s="6"/>
      <c r="F165" s="6"/>
      <c r="G165" s="6"/>
      <c r="H165" s="6"/>
      <c r="I165" s="316"/>
      <c r="J165" s="316"/>
      <c r="K165" s="316"/>
      <c r="L165" s="316"/>
      <c r="M165" s="316"/>
      <c r="N165" s="316"/>
      <c r="O165" s="316"/>
      <c r="P165" s="316"/>
    </row>
    <row r="166" spans="1:16" ht="15" customHeight="1" x14ac:dyDescent="0.2">
      <c r="A166" s="6"/>
      <c r="B166" s="6"/>
      <c r="C166" s="323"/>
      <c r="D166" s="6"/>
      <c r="E166" s="6"/>
      <c r="F166" s="6"/>
      <c r="G166" s="6"/>
      <c r="H166" s="6"/>
      <c r="I166" s="316"/>
      <c r="J166" s="316"/>
      <c r="K166" s="316"/>
      <c r="L166" s="316"/>
      <c r="M166" s="316"/>
      <c r="N166" s="316"/>
      <c r="O166" s="316"/>
      <c r="P166" s="316"/>
    </row>
    <row r="167" spans="1:16" ht="15" customHeight="1" x14ac:dyDescent="0.2">
      <c r="A167" s="316"/>
      <c r="B167" s="316"/>
      <c r="C167" s="323"/>
      <c r="D167" s="316"/>
      <c r="E167" s="316"/>
      <c r="F167" s="316"/>
      <c r="G167" s="316"/>
      <c r="H167" s="316"/>
      <c r="I167" s="316"/>
      <c r="J167" s="316"/>
      <c r="K167" s="316"/>
      <c r="L167" s="316"/>
      <c r="M167" s="316"/>
      <c r="N167" s="316"/>
      <c r="O167" s="316"/>
      <c r="P167" s="316"/>
    </row>
    <row r="168" spans="1:16" s="6" customFormat="1" ht="15" customHeight="1" x14ac:dyDescent="0.25">
      <c r="C168" s="314"/>
    </row>
    <row r="169" spans="1:16" ht="15" customHeight="1" x14ac:dyDescent="0.2">
      <c r="A169" s="315" t="s">
        <v>710</v>
      </c>
      <c r="B169" s="315"/>
      <c r="C169" s="50"/>
      <c r="D169" s="6"/>
      <c r="E169" s="6"/>
      <c r="F169" s="6"/>
      <c r="G169" s="6"/>
      <c r="H169" s="6"/>
    </row>
    <row r="170" spans="1:16" ht="15" customHeight="1" x14ac:dyDescent="0.2">
      <c r="E170" s="68"/>
      <c r="F170" s="68"/>
      <c r="G170" s="68"/>
      <c r="H170" s="68"/>
      <c r="I170" s="68"/>
      <c r="J170" s="68"/>
    </row>
    <row r="171" spans="1:16" ht="15" customHeight="1" x14ac:dyDescent="0.2">
      <c r="A171" s="48" t="s">
        <v>711</v>
      </c>
      <c r="D171" s="6"/>
      <c r="E171" s="6"/>
      <c r="F171" s="6"/>
      <c r="G171" s="6"/>
      <c r="H171" s="6"/>
      <c r="I171" s="68"/>
      <c r="J171" s="68"/>
      <c r="K171" s="68"/>
      <c r="L171" s="68"/>
      <c r="M171" s="68"/>
      <c r="N171" s="68"/>
      <c r="O171" s="68"/>
      <c r="P171" s="68"/>
    </row>
    <row r="172" spans="1:16" ht="15" customHeight="1" x14ac:dyDescent="0.2">
      <c r="D172" s="6"/>
      <c r="E172" s="6"/>
      <c r="F172" s="6"/>
      <c r="G172" s="6"/>
      <c r="H172" s="6"/>
      <c r="I172" s="68"/>
      <c r="J172" s="68"/>
      <c r="K172" s="68"/>
      <c r="L172" s="68"/>
      <c r="M172" s="68"/>
      <c r="N172" s="68"/>
      <c r="O172" s="68"/>
      <c r="P172" s="68"/>
    </row>
    <row r="173" spans="1:16" ht="15" customHeight="1" x14ac:dyDescent="0.2">
      <c r="B173" s="323"/>
      <c r="C173" s="323"/>
      <c r="D173" s="323"/>
      <c r="E173" s="323"/>
      <c r="F173" s="323"/>
      <c r="G173" s="323"/>
      <c r="H173" s="6"/>
      <c r="I173" s="68"/>
      <c r="J173" s="68"/>
      <c r="K173" s="68"/>
      <c r="L173" s="68"/>
      <c r="M173" s="68"/>
      <c r="N173" s="68"/>
      <c r="O173" s="68"/>
      <c r="P173" s="68"/>
    </row>
    <row r="174" spans="1:16" ht="15" customHeight="1" x14ac:dyDescent="0.2">
      <c r="B174" s="323"/>
      <c r="C174" s="323"/>
      <c r="D174" s="323"/>
      <c r="E174" s="323"/>
      <c r="F174" s="323"/>
      <c r="G174" s="323"/>
      <c r="H174" s="6"/>
      <c r="I174" s="68"/>
      <c r="J174" s="68"/>
      <c r="K174" s="68"/>
      <c r="L174" s="68"/>
      <c r="M174" s="68"/>
      <c r="N174" s="68"/>
      <c r="O174" s="68"/>
      <c r="P174" s="68"/>
    </row>
    <row r="175" spans="1:16" ht="15" customHeight="1" x14ac:dyDescent="0.2">
      <c r="B175" s="323"/>
      <c r="C175" s="323"/>
      <c r="D175" s="323"/>
      <c r="E175" s="323"/>
      <c r="F175" s="323"/>
      <c r="G175" s="323"/>
      <c r="H175" s="6"/>
      <c r="I175" s="68"/>
      <c r="J175" s="68"/>
      <c r="K175" s="68"/>
      <c r="L175" s="68"/>
      <c r="M175" s="68"/>
      <c r="N175" s="68"/>
      <c r="O175" s="68"/>
      <c r="P175" s="68"/>
    </row>
    <row r="176" spans="1:16" ht="15" customHeight="1" x14ac:dyDescent="0.2">
      <c r="B176" s="323"/>
      <c r="C176" s="323"/>
      <c r="D176" s="323"/>
      <c r="E176" s="323"/>
      <c r="F176" s="323"/>
      <c r="G176" s="323"/>
      <c r="H176" s="6"/>
      <c r="I176" s="68"/>
      <c r="J176" s="68"/>
      <c r="K176" s="68"/>
      <c r="L176" s="68"/>
      <c r="M176" s="68"/>
      <c r="N176" s="68"/>
      <c r="O176" s="68"/>
      <c r="P176" s="68"/>
    </row>
    <row r="177" spans="1:18" ht="15" customHeight="1" x14ac:dyDescent="0.2">
      <c r="B177" s="323"/>
      <c r="C177" s="323"/>
      <c r="D177" s="323"/>
      <c r="E177" s="323"/>
      <c r="F177" s="323"/>
      <c r="G177" s="323"/>
      <c r="H177" s="6"/>
      <c r="I177" s="68"/>
      <c r="J177" s="68"/>
      <c r="K177" s="68"/>
      <c r="L177" s="68"/>
      <c r="M177" s="68"/>
      <c r="N177" s="68"/>
      <c r="O177" s="68"/>
      <c r="P177" s="68"/>
    </row>
    <row r="178" spans="1:18" ht="15" customHeight="1" x14ac:dyDescent="0.2">
      <c r="D178" s="6"/>
      <c r="E178" s="6"/>
      <c r="F178" s="6"/>
      <c r="G178" s="6"/>
      <c r="H178" s="6"/>
      <c r="I178" s="68"/>
      <c r="J178" s="68"/>
      <c r="K178" s="68"/>
      <c r="L178" s="68"/>
      <c r="M178" s="68"/>
      <c r="N178" s="68"/>
      <c r="O178" s="68"/>
      <c r="P178" s="68"/>
    </row>
    <row r="179" spans="1:18" ht="15" customHeight="1" x14ac:dyDescent="0.2">
      <c r="A179" s="48" t="s">
        <v>1197</v>
      </c>
    </row>
    <row r="180" spans="1:18" ht="15" customHeight="1" x14ac:dyDescent="0.2">
      <c r="A180" s="6"/>
      <c r="B180" s="6"/>
      <c r="C180" s="6"/>
      <c r="D180" s="6"/>
      <c r="E180" s="6"/>
      <c r="F180" s="6"/>
      <c r="G180" s="6"/>
      <c r="H180" s="6"/>
      <c r="I180" s="316"/>
      <c r="J180" s="316"/>
      <c r="K180" s="316"/>
      <c r="L180" s="316"/>
      <c r="M180" s="316"/>
      <c r="N180" s="316"/>
      <c r="O180" s="316"/>
      <c r="P180" s="316"/>
    </row>
    <row r="181" spans="1:18" ht="15" customHeight="1" x14ac:dyDescent="0.2">
      <c r="A181" s="6"/>
      <c r="B181" s="6"/>
      <c r="C181" s="323"/>
      <c r="D181" s="6"/>
      <c r="E181" s="6"/>
      <c r="F181" s="6"/>
      <c r="G181" s="6"/>
      <c r="H181" s="6"/>
      <c r="I181" s="316"/>
      <c r="J181" s="316"/>
      <c r="K181" s="316"/>
      <c r="L181" s="316"/>
      <c r="M181" s="316"/>
      <c r="N181" s="316"/>
      <c r="O181" s="316"/>
      <c r="P181" s="316"/>
    </row>
    <row r="182" spans="1:18" ht="15" customHeight="1" x14ac:dyDescent="0.2">
      <c r="A182" s="6"/>
      <c r="B182" s="6"/>
      <c r="C182" s="323"/>
      <c r="D182" s="6"/>
      <c r="E182" s="6"/>
      <c r="F182" s="6"/>
      <c r="G182" s="6"/>
      <c r="H182" s="6"/>
      <c r="I182" s="316"/>
      <c r="J182" s="316"/>
      <c r="K182" s="316"/>
      <c r="L182" s="316"/>
      <c r="M182" s="316"/>
      <c r="N182" s="316"/>
      <c r="O182" s="316"/>
      <c r="P182" s="316"/>
    </row>
    <row r="183" spans="1:18" ht="15" customHeight="1" x14ac:dyDescent="0.2">
      <c r="A183" s="6"/>
      <c r="B183" s="6"/>
      <c r="C183" s="323"/>
      <c r="D183" s="6"/>
      <c r="E183" s="6"/>
      <c r="F183" s="6"/>
      <c r="G183" s="6"/>
      <c r="H183" s="6"/>
      <c r="I183" s="316"/>
      <c r="J183" s="316"/>
      <c r="K183" s="316"/>
      <c r="L183" s="316"/>
      <c r="M183" s="316"/>
      <c r="N183" s="316"/>
      <c r="O183" s="316"/>
      <c r="P183" s="316"/>
    </row>
    <row r="184" spans="1:18" ht="15" customHeight="1" x14ac:dyDescent="0.2">
      <c r="A184" s="6"/>
      <c r="B184" s="6"/>
      <c r="C184" s="323"/>
      <c r="D184" s="6"/>
      <c r="E184" s="6"/>
      <c r="F184" s="6"/>
      <c r="G184" s="6"/>
      <c r="H184" s="6"/>
      <c r="I184" s="316"/>
      <c r="J184" s="316"/>
      <c r="K184" s="316"/>
      <c r="L184" s="316"/>
      <c r="M184" s="316"/>
      <c r="N184" s="316"/>
      <c r="O184" s="316"/>
      <c r="P184" s="316"/>
    </row>
    <row r="185" spans="1:18" ht="15" customHeight="1" x14ac:dyDescent="0.2">
      <c r="A185" s="316"/>
      <c r="B185" s="316"/>
      <c r="C185" s="323"/>
      <c r="D185" s="316"/>
      <c r="E185" s="316"/>
      <c r="F185" s="316"/>
      <c r="G185" s="316"/>
      <c r="H185" s="316"/>
      <c r="I185" s="316"/>
      <c r="J185" s="316"/>
      <c r="K185" s="316"/>
      <c r="L185" s="316"/>
      <c r="M185" s="316"/>
      <c r="N185" s="316"/>
      <c r="O185" s="316"/>
      <c r="P185" s="316"/>
    </row>
    <row r="186" spans="1:18" ht="15" customHeight="1" x14ac:dyDescent="0.2">
      <c r="C186" s="316"/>
      <c r="D186" s="316"/>
      <c r="E186" s="316"/>
      <c r="F186" s="316"/>
      <c r="G186" s="316"/>
      <c r="H186" s="316"/>
      <c r="I186" s="316"/>
      <c r="J186" s="316"/>
      <c r="K186" s="316"/>
      <c r="L186" s="316"/>
      <c r="M186" s="316"/>
      <c r="N186" s="316"/>
      <c r="O186" s="316"/>
      <c r="P186" s="316"/>
      <c r="Q186" s="316"/>
      <c r="R186" s="316"/>
    </row>
    <row r="187" spans="1:18" s="58" customFormat="1" ht="15" customHeight="1" x14ac:dyDescent="0.25">
      <c r="A187" s="4" t="s">
        <v>1198</v>
      </c>
      <c r="B187" s="4"/>
      <c r="C187" s="4"/>
      <c r="D187" s="4"/>
      <c r="E187" s="4"/>
      <c r="F187" s="4"/>
      <c r="G187" s="4"/>
      <c r="H187" s="4"/>
      <c r="I187" s="4"/>
      <c r="J187" s="4"/>
      <c r="K187" s="4"/>
      <c r="L187" s="317"/>
      <c r="M187" s="317"/>
    </row>
  </sheetData>
  <sheetProtection algorithmName="SHA-512" hashValue="1gr/BDH/6YBlY/gE8/drj52CN8bN14YdBjuMP+VgdvLenZD51TaxXc76M5YtbRFyRcwtBPMI/ig03GXBqKTwpw==" saltValue="/8qG3BgvbWdy/bBCXYPx3w==" spinCount="100000" sheet="1" selectLockedCells="1"/>
  <protectedRanges>
    <protectedRange sqref="A18 A36 A54 A72 A90 A108 A126 A144 A162 A180" name="Disclosure Section_3_1_1"/>
    <protectedRange sqref="C7 E8 D9:D16 C25 E26 D27:D34 C43 E44 D45:D52 C61 E62 D63:D70 C79 E80 D81:D88 C97 E98 D99:D106 C115 E116 D117:D124 C133 E134 D135:D142 C151 E152 D153:D160 C169 E170 D171:D178" name="Key Indicators 1"/>
    <protectedRange sqref="C187 A187" name="Key Indicators 1_1_1_1"/>
    <protectedRange sqref="I187:J187" name="Key Indicators 1_1_1_1_1"/>
  </protectedRanges>
  <mergeCells count="20">
    <mergeCell ref="C109:C113"/>
    <mergeCell ref="B11:G15"/>
    <mergeCell ref="C19:C23"/>
    <mergeCell ref="B29:G33"/>
    <mergeCell ref="C37:C41"/>
    <mergeCell ref="B47:G51"/>
    <mergeCell ref="C55:C59"/>
    <mergeCell ref="B65:G69"/>
    <mergeCell ref="C73:C77"/>
    <mergeCell ref="B83:G87"/>
    <mergeCell ref="C91:C95"/>
    <mergeCell ref="B101:G105"/>
    <mergeCell ref="B173:G177"/>
    <mergeCell ref="C181:C185"/>
    <mergeCell ref="B119:G123"/>
    <mergeCell ref="C127:C131"/>
    <mergeCell ref="B137:G141"/>
    <mergeCell ref="C145:C149"/>
    <mergeCell ref="B155:G159"/>
    <mergeCell ref="C163:C167"/>
  </mergeCell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AB629-94FA-4D20-A5BF-FA0B2B8314D6}">
  <sheetPr>
    <pageSetUpPr fitToPage="1"/>
  </sheetPr>
  <dimension ref="A1:N123"/>
  <sheetViews>
    <sheetView zoomScale="70" zoomScaleNormal="70" workbookViewId="0">
      <selection activeCell="D12" sqref="D12"/>
    </sheetView>
  </sheetViews>
  <sheetFormatPr defaultColWidth="9.7109375" defaultRowHeight="12.75" x14ac:dyDescent="0.2"/>
  <cols>
    <col min="1" max="1" width="9.7109375" style="48" customWidth="1"/>
    <col min="2" max="2" width="12.7109375" style="48" customWidth="1"/>
    <col min="3" max="4" width="9.7109375" style="48" customWidth="1"/>
    <col min="5" max="5" width="12.140625" style="48" customWidth="1"/>
    <col min="6" max="16" width="9.7109375" style="48" customWidth="1"/>
    <col min="17" max="16384" width="9.7109375" style="48"/>
  </cols>
  <sheetData>
    <row r="1" spans="1:11" s="4" customFormat="1" ht="20.25" x14ac:dyDescent="0.25">
      <c r="A1" s="3" t="s">
        <v>750</v>
      </c>
      <c r="B1" s="3"/>
      <c r="C1" s="3"/>
      <c r="D1" s="3"/>
      <c r="E1" s="3"/>
      <c r="F1" s="3"/>
      <c r="G1" s="3"/>
      <c r="H1" s="3"/>
      <c r="I1" s="3"/>
      <c r="J1" s="3"/>
      <c r="K1" s="3"/>
    </row>
    <row r="2" spans="1:11" s="4" customFormat="1" ht="15" x14ac:dyDescent="0.25">
      <c r="A2" s="5" t="s">
        <v>736</v>
      </c>
      <c r="B2" s="5"/>
      <c r="C2" s="5"/>
      <c r="D2" s="5"/>
      <c r="E2" s="5"/>
      <c r="F2" s="5"/>
      <c r="G2" s="5"/>
      <c r="H2" s="5"/>
      <c r="I2" s="5"/>
      <c r="J2" s="5"/>
      <c r="K2" s="5"/>
    </row>
    <row r="3" spans="1:11" s="6" customFormat="1" x14ac:dyDescent="0.25"/>
    <row r="4" spans="1:11" s="6" customFormat="1" ht="12.75" customHeight="1" x14ac:dyDescent="0.25">
      <c r="A4" s="26" t="s">
        <v>900</v>
      </c>
      <c r="B4" s="22"/>
      <c r="C4" s="22"/>
      <c r="D4" s="22"/>
      <c r="E4" s="22"/>
      <c r="F4" s="22"/>
      <c r="G4" s="22"/>
    </row>
    <row r="5" spans="1:11" s="6" customFormat="1" ht="12.75" customHeight="1" x14ac:dyDescent="0.25">
      <c r="A5" s="4"/>
    </row>
    <row r="6" spans="1:11" s="6" customFormat="1" ht="12.75" customHeight="1" x14ac:dyDescent="0.2">
      <c r="A6" s="48"/>
      <c r="B6" s="6" t="s">
        <v>901</v>
      </c>
    </row>
    <row r="7" spans="1:11" s="6" customFormat="1" ht="12.75" customHeight="1" x14ac:dyDescent="0.2">
      <c r="A7" s="48"/>
    </row>
    <row r="8" spans="1:11" s="6" customFormat="1" ht="12.75" customHeight="1" x14ac:dyDescent="0.2">
      <c r="A8" s="48"/>
      <c r="B8" s="6" t="s">
        <v>902</v>
      </c>
    </row>
    <row r="9" spans="1:11" s="6" customFormat="1" x14ac:dyDescent="0.25"/>
    <row r="10" spans="1:11" s="6" customFormat="1" ht="12.75" customHeight="1" x14ac:dyDescent="0.25">
      <c r="A10" s="26" t="s">
        <v>903</v>
      </c>
      <c r="B10" s="22"/>
      <c r="C10" s="22"/>
      <c r="D10" s="22"/>
      <c r="E10" s="22"/>
      <c r="F10" s="22"/>
      <c r="G10" s="22"/>
    </row>
    <row r="11" spans="1:11" s="6" customFormat="1" x14ac:dyDescent="0.25"/>
    <row r="12" spans="1:11" s="6" customFormat="1" x14ac:dyDescent="0.25">
      <c r="C12" s="49" t="s">
        <v>904</v>
      </c>
      <c r="D12" s="50"/>
      <c r="E12" s="51"/>
      <c r="F12" s="51"/>
      <c r="G12" s="51"/>
      <c r="H12" s="51"/>
      <c r="I12" s="51"/>
      <c r="J12" s="51"/>
      <c r="K12" s="51"/>
    </row>
    <row r="13" spans="1:11" s="6" customFormat="1" x14ac:dyDescent="0.25">
      <c r="D13" s="52" t="s">
        <v>905</v>
      </c>
    </row>
    <row r="14" spans="1:11" s="6" customFormat="1" x14ac:dyDescent="0.25"/>
    <row r="15" spans="1:11" s="6" customFormat="1" x14ac:dyDescent="0.25">
      <c r="C15" s="49" t="s">
        <v>906</v>
      </c>
      <c r="D15" s="322"/>
      <c r="E15" s="322"/>
      <c r="F15" s="322"/>
      <c r="G15" s="322"/>
      <c r="H15" s="322"/>
      <c r="I15" s="322"/>
      <c r="J15" s="322"/>
      <c r="K15" s="322"/>
    </row>
    <row r="16" spans="1:11" s="6" customFormat="1" x14ac:dyDescent="0.25"/>
    <row r="17" spans="3:11" s="6" customFormat="1" x14ac:dyDescent="0.25">
      <c r="D17" s="322"/>
      <c r="E17" s="322"/>
      <c r="F17" s="322"/>
      <c r="G17" s="322"/>
      <c r="H17" s="322"/>
      <c r="I17" s="322"/>
      <c r="J17" s="322"/>
      <c r="K17" s="322"/>
    </row>
    <row r="18" spans="3:11" s="6" customFormat="1" x14ac:dyDescent="0.25"/>
    <row r="19" spans="3:11" s="6" customFormat="1" x14ac:dyDescent="0.25">
      <c r="D19" s="322"/>
      <c r="E19" s="322"/>
      <c r="F19" s="322"/>
      <c r="G19" s="322"/>
      <c r="H19" s="322"/>
      <c r="I19" s="322"/>
      <c r="J19" s="322"/>
      <c r="K19" s="322"/>
    </row>
    <row r="20" spans="3:11" s="6" customFormat="1" x14ac:dyDescent="0.25">
      <c r="D20" s="6" t="s">
        <v>907</v>
      </c>
    </row>
    <row r="21" spans="3:11" s="6" customFormat="1" x14ac:dyDescent="0.25"/>
    <row r="22" spans="3:11" s="6" customFormat="1" x14ac:dyDescent="0.25">
      <c r="D22" s="322"/>
      <c r="E22" s="322"/>
      <c r="F22" s="322"/>
      <c r="G22" s="322"/>
      <c r="H22" s="322"/>
      <c r="I22" s="322"/>
      <c r="J22" s="322"/>
      <c r="K22" s="322"/>
    </row>
    <row r="23" spans="3:11" s="6" customFormat="1" x14ac:dyDescent="0.25">
      <c r="D23" s="6" t="s">
        <v>908</v>
      </c>
    </row>
    <row r="24" spans="3:11" s="6" customFormat="1" x14ac:dyDescent="0.25"/>
    <row r="25" spans="3:11" s="6" customFormat="1" x14ac:dyDescent="0.25"/>
    <row r="26" spans="3:11" s="6" customFormat="1" x14ac:dyDescent="0.25">
      <c r="C26" s="49" t="s">
        <v>909</v>
      </c>
      <c r="D26" s="322"/>
      <c r="E26" s="322"/>
      <c r="F26" s="322"/>
      <c r="G26" s="322"/>
      <c r="H26" s="322"/>
      <c r="I26" s="322"/>
      <c r="J26" s="322"/>
      <c r="K26" s="322"/>
    </row>
    <row r="27" spans="3:11" s="6" customFormat="1" x14ac:dyDescent="0.25"/>
    <row r="28" spans="3:11" s="6" customFormat="1" x14ac:dyDescent="0.25">
      <c r="D28" s="322"/>
      <c r="E28" s="322"/>
      <c r="F28" s="322"/>
      <c r="G28" s="322"/>
      <c r="H28" s="322"/>
      <c r="I28" s="322"/>
      <c r="J28" s="322"/>
      <c r="K28" s="322"/>
    </row>
    <row r="29" spans="3:11" s="6" customFormat="1" x14ac:dyDescent="0.25"/>
    <row r="30" spans="3:11" s="6" customFormat="1" x14ac:dyDescent="0.25">
      <c r="D30" s="322"/>
      <c r="E30" s="322"/>
      <c r="F30" s="322"/>
      <c r="G30" s="322"/>
      <c r="H30" s="322"/>
      <c r="I30" s="322"/>
      <c r="J30" s="322"/>
      <c r="K30" s="322"/>
    </row>
    <row r="31" spans="3:11" s="6" customFormat="1" x14ac:dyDescent="0.25">
      <c r="D31" s="6" t="s">
        <v>907</v>
      </c>
    </row>
    <row r="32" spans="3:11" s="6" customFormat="1" x14ac:dyDescent="0.25"/>
    <row r="33" spans="1:11" s="6" customFormat="1" x14ac:dyDescent="0.25"/>
    <row r="34" spans="1:11" s="6" customFormat="1" x14ac:dyDescent="0.25">
      <c r="C34" s="49" t="s">
        <v>910</v>
      </c>
      <c r="D34" s="322"/>
      <c r="E34" s="322"/>
      <c r="F34" s="322"/>
      <c r="G34" s="322"/>
      <c r="H34" s="322"/>
      <c r="I34" s="322"/>
      <c r="J34" s="322"/>
      <c r="K34" s="322"/>
    </row>
    <row r="35" spans="1:11" s="6" customFormat="1" x14ac:dyDescent="0.25"/>
    <row r="36" spans="1:11" s="6" customFormat="1" x14ac:dyDescent="0.25">
      <c r="C36" s="49" t="s">
        <v>911</v>
      </c>
      <c r="D36" s="322"/>
      <c r="E36" s="322"/>
      <c r="F36" s="322"/>
      <c r="G36" s="322"/>
      <c r="H36" s="322"/>
      <c r="I36" s="322"/>
      <c r="J36" s="322"/>
      <c r="K36" s="322"/>
    </row>
    <row r="37" spans="1:11" s="6" customFormat="1" x14ac:dyDescent="0.25">
      <c r="D37" s="52" t="s">
        <v>912</v>
      </c>
    </row>
    <row r="38" spans="1:11" s="6" customFormat="1" x14ac:dyDescent="0.25">
      <c r="D38" s="52" t="s">
        <v>935</v>
      </c>
    </row>
    <row r="39" spans="1:11" s="6" customFormat="1" x14ac:dyDescent="0.25"/>
    <row r="40" spans="1:11" s="6" customFormat="1" x14ac:dyDescent="0.25">
      <c r="C40" s="49" t="s">
        <v>913</v>
      </c>
      <c r="D40" s="50"/>
      <c r="E40" s="50"/>
      <c r="F40" s="50"/>
      <c r="G40" s="50"/>
      <c r="H40" s="50"/>
      <c r="I40" s="50"/>
      <c r="J40" s="50"/>
      <c r="K40" s="50"/>
    </row>
    <row r="41" spans="1:11" s="6" customFormat="1" x14ac:dyDescent="0.25"/>
    <row r="42" spans="1:11" s="6" customFormat="1" x14ac:dyDescent="0.25">
      <c r="D42" s="50"/>
      <c r="E42" s="50"/>
      <c r="F42" s="50"/>
      <c r="G42" s="50"/>
      <c r="H42" s="50"/>
      <c r="I42" s="50"/>
      <c r="J42" s="50"/>
      <c r="K42" s="50"/>
    </row>
    <row r="43" spans="1:11" s="6" customFormat="1" x14ac:dyDescent="0.25"/>
    <row r="44" spans="1:11" s="6" customFormat="1" x14ac:dyDescent="0.25">
      <c r="D44" s="50"/>
      <c r="E44" s="50"/>
      <c r="F44" s="50"/>
      <c r="G44" s="50"/>
      <c r="H44" s="50"/>
      <c r="I44" s="50"/>
      <c r="J44" s="50"/>
      <c r="K44" s="50"/>
    </row>
    <row r="45" spans="1:11" s="6" customFormat="1" x14ac:dyDescent="0.25">
      <c r="D45" s="52" t="s">
        <v>914</v>
      </c>
    </row>
    <row r="46" spans="1:11" s="6" customFormat="1" x14ac:dyDescent="0.25"/>
    <row r="47" spans="1:11" s="6" customFormat="1" ht="12.75" customHeight="1" x14ac:dyDescent="0.25">
      <c r="A47" s="26" t="s">
        <v>915</v>
      </c>
      <c r="B47" s="22"/>
      <c r="C47" s="22"/>
      <c r="D47" s="22"/>
      <c r="E47" s="22"/>
      <c r="F47" s="22"/>
      <c r="G47" s="22"/>
    </row>
    <row r="48" spans="1:11" s="6" customFormat="1" x14ac:dyDescent="0.25"/>
    <row r="49" spans="3:11" s="6" customFormat="1" x14ac:dyDescent="0.25">
      <c r="C49" s="49" t="s">
        <v>916</v>
      </c>
      <c r="D49" s="50"/>
      <c r="E49" s="51"/>
      <c r="F49" s="51"/>
      <c r="G49" s="51"/>
      <c r="H49" s="51"/>
      <c r="I49" s="51"/>
      <c r="J49" s="51"/>
      <c r="K49" s="51"/>
    </row>
    <row r="50" spans="3:11" s="6" customFormat="1" x14ac:dyDescent="0.25"/>
    <row r="51" spans="3:11" s="6" customFormat="1" x14ac:dyDescent="0.25">
      <c r="C51" s="49" t="s">
        <v>917</v>
      </c>
      <c r="D51" s="322"/>
      <c r="E51" s="322"/>
      <c r="F51" s="322"/>
      <c r="G51" s="322"/>
      <c r="H51" s="322"/>
      <c r="I51" s="322"/>
      <c r="J51" s="322"/>
      <c r="K51" s="322"/>
    </row>
    <row r="52" spans="3:11" s="6" customFormat="1" x14ac:dyDescent="0.25"/>
    <row r="53" spans="3:11" s="6" customFormat="1" x14ac:dyDescent="0.25">
      <c r="C53" s="49" t="s">
        <v>918</v>
      </c>
      <c r="D53" s="322"/>
      <c r="E53" s="322"/>
      <c r="F53" s="322"/>
      <c r="G53" s="322"/>
      <c r="H53" s="322"/>
      <c r="I53" s="322"/>
      <c r="J53" s="322"/>
      <c r="K53" s="322"/>
    </row>
    <row r="54" spans="3:11" s="6" customFormat="1" x14ac:dyDescent="0.25"/>
    <row r="55" spans="3:11" s="6" customFormat="1" x14ac:dyDescent="0.25">
      <c r="D55" s="25" t="s">
        <v>919</v>
      </c>
    </row>
    <row r="56" spans="3:11" s="6" customFormat="1" x14ac:dyDescent="0.25">
      <c r="D56" s="25" t="s">
        <v>936</v>
      </c>
    </row>
    <row r="57" spans="3:11" s="6" customFormat="1" x14ac:dyDescent="0.25"/>
    <row r="58" spans="3:11" s="6" customFormat="1" x14ac:dyDescent="0.25">
      <c r="C58" s="49" t="s">
        <v>920</v>
      </c>
      <c r="D58" s="50"/>
      <c r="E58" s="51"/>
      <c r="F58" s="51"/>
      <c r="G58" s="51"/>
      <c r="H58" s="51"/>
      <c r="I58" s="51"/>
      <c r="J58" s="51"/>
      <c r="K58" s="51"/>
    </row>
    <row r="59" spans="3:11" s="6" customFormat="1" x14ac:dyDescent="0.25"/>
    <row r="60" spans="3:11" s="6" customFormat="1" x14ac:dyDescent="0.25">
      <c r="C60" s="49" t="s">
        <v>917</v>
      </c>
      <c r="D60" s="322"/>
      <c r="E60" s="322"/>
      <c r="F60" s="322"/>
      <c r="G60" s="322"/>
      <c r="H60" s="322"/>
      <c r="I60" s="322"/>
      <c r="J60" s="322"/>
      <c r="K60" s="322"/>
    </row>
    <row r="61" spans="3:11" s="6" customFormat="1" x14ac:dyDescent="0.25"/>
    <row r="62" spans="3:11" s="6" customFormat="1" x14ac:dyDescent="0.25">
      <c r="C62" s="49" t="s">
        <v>918</v>
      </c>
      <c r="D62" s="322"/>
      <c r="E62" s="322"/>
      <c r="F62" s="322"/>
      <c r="G62" s="322"/>
      <c r="H62" s="322"/>
      <c r="I62" s="322"/>
      <c r="J62" s="322"/>
      <c r="K62" s="322"/>
    </row>
    <row r="63" spans="3:11" s="6" customFormat="1" x14ac:dyDescent="0.25"/>
    <row r="64" spans="3:11" s="6" customFormat="1" x14ac:dyDescent="0.25"/>
    <row r="65" spans="3:11" s="6" customFormat="1" x14ac:dyDescent="0.25">
      <c r="C65" s="49" t="s">
        <v>921</v>
      </c>
      <c r="D65" s="50"/>
      <c r="E65" s="51"/>
      <c r="F65" s="51"/>
      <c r="G65" s="51"/>
      <c r="H65" s="51"/>
      <c r="I65" s="51"/>
      <c r="J65" s="51"/>
      <c r="K65" s="51"/>
    </row>
    <row r="66" spans="3:11" s="6" customFormat="1" x14ac:dyDescent="0.25"/>
    <row r="67" spans="3:11" s="6" customFormat="1" x14ac:dyDescent="0.25">
      <c r="C67" s="49" t="s">
        <v>917</v>
      </c>
      <c r="D67" s="322"/>
      <c r="E67" s="322"/>
      <c r="F67" s="322"/>
      <c r="G67" s="322"/>
      <c r="H67" s="322"/>
      <c r="I67" s="322"/>
      <c r="J67" s="322"/>
      <c r="K67" s="322"/>
    </row>
    <row r="68" spans="3:11" s="6" customFormat="1" x14ac:dyDescent="0.25"/>
    <row r="69" spans="3:11" s="6" customFormat="1" x14ac:dyDescent="0.25">
      <c r="C69" s="49" t="s">
        <v>918</v>
      </c>
      <c r="D69" s="322"/>
      <c r="E69" s="322"/>
      <c r="F69" s="322"/>
      <c r="G69" s="322"/>
      <c r="H69" s="322"/>
      <c r="I69" s="322"/>
      <c r="J69" s="322"/>
      <c r="K69" s="322"/>
    </row>
    <row r="70" spans="3:11" s="6" customFormat="1" x14ac:dyDescent="0.25"/>
    <row r="71" spans="3:11" s="6" customFormat="1" x14ac:dyDescent="0.25"/>
    <row r="72" spans="3:11" s="6" customFormat="1" x14ac:dyDescent="0.25">
      <c r="C72" s="49" t="s">
        <v>921</v>
      </c>
      <c r="D72" s="50"/>
      <c r="E72" s="51"/>
      <c r="F72" s="51"/>
      <c r="G72" s="51"/>
      <c r="H72" s="51"/>
      <c r="I72" s="51"/>
      <c r="J72" s="51"/>
      <c r="K72" s="51"/>
    </row>
    <row r="73" spans="3:11" s="6" customFormat="1" x14ac:dyDescent="0.25"/>
    <row r="74" spans="3:11" s="6" customFormat="1" x14ac:dyDescent="0.25">
      <c r="C74" s="49" t="s">
        <v>917</v>
      </c>
      <c r="D74" s="322"/>
      <c r="E74" s="322"/>
      <c r="F74" s="322"/>
      <c r="G74" s="322"/>
      <c r="H74" s="322"/>
      <c r="I74" s="322"/>
      <c r="J74" s="322"/>
      <c r="K74" s="322"/>
    </row>
    <row r="75" spans="3:11" s="6" customFormat="1" x14ac:dyDescent="0.25"/>
    <row r="76" spans="3:11" s="6" customFormat="1" x14ac:dyDescent="0.25">
      <c r="C76" s="49" t="s">
        <v>918</v>
      </c>
      <c r="D76" s="322"/>
      <c r="E76" s="322"/>
      <c r="F76" s="322"/>
      <c r="G76" s="322"/>
      <c r="H76" s="322"/>
      <c r="I76" s="322"/>
      <c r="J76" s="322"/>
      <c r="K76" s="322"/>
    </row>
    <row r="77" spans="3:11" s="6" customFormat="1" x14ac:dyDescent="0.25"/>
    <row r="78" spans="3:11" s="6" customFormat="1" x14ac:dyDescent="0.25"/>
    <row r="79" spans="3:11" s="6" customFormat="1" x14ac:dyDescent="0.25">
      <c r="C79" s="49" t="s">
        <v>921</v>
      </c>
      <c r="D79" s="50"/>
      <c r="E79" s="51"/>
      <c r="F79" s="51"/>
      <c r="G79" s="51"/>
      <c r="H79" s="51"/>
      <c r="I79" s="51"/>
      <c r="J79" s="51"/>
      <c r="K79" s="51"/>
    </row>
    <row r="80" spans="3:11" s="6" customFormat="1" x14ac:dyDescent="0.25"/>
    <row r="81" spans="1:12" s="6" customFormat="1" x14ac:dyDescent="0.25">
      <c r="C81" s="49" t="s">
        <v>917</v>
      </c>
      <c r="D81" s="322"/>
      <c r="E81" s="322"/>
      <c r="F81" s="322"/>
      <c r="G81" s="322"/>
      <c r="H81" s="322"/>
      <c r="I81" s="322"/>
      <c r="J81" s="322"/>
      <c r="K81" s="322"/>
    </row>
    <row r="82" spans="1:12" s="6" customFormat="1" x14ac:dyDescent="0.25"/>
    <row r="83" spans="1:12" s="6" customFormat="1" x14ac:dyDescent="0.25">
      <c r="C83" s="49" t="s">
        <v>918</v>
      </c>
      <c r="D83" s="322"/>
      <c r="E83" s="322"/>
      <c r="F83" s="322"/>
      <c r="G83" s="322"/>
      <c r="H83" s="322"/>
      <c r="I83" s="322"/>
      <c r="J83" s="322"/>
      <c r="K83" s="322"/>
    </row>
    <row r="84" spans="1:12" s="6" customFormat="1" x14ac:dyDescent="0.25"/>
    <row r="85" spans="1:12" s="6" customFormat="1" x14ac:dyDescent="0.25">
      <c r="A85" s="53" t="s">
        <v>922</v>
      </c>
      <c r="B85" s="26"/>
      <c r="C85" s="26"/>
      <c r="D85" s="26"/>
      <c r="E85" s="26"/>
    </row>
    <row r="86" spans="1:12" s="6" customFormat="1" x14ac:dyDescent="0.25"/>
    <row r="87" spans="1:12" s="6" customFormat="1" ht="15" customHeight="1" x14ac:dyDescent="0.25">
      <c r="A87" s="25"/>
      <c r="B87" s="24" t="s">
        <v>822</v>
      </c>
      <c r="C87" s="24"/>
      <c r="D87" s="24"/>
      <c r="E87" s="24"/>
      <c r="F87" s="24"/>
      <c r="G87" s="24"/>
      <c r="H87" s="24"/>
      <c r="I87" s="24"/>
      <c r="J87" s="24"/>
      <c r="K87" s="24"/>
      <c r="L87" s="24"/>
    </row>
    <row r="88" spans="1:12" s="6" customFormat="1" ht="15" customHeight="1" x14ac:dyDescent="0.25">
      <c r="A88" s="36"/>
      <c r="B88" s="24" t="s">
        <v>923</v>
      </c>
      <c r="C88" s="24"/>
      <c r="D88" s="24"/>
      <c r="E88" s="24"/>
      <c r="F88" s="24"/>
      <c r="G88" s="24"/>
      <c r="H88" s="24"/>
      <c r="I88" s="24"/>
      <c r="J88" s="24"/>
      <c r="K88" s="24"/>
      <c r="L88" s="24"/>
    </row>
    <row r="89" spans="1:12" s="6" customFormat="1" x14ac:dyDescent="0.25"/>
    <row r="90" spans="1:12" s="6" customFormat="1" x14ac:dyDescent="0.25">
      <c r="A90" s="4"/>
      <c r="C90" s="54" t="s">
        <v>924</v>
      </c>
      <c r="D90" s="321"/>
      <c r="E90" s="321"/>
    </row>
    <row r="91" spans="1:12" s="6" customFormat="1" ht="15" customHeight="1" x14ac:dyDescent="0.25">
      <c r="A91" s="36"/>
      <c r="B91" s="24"/>
      <c r="C91" s="24"/>
      <c r="D91" s="24"/>
      <c r="E91" s="24"/>
      <c r="F91" s="24"/>
      <c r="G91" s="24"/>
      <c r="H91" s="24"/>
      <c r="I91" s="24"/>
      <c r="J91" s="24"/>
      <c r="K91" s="24"/>
      <c r="L91" s="24"/>
    </row>
    <row r="92" spans="1:12" s="6" customFormat="1" ht="12.75" customHeight="1" x14ac:dyDescent="0.25">
      <c r="B92" s="6" t="s">
        <v>925</v>
      </c>
      <c r="C92" s="55"/>
      <c r="D92" s="55"/>
      <c r="E92" s="55"/>
      <c r="F92" s="55"/>
      <c r="G92" s="55"/>
      <c r="H92" s="55"/>
      <c r="I92" s="55"/>
      <c r="J92" s="55"/>
    </row>
    <row r="93" spans="1:12" s="6" customFormat="1" ht="12.75" customHeight="1" x14ac:dyDescent="0.25">
      <c r="B93" s="55"/>
      <c r="C93" s="55"/>
      <c r="D93" s="55"/>
      <c r="E93" s="55"/>
      <c r="F93" s="55"/>
      <c r="G93" s="55"/>
      <c r="H93" s="55"/>
      <c r="I93" s="55"/>
      <c r="J93" s="55"/>
    </row>
    <row r="94" spans="1:12" s="6" customFormat="1" ht="12.75" customHeight="1" x14ac:dyDescent="0.25">
      <c r="B94" s="323"/>
      <c r="C94" s="323"/>
      <c r="D94" s="56"/>
      <c r="E94" s="56"/>
      <c r="F94" s="56"/>
      <c r="G94" s="56"/>
      <c r="H94" s="56"/>
      <c r="I94" s="56"/>
      <c r="J94" s="56"/>
      <c r="K94" s="56"/>
    </row>
    <row r="95" spans="1:12" s="6" customFormat="1" ht="12.75" customHeight="1" x14ac:dyDescent="0.25">
      <c r="B95" s="323"/>
      <c r="C95" s="323"/>
      <c r="D95" s="56"/>
      <c r="E95" s="56"/>
      <c r="F95" s="56"/>
      <c r="G95" s="56"/>
      <c r="H95" s="56"/>
      <c r="I95" s="56"/>
      <c r="J95" s="56"/>
      <c r="K95" s="56"/>
    </row>
    <row r="96" spans="1:12" s="6" customFormat="1" ht="12.75" customHeight="1" x14ac:dyDescent="0.25">
      <c r="B96" s="323"/>
      <c r="C96" s="323"/>
      <c r="D96" s="56"/>
      <c r="E96" s="56"/>
      <c r="F96" s="56"/>
      <c r="G96" s="56"/>
      <c r="H96" s="56"/>
      <c r="I96" s="56"/>
      <c r="J96" s="56"/>
      <c r="K96" s="56"/>
    </row>
    <row r="97" spans="1:14" s="6" customFormat="1" ht="12.75" customHeight="1" x14ac:dyDescent="0.25">
      <c r="B97" s="323"/>
      <c r="C97" s="323"/>
      <c r="D97" s="56"/>
      <c r="E97" s="56"/>
      <c r="F97" s="56"/>
      <c r="G97" s="56"/>
      <c r="H97" s="56"/>
      <c r="I97" s="56"/>
      <c r="J97" s="56"/>
      <c r="K97" s="56"/>
    </row>
    <row r="98" spans="1:14" s="6" customFormat="1" ht="12.75" customHeight="1" x14ac:dyDescent="0.25">
      <c r="B98" s="323"/>
      <c r="C98" s="323"/>
      <c r="D98" s="56"/>
      <c r="E98" s="56"/>
      <c r="F98" s="56"/>
      <c r="G98" s="56"/>
      <c r="H98" s="56"/>
      <c r="I98" s="56"/>
      <c r="J98" s="56"/>
      <c r="K98" s="56"/>
    </row>
    <row r="99" spans="1:14" s="6" customFormat="1" ht="12.75" customHeight="1" x14ac:dyDescent="0.25">
      <c r="B99" s="323"/>
      <c r="C99" s="323"/>
      <c r="D99" s="56"/>
      <c r="E99" s="56"/>
      <c r="F99" s="56"/>
      <c r="G99" s="56"/>
      <c r="H99" s="56"/>
      <c r="I99" s="56"/>
      <c r="J99" s="56"/>
      <c r="K99" s="56"/>
    </row>
    <row r="100" spans="1:14" s="6" customFormat="1" x14ac:dyDescent="0.25"/>
    <row r="101" spans="1:14" s="6" customFormat="1" x14ac:dyDescent="0.25">
      <c r="A101" s="57" t="s">
        <v>926</v>
      </c>
      <c r="B101" s="26"/>
      <c r="C101" s="26"/>
      <c r="D101" s="26"/>
      <c r="E101" s="26"/>
    </row>
    <row r="102" spans="1:14" s="6" customFormat="1" x14ac:dyDescent="0.25"/>
    <row r="103" spans="1:14" s="6" customFormat="1" x14ac:dyDescent="0.25">
      <c r="B103" s="54" t="s">
        <v>6</v>
      </c>
      <c r="C103" s="322"/>
      <c r="D103" s="322"/>
      <c r="E103" s="322"/>
      <c r="F103" s="322"/>
      <c r="G103" s="322"/>
      <c r="H103" s="322"/>
      <c r="N103" s="58"/>
    </row>
    <row r="104" spans="1:14" s="6" customFormat="1" x14ac:dyDescent="0.25">
      <c r="A104" s="59"/>
      <c r="C104" s="4" t="s">
        <v>927</v>
      </c>
    </row>
    <row r="105" spans="1:14" s="6" customFormat="1" x14ac:dyDescent="0.25">
      <c r="A105" s="4"/>
      <c r="C105" s="4"/>
    </row>
    <row r="106" spans="1:14" s="6" customFormat="1" x14ac:dyDescent="0.25">
      <c r="B106" s="54" t="s">
        <v>928</v>
      </c>
      <c r="C106" s="322"/>
      <c r="D106" s="322"/>
      <c r="E106" s="322"/>
      <c r="F106" s="322"/>
      <c r="G106" s="322"/>
      <c r="H106" s="322"/>
    </row>
    <row r="107" spans="1:14" s="6" customFormat="1" x14ac:dyDescent="0.25"/>
    <row r="108" spans="1:14" s="6" customFormat="1" x14ac:dyDescent="0.25">
      <c r="B108" s="54" t="s">
        <v>929</v>
      </c>
      <c r="C108" s="322"/>
      <c r="D108" s="322"/>
      <c r="E108" s="322"/>
      <c r="F108" s="322"/>
      <c r="G108" s="322"/>
      <c r="H108" s="322"/>
      <c r="I108" s="54" t="s">
        <v>930</v>
      </c>
      <c r="J108" s="322"/>
      <c r="K108" s="322"/>
    </row>
    <row r="109" spans="1:14" s="6" customFormat="1" x14ac:dyDescent="0.25">
      <c r="C109" s="52" t="s">
        <v>931</v>
      </c>
      <c r="D109" s="25"/>
    </row>
    <row r="110" spans="1:14" s="6" customFormat="1" x14ac:dyDescent="0.25"/>
    <row r="111" spans="1:14" s="6" customFormat="1" x14ac:dyDescent="0.25">
      <c r="B111" s="54" t="s">
        <v>932</v>
      </c>
      <c r="C111" s="321"/>
      <c r="D111" s="321"/>
    </row>
    <row r="112" spans="1:14" s="6" customFormat="1" x14ac:dyDescent="0.25">
      <c r="D112" s="25"/>
    </row>
    <row r="113" spans="1:14" s="6" customFormat="1" x14ac:dyDescent="0.25">
      <c r="A113" s="57" t="s">
        <v>933</v>
      </c>
      <c r="B113" s="26"/>
      <c r="C113" s="26"/>
      <c r="D113" s="26"/>
      <c r="E113" s="26"/>
    </row>
    <row r="114" spans="1:14" s="6" customFormat="1" x14ac:dyDescent="0.25"/>
    <row r="115" spans="1:14" s="6" customFormat="1" x14ac:dyDescent="0.25">
      <c r="B115" s="54" t="s">
        <v>6</v>
      </c>
      <c r="C115" s="322"/>
      <c r="D115" s="322"/>
      <c r="E115" s="322"/>
      <c r="F115" s="322"/>
      <c r="G115" s="322"/>
      <c r="H115" s="322"/>
      <c r="N115" s="58"/>
    </row>
    <row r="116" spans="1:14" s="6" customFormat="1" x14ac:dyDescent="0.25">
      <c r="A116" s="59"/>
      <c r="C116" s="4" t="s">
        <v>927</v>
      </c>
    </row>
    <row r="117" spans="1:14" s="6" customFormat="1" x14ac:dyDescent="0.25"/>
    <row r="118" spans="1:14" s="6" customFormat="1" x14ac:dyDescent="0.25">
      <c r="B118" s="54" t="s">
        <v>929</v>
      </c>
      <c r="C118" s="322"/>
      <c r="D118" s="322"/>
      <c r="E118" s="322"/>
      <c r="F118" s="322"/>
      <c r="G118" s="322"/>
      <c r="H118" s="322"/>
      <c r="I118" s="54" t="s">
        <v>930</v>
      </c>
      <c r="J118" s="322"/>
      <c r="K118" s="322"/>
    </row>
    <row r="119" spans="1:14" s="6" customFormat="1" x14ac:dyDescent="0.25">
      <c r="C119" s="52" t="s">
        <v>931</v>
      </c>
    </row>
    <row r="120" spans="1:14" s="6" customFormat="1" x14ac:dyDescent="0.25"/>
    <row r="121" spans="1:14" s="6" customFormat="1" x14ac:dyDescent="0.25">
      <c r="B121" s="54" t="s">
        <v>932</v>
      </c>
      <c r="C121" s="321"/>
      <c r="D121" s="321"/>
    </row>
    <row r="122" spans="1:14" s="6" customFormat="1" x14ac:dyDescent="0.25"/>
    <row r="123" spans="1:14" s="58" customFormat="1" ht="12.75" customHeight="1" x14ac:dyDescent="0.25">
      <c r="A123" s="4" t="s">
        <v>934</v>
      </c>
      <c r="B123" s="4"/>
      <c r="C123" s="4"/>
      <c r="D123" s="4"/>
      <c r="E123" s="4"/>
      <c r="F123" s="4"/>
      <c r="G123" s="4"/>
      <c r="H123" s="4"/>
      <c r="I123" s="4"/>
      <c r="J123" s="4"/>
      <c r="K123" s="4"/>
    </row>
  </sheetData>
  <sheetProtection algorithmName="SHA-512" hashValue="43UyijcnnZQMqxfRYfUa/y7arJiaFpSGv4rbpOIr5avYovA43ufyNKD58TfluPjHE2pLCMz6Q+VN4Lg2v/jAMw==" saltValue="ohGTQMoRMdQWZx4vYVZ+og==" spinCount="100000" sheet="1"/>
  <mergeCells count="30">
    <mergeCell ref="D60:K60"/>
    <mergeCell ref="D15:K15"/>
    <mergeCell ref="D17:K17"/>
    <mergeCell ref="D19:K19"/>
    <mergeCell ref="D22:K22"/>
    <mergeCell ref="D26:K26"/>
    <mergeCell ref="D28:K28"/>
    <mergeCell ref="D30:K30"/>
    <mergeCell ref="D34:K34"/>
    <mergeCell ref="D36:K36"/>
    <mergeCell ref="D51:K51"/>
    <mergeCell ref="D53:K53"/>
    <mergeCell ref="C108:H108"/>
    <mergeCell ref="J108:K108"/>
    <mergeCell ref="D62:K62"/>
    <mergeCell ref="D67:K67"/>
    <mergeCell ref="D69:K69"/>
    <mergeCell ref="D74:K74"/>
    <mergeCell ref="D76:K76"/>
    <mergeCell ref="D81:K81"/>
    <mergeCell ref="D83:K83"/>
    <mergeCell ref="D90:E90"/>
    <mergeCell ref="B94:C99"/>
    <mergeCell ref="C103:H103"/>
    <mergeCell ref="C106:H106"/>
    <mergeCell ref="C111:D111"/>
    <mergeCell ref="C115:H115"/>
    <mergeCell ref="C118:H118"/>
    <mergeCell ref="J118:K118"/>
    <mergeCell ref="C121:D121"/>
  </mergeCells>
  <pageMargins left="0.7" right="0.7" top="0.75" bottom="0.75" header="0.3" footer="0.3"/>
  <pageSetup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0417" r:id="rId4" name="Check Box 1">
              <controlPr defaultSize="0" autoFill="0" autoLine="0" autoPict="0">
                <anchor moveWithCells="1">
                  <from>
                    <xdr:col>0</xdr:col>
                    <xdr:colOff>390525</xdr:colOff>
                    <xdr:row>4</xdr:row>
                    <xdr:rowOff>104775</xdr:rowOff>
                  </from>
                  <to>
                    <xdr:col>1</xdr:col>
                    <xdr:colOff>123825</xdr:colOff>
                    <xdr:row>5</xdr:row>
                    <xdr:rowOff>152400</xdr:rowOff>
                  </to>
                </anchor>
              </controlPr>
            </control>
          </mc:Choice>
        </mc:AlternateContent>
        <mc:AlternateContent xmlns:mc="http://schemas.openxmlformats.org/markup-compatibility/2006">
          <mc:Choice Requires="x14">
            <control shapeId="60418" r:id="rId5" name="Check Box 2">
              <controlPr defaultSize="0" autoFill="0" autoLine="0" autoPict="0">
                <anchor moveWithCells="1">
                  <from>
                    <xdr:col>0</xdr:col>
                    <xdr:colOff>390525</xdr:colOff>
                    <xdr:row>6</xdr:row>
                    <xdr:rowOff>104775</xdr:rowOff>
                  </from>
                  <to>
                    <xdr:col>1</xdr:col>
                    <xdr:colOff>104775</xdr:colOff>
                    <xdr:row>8</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51CF8-2DB9-40A1-A628-6D998DCFADD3}">
  <sheetPr>
    <pageSetUpPr fitToPage="1"/>
  </sheetPr>
  <dimension ref="A1:O119"/>
  <sheetViews>
    <sheetView zoomScale="70" zoomScaleNormal="70" workbookViewId="0">
      <selection activeCell="A119" sqref="A119"/>
    </sheetView>
  </sheetViews>
  <sheetFormatPr defaultColWidth="9.7109375" defaultRowHeight="12.75" customHeight="1" x14ac:dyDescent="0.25"/>
  <cols>
    <col min="1" max="1" width="9.7109375" style="6"/>
    <col min="2" max="2" width="10.85546875" style="6" bestFit="1" customWidth="1"/>
    <col min="3" max="16384" width="9.7109375" style="6"/>
  </cols>
  <sheetData>
    <row r="1" spans="1:13" s="4" customFormat="1" ht="20.25" x14ac:dyDescent="0.25">
      <c r="A1" s="3" t="s">
        <v>750</v>
      </c>
      <c r="B1" s="3"/>
      <c r="C1" s="3"/>
      <c r="D1" s="3"/>
      <c r="E1" s="3"/>
      <c r="F1" s="3"/>
      <c r="G1" s="3"/>
      <c r="H1" s="3"/>
      <c r="I1" s="3"/>
      <c r="J1" s="3"/>
      <c r="K1" s="3"/>
    </row>
    <row r="2" spans="1:13" s="4" customFormat="1" ht="15" x14ac:dyDescent="0.25">
      <c r="A2" s="5" t="s">
        <v>736</v>
      </c>
      <c r="B2" s="5"/>
      <c r="C2" s="5"/>
      <c r="D2" s="5"/>
      <c r="E2" s="5"/>
      <c r="F2" s="5"/>
      <c r="G2" s="5"/>
      <c r="H2" s="5"/>
      <c r="I2" s="5"/>
      <c r="J2" s="5"/>
      <c r="K2" s="5"/>
    </row>
    <row r="3" spans="1:13" s="4" customFormat="1" ht="15" customHeight="1" x14ac:dyDescent="0.25">
      <c r="A3" s="6"/>
    </row>
    <row r="4" spans="1:13" s="4" customFormat="1" ht="15" customHeight="1" x14ac:dyDescent="0.25">
      <c r="A4" s="4" t="s">
        <v>819</v>
      </c>
    </row>
    <row r="5" spans="1:13" ht="15" customHeight="1" x14ac:dyDescent="0.25">
      <c r="A5" s="4" t="s">
        <v>820</v>
      </c>
    </row>
    <row r="6" spans="1:13" ht="15" customHeight="1" x14ac:dyDescent="0.25">
      <c r="A6" s="4"/>
    </row>
    <row r="7" spans="1:13" ht="15" customHeight="1" x14ac:dyDescent="0.25">
      <c r="A7" s="25" t="s">
        <v>837</v>
      </c>
    </row>
    <row r="8" spans="1:13" ht="15" customHeight="1" x14ac:dyDescent="0.25">
      <c r="A8" s="36"/>
      <c r="B8" s="7"/>
    </row>
    <row r="9" spans="1:13" ht="15" customHeight="1" x14ac:dyDescent="0.25">
      <c r="A9" s="24" t="s">
        <v>739</v>
      </c>
    </row>
    <row r="10" spans="1:13" ht="15" customHeight="1" x14ac:dyDescent="0.25">
      <c r="A10" s="36"/>
      <c r="B10" s="320" t="s">
        <v>821</v>
      </c>
      <c r="C10" s="320"/>
      <c r="D10" s="320"/>
      <c r="E10" s="320"/>
      <c r="F10" s="320"/>
    </row>
    <row r="11" spans="1:13" ht="15" customHeight="1" x14ac:dyDescent="0.25"/>
    <row r="12" spans="1:13" ht="15" customHeight="1" x14ac:dyDescent="0.25">
      <c r="A12" s="25"/>
      <c r="B12" s="43" t="s">
        <v>737</v>
      </c>
      <c r="C12" s="44"/>
      <c r="D12" s="44"/>
      <c r="E12" s="44"/>
      <c r="F12" s="44"/>
      <c r="G12" s="44"/>
      <c r="H12" s="44"/>
      <c r="I12" s="44"/>
      <c r="J12" s="44"/>
      <c r="K12" s="44"/>
    </row>
    <row r="13" spans="1:13" ht="15" customHeight="1" x14ac:dyDescent="0.25">
      <c r="A13" s="25"/>
      <c r="B13" s="6" t="s">
        <v>897</v>
      </c>
    </row>
    <row r="14" spans="1:13" ht="15" customHeight="1" x14ac:dyDescent="0.25">
      <c r="A14" s="25"/>
      <c r="B14" s="6" t="s">
        <v>898</v>
      </c>
    </row>
    <row r="15" spans="1:13" ht="10.15" customHeight="1" x14ac:dyDescent="0.25">
      <c r="A15" s="25"/>
      <c r="B15" s="27"/>
      <c r="C15" s="28"/>
      <c r="D15" s="28"/>
      <c r="E15" s="28"/>
      <c r="F15" s="28"/>
      <c r="G15" s="28"/>
      <c r="H15" s="28"/>
      <c r="I15" s="28"/>
      <c r="J15" s="28"/>
      <c r="K15" s="28"/>
    </row>
    <row r="16" spans="1:13" ht="15" customHeight="1" x14ac:dyDescent="0.25">
      <c r="A16" s="25"/>
      <c r="B16" s="43" t="s">
        <v>738</v>
      </c>
      <c r="C16" s="43"/>
      <c r="D16" s="43"/>
      <c r="E16" s="43"/>
      <c r="F16" s="43"/>
      <c r="G16" s="43"/>
      <c r="H16" s="43"/>
      <c r="I16" s="43"/>
      <c r="J16" s="43"/>
      <c r="K16" s="43"/>
      <c r="L16" s="44"/>
      <c r="M16" s="44"/>
    </row>
    <row r="17" spans="1:15" ht="15" customHeight="1" x14ac:dyDescent="0.25">
      <c r="B17" s="7"/>
      <c r="C17" s="10"/>
      <c r="D17" s="10"/>
      <c r="E17" s="10"/>
      <c r="F17" s="10"/>
      <c r="G17" s="10"/>
      <c r="H17" s="10"/>
      <c r="I17" s="10"/>
      <c r="J17" s="10"/>
      <c r="K17" s="10"/>
      <c r="L17" s="10"/>
      <c r="M17" s="10"/>
      <c r="N17" s="10"/>
      <c r="O17" s="10"/>
    </row>
    <row r="18" spans="1:15" ht="15" customHeight="1" x14ac:dyDescent="0.25">
      <c r="A18" s="4" t="s">
        <v>824</v>
      </c>
    </row>
    <row r="19" spans="1:15" ht="15" customHeight="1" x14ac:dyDescent="0.25">
      <c r="B19" s="6" t="s">
        <v>841</v>
      </c>
    </row>
    <row r="20" spans="1:15" ht="15" customHeight="1" x14ac:dyDescent="0.25">
      <c r="B20" s="6" t="s">
        <v>899</v>
      </c>
    </row>
    <row r="21" spans="1:15" ht="15" customHeight="1" x14ac:dyDescent="0.25">
      <c r="B21" s="6" t="s">
        <v>842</v>
      </c>
    </row>
    <row r="22" spans="1:15" ht="15" customHeight="1" x14ac:dyDescent="0.25">
      <c r="B22" s="6" t="s">
        <v>825</v>
      </c>
    </row>
    <row r="23" spans="1:15" ht="15" customHeight="1" x14ac:dyDescent="0.25">
      <c r="B23" s="6" t="s">
        <v>843</v>
      </c>
    </row>
    <row r="24" spans="1:15" ht="10.15" customHeight="1" x14ac:dyDescent="0.25">
      <c r="B24" s="27"/>
    </row>
    <row r="25" spans="1:15" ht="15" customHeight="1" x14ac:dyDescent="0.25">
      <c r="B25" s="47" t="s">
        <v>802</v>
      </c>
      <c r="C25" s="47"/>
    </row>
    <row r="26" spans="1:15" ht="10.15" customHeight="1" x14ac:dyDescent="0.25">
      <c r="B26" s="7"/>
      <c r="C26" s="7"/>
      <c r="D26" s="7"/>
      <c r="E26" s="7"/>
      <c r="F26" s="7"/>
      <c r="G26" s="7"/>
      <c r="H26" s="7"/>
      <c r="I26" s="7"/>
      <c r="J26" s="7"/>
      <c r="K26" s="7"/>
    </row>
    <row r="27" spans="1:15" ht="15" customHeight="1" x14ac:dyDescent="0.25">
      <c r="B27" s="8" t="s">
        <v>803</v>
      </c>
      <c r="C27" s="7"/>
      <c r="D27" s="7"/>
      <c r="E27" s="7"/>
      <c r="F27" s="7"/>
      <c r="G27" s="7"/>
      <c r="H27" s="7"/>
      <c r="I27" s="7"/>
      <c r="J27" s="7"/>
      <c r="K27" s="7"/>
    </row>
    <row r="28" spans="1:15" ht="10.15" customHeight="1" x14ac:dyDescent="0.25">
      <c r="B28" s="7"/>
      <c r="C28" s="7"/>
      <c r="D28" s="7"/>
      <c r="E28" s="7"/>
      <c r="F28" s="7"/>
      <c r="G28" s="7"/>
      <c r="H28" s="7"/>
      <c r="I28" s="7"/>
      <c r="J28" s="7"/>
      <c r="K28" s="7"/>
    </row>
    <row r="29" spans="1:15" ht="15" customHeight="1" x14ac:dyDescent="0.25">
      <c r="B29" s="9" t="s">
        <v>804</v>
      </c>
      <c r="C29" s="7"/>
      <c r="D29" s="7"/>
      <c r="E29" s="7"/>
      <c r="F29" s="7"/>
      <c r="G29" s="7"/>
      <c r="H29" s="7"/>
      <c r="I29" s="7"/>
      <c r="J29" s="7"/>
      <c r="K29" s="7"/>
    </row>
    <row r="30" spans="1:15" ht="15" customHeight="1" x14ac:dyDescent="0.25">
      <c r="B30" s="45" t="s">
        <v>805</v>
      </c>
      <c r="C30" s="10"/>
      <c r="D30" s="10"/>
      <c r="E30" s="10"/>
      <c r="F30" s="7"/>
      <c r="G30" s="7"/>
      <c r="H30" s="7"/>
      <c r="I30" s="7"/>
      <c r="J30" s="7"/>
      <c r="K30" s="7"/>
    </row>
    <row r="31" spans="1:15" ht="10.15" customHeight="1" x14ac:dyDescent="0.25">
      <c r="B31" s="7"/>
      <c r="C31" s="7"/>
      <c r="D31" s="7"/>
      <c r="E31" s="7"/>
      <c r="F31" s="7"/>
      <c r="G31" s="7"/>
      <c r="H31" s="7"/>
      <c r="I31" s="7"/>
      <c r="J31" s="7"/>
      <c r="K31" s="7"/>
    </row>
    <row r="32" spans="1:15" ht="15" customHeight="1" x14ac:dyDescent="0.25">
      <c r="B32" s="9" t="s">
        <v>844</v>
      </c>
      <c r="C32" s="7"/>
      <c r="D32" s="7"/>
      <c r="E32" s="7"/>
      <c r="F32" s="7"/>
      <c r="G32" s="7"/>
      <c r="H32" s="7"/>
      <c r="I32" s="7"/>
      <c r="J32" s="7"/>
      <c r="K32" s="7"/>
    </row>
    <row r="33" spans="1:11" ht="15" customHeight="1" x14ac:dyDescent="0.25">
      <c r="B33" s="7" t="s">
        <v>845</v>
      </c>
      <c r="C33" s="7"/>
      <c r="D33" s="7"/>
      <c r="E33" s="7"/>
      <c r="F33" s="7"/>
      <c r="G33" s="7"/>
      <c r="H33" s="7"/>
      <c r="I33" s="7"/>
      <c r="J33" s="7"/>
      <c r="K33" s="7"/>
    </row>
    <row r="34" spans="1:11" ht="15" customHeight="1" x14ac:dyDescent="0.25">
      <c r="B34" s="7" t="s">
        <v>846</v>
      </c>
      <c r="C34" s="7"/>
      <c r="D34" s="7"/>
      <c r="E34" s="7"/>
      <c r="F34" s="7"/>
      <c r="G34" s="7"/>
      <c r="H34" s="7"/>
      <c r="I34" s="7"/>
      <c r="J34" s="7"/>
      <c r="K34" s="7"/>
    </row>
    <row r="35" spans="1:11" ht="15" customHeight="1" x14ac:dyDescent="0.25">
      <c r="B35" s="7" t="s">
        <v>847</v>
      </c>
      <c r="C35" s="7"/>
      <c r="D35" s="7"/>
      <c r="E35" s="7"/>
      <c r="F35" s="7"/>
      <c r="G35" s="7"/>
      <c r="H35" s="7"/>
      <c r="I35" s="7"/>
      <c r="J35" s="7"/>
      <c r="K35" s="7"/>
    </row>
    <row r="36" spans="1:11" ht="15" customHeight="1" x14ac:dyDescent="0.25">
      <c r="B36" s="7" t="s">
        <v>848</v>
      </c>
      <c r="C36" s="7"/>
      <c r="D36" s="7"/>
      <c r="E36" s="7"/>
      <c r="F36" s="7"/>
      <c r="G36" s="7"/>
      <c r="H36" s="7"/>
      <c r="I36" s="7"/>
      <c r="J36" s="7"/>
      <c r="K36" s="7"/>
    </row>
    <row r="37" spans="1:11" ht="15" customHeight="1" x14ac:dyDescent="0.25">
      <c r="B37" s="7" t="s">
        <v>849</v>
      </c>
      <c r="C37" s="7"/>
      <c r="D37" s="7"/>
      <c r="E37" s="7"/>
      <c r="F37" s="7"/>
      <c r="G37" s="7"/>
      <c r="H37" s="7"/>
      <c r="I37" s="7"/>
      <c r="J37" s="7"/>
      <c r="K37" s="7"/>
    </row>
    <row r="38" spans="1:11" ht="15" customHeight="1" x14ac:dyDescent="0.25"/>
    <row r="39" spans="1:11" ht="15" customHeight="1" x14ac:dyDescent="0.25">
      <c r="A39" s="4" t="s">
        <v>826</v>
      </c>
    </row>
    <row r="40" spans="1:11" ht="15" customHeight="1" x14ac:dyDescent="0.25">
      <c r="B40" s="4" t="s">
        <v>850</v>
      </c>
    </row>
    <row r="41" spans="1:11" ht="15" customHeight="1" x14ac:dyDescent="0.25">
      <c r="B41" s="6" t="s">
        <v>851</v>
      </c>
    </row>
    <row r="42" spans="1:11" ht="15" customHeight="1" x14ac:dyDescent="0.25"/>
    <row r="43" spans="1:11" ht="15" customHeight="1" x14ac:dyDescent="0.25">
      <c r="B43" s="6" t="s">
        <v>852</v>
      </c>
    </row>
    <row r="44" spans="1:11" ht="15" customHeight="1" x14ac:dyDescent="0.25">
      <c r="B44" s="6" t="s">
        <v>853</v>
      </c>
    </row>
    <row r="45" spans="1:11" ht="15" customHeight="1" x14ac:dyDescent="0.25">
      <c r="B45" s="6" t="s">
        <v>854</v>
      </c>
    </row>
    <row r="46" spans="1:11" ht="15" customHeight="1" x14ac:dyDescent="0.25">
      <c r="B46" s="4" t="s">
        <v>855</v>
      </c>
    </row>
    <row r="47" spans="1:11" ht="15" customHeight="1" x14ac:dyDescent="0.25">
      <c r="B47" s="6" t="s">
        <v>856</v>
      </c>
    </row>
    <row r="48" spans="1:11" ht="15" customHeight="1" x14ac:dyDescent="0.25"/>
    <row r="49" spans="2:3" ht="15" customHeight="1" x14ac:dyDescent="0.25">
      <c r="B49" s="4" t="s">
        <v>857</v>
      </c>
    </row>
    <row r="50" spans="2:3" ht="15" customHeight="1" x14ac:dyDescent="0.25">
      <c r="B50" s="6" t="s">
        <v>858</v>
      </c>
    </row>
    <row r="51" spans="2:3" ht="15" customHeight="1" x14ac:dyDescent="0.25">
      <c r="B51" s="6" t="s">
        <v>859</v>
      </c>
    </row>
    <row r="52" spans="2:3" ht="15" customHeight="1" x14ac:dyDescent="0.25">
      <c r="B52" s="6" t="s">
        <v>860</v>
      </c>
    </row>
    <row r="53" spans="2:3" ht="15" customHeight="1" x14ac:dyDescent="0.25">
      <c r="B53" s="6" t="s">
        <v>861</v>
      </c>
    </row>
    <row r="54" spans="2:3" ht="15" customHeight="1" x14ac:dyDescent="0.25">
      <c r="B54" s="6" t="s">
        <v>862</v>
      </c>
    </row>
    <row r="55" spans="2:3" ht="15" customHeight="1" x14ac:dyDescent="0.25">
      <c r="B55" s="6" t="s">
        <v>854</v>
      </c>
    </row>
    <row r="56" spans="2:3" ht="15" customHeight="1" x14ac:dyDescent="0.25"/>
    <row r="57" spans="2:3" ht="15" customHeight="1" x14ac:dyDescent="0.25">
      <c r="B57" s="6" t="s">
        <v>863</v>
      </c>
    </row>
    <row r="58" spans="2:3" ht="15" customHeight="1" x14ac:dyDescent="0.25">
      <c r="B58" s="6" t="s">
        <v>864</v>
      </c>
    </row>
    <row r="59" spans="2:3" ht="7.15" customHeight="1" x14ac:dyDescent="0.25"/>
    <row r="60" spans="2:3" ht="15" customHeight="1" x14ac:dyDescent="0.25">
      <c r="C60" s="6" t="s">
        <v>865</v>
      </c>
    </row>
    <row r="61" spans="2:3" ht="7.15" customHeight="1" x14ac:dyDescent="0.25"/>
    <row r="62" spans="2:3" ht="15" customHeight="1" x14ac:dyDescent="0.25">
      <c r="C62" s="6" t="s">
        <v>866</v>
      </c>
    </row>
    <row r="63" spans="2:3" ht="15" customHeight="1" x14ac:dyDescent="0.25">
      <c r="C63" s="6" t="s">
        <v>867</v>
      </c>
    </row>
    <row r="64" spans="2:3" ht="15" customHeight="1" x14ac:dyDescent="0.25">
      <c r="C64" s="6" t="s">
        <v>868</v>
      </c>
    </row>
    <row r="65" spans="1:15" ht="15" customHeight="1" x14ac:dyDescent="0.25">
      <c r="C65" s="6" t="s">
        <v>869</v>
      </c>
    </row>
    <row r="66" spans="1:15" ht="7.15" customHeight="1" x14ac:dyDescent="0.25"/>
    <row r="67" spans="1:15" ht="15" customHeight="1" x14ac:dyDescent="0.25">
      <c r="C67" s="6" t="s">
        <v>870</v>
      </c>
    </row>
    <row r="68" spans="1:15" ht="15" customHeight="1" x14ac:dyDescent="0.25">
      <c r="C68" s="6" t="s">
        <v>871</v>
      </c>
    </row>
    <row r="69" spans="1:15" ht="15" customHeight="1" x14ac:dyDescent="0.25">
      <c r="C69" s="6" t="s">
        <v>872</v>
      </c>
    </row>
    <row r="70" spans="1:15" ht="15" customHeight="1" x14ac:dyDescent="0.25">
      <c r="C70" s="6" t="s">
        <v>873</v>
      </c>
    </row>
    <row r="71" spans="1:15" ht="15" customHeight="1" x14ac:dyDescent="0.25">
      <c r="C71" s="6" t="s">
        <v>874</v>
      </c>
    </row>
    <row r="72" spans="1:15" ht="15" customHeight="1" x14ac:dyDescent="0.25">
      <c r="C72" s="6" t="s">
        <v>869</v>
      </c>
    </row>
    <row r="73" spans="1:15" ht="7.15" customHeight="1" x14ac:dyDescent="0.25"/>
    <row r="74" spans="1:15" ht="15" customHeight="1" x14ac:dyDescent="0.25">
      <c r="C74" s="6" t="s">
        <v>875</v>
      </c>
    </row>
    <row r="75" spans="1:15" ht="15" customHeight="1" x14ac:dyDescent="0.25">
      <c r="C75" s="6" t="s">
        <v>876</v>
      </c>
    </row>
    <row r="76" spans="1:15" ht="15" customHeight="1" x14ac:dyDescent="0.25">
      <c r="C76" s="6" t="s">
        <v>877</v>
      </c>
    </row>
    <row r="77" spans="1:15" ht="15" customHeight="1" x14ac:dyDescent="0.25">
      <c r="A77" s="24"/>
      <c r="B77" s="10"/>
      <c r="C77" s="10"/>
      <c r="D77" s="10"/>
      <c r="E77" s="10"/>
      <c r="F77" s="10"/>
      <c r="G77" s="10"/>
      <c r="H77" s="10"/>
      <c r="I77" s="10"/>
      <c r="J77" s="10"/>
      <c r="K77" s="10"/>
      <c r="L77" s="10"/>
      <c r="M77" s="10"/>
    </row>
    <row r="78" spans="1:15" s="37" customFormat="1" ht="15" customHeight="1" x14ac:dyDescent="0.2">
      <c r="A78" s="11" t="s">
        <v>827</v>
      </c>
      <c r="B78" s="12"/>
      <c r="C78" s="13"/>
      <c r="D78" s="13"/>
      <c r="E78" s="14"/>
      <c r="F78" s="14"/>
      <c r="G78" s="14"/>
      <c r="H78" s="14"/>
      <c r="I78" s="14"/>
      <c r="J78" s="14"/>
      <c r="K78" s="14"/>
      <c r="L78" s="14"/>
      <c r="M78" s="14"/>
      <c r="N78" s="14"/>
      <c r="O78" s="14"/>
    </row>
    <row r="79" spans="1:15" ht="15" customHeight="1" x14ac:dyDescent="0.25"/>
    <row r="80" spans="1:15" ht="15" customHeight="1" x14ac:dyDescent="0.25">
      <c r="A80" s="24" t="s">
        <v>828</v>
      </c>
    </row>
    <row r="81" spans="1:15" s="30" customFormat="1" ht="15" customHeight="1" x14ac:dyDescent="0.25">
      <c r="A81" s="38"/>
      <c r="B81" s="318" t="s">
        <v>829</v>
      </c>
      <c r="C81" s="318"/>
      <c r="D81" s="318"/>
      <c r="E81" s="318"/>
      <c r="F81" s="29"/>
    </row>
    <row r="82" spans="1:15" s="30" customFormat="1" ht="15" customHeight="1" x14ac:dyDescent="0.25">
      <c r="B82" s="318" t="s">
        <v>830</v>
      </c>
      <c r="C82" s="318"/>
      <c r="F82" s="29"/>
    </row>
    <row r="83" spans="1:15" s="30" customFormat="1" ht="15" customHeight="1" x14ac:dyDescent="0.25">
      <c r="A83" s="31"/>
      <c r="B83" s="318" t="s">
        <v>831</v>
      </c>
      <c r="C83" s="318"/>
      <c r="D83" s="318"/>
      <c r="E83" s="29"/>
      <c r="F83" s="32"/>
      <c r="G83" s="29"/>
      <c r="H83" s="29"/>
      <c r="I83" s="29"/>
      <c r="J83" s="29"/>
      <c r="K83" s="29"/>
      <c r="L83" s="29"/>
      <c r="M83" s="29"/>
    </row>
    <row r="84" spans="1:15" s="30" customFormat="1" ht="15" customHeight="1" x14ac:dyDescent="0.25">
      <c r="A84" s="31"/>
      <c r="B84" s="318" t="s">
        <v>832</v>
      </c>
      <c r="C84" s="318"/>
      <c r="D84" s="318"/>
      <c r="E84" s="29"/>
      <c r="F84" s="32"/>
      <c r="G84" s="29"/>
      <c r="H84" s="29"/>
      <c r="I84" s="29"/>
      <c r="J84" s="29"/>
      <c r="K84" s="29"/>
      <c r="L84" s="29"/>
      <c r="M84" s="29"/>
    </row>
    <row r="85" spans="1:15" s="37" customFormat="1" ht="15" customHeight="1" x14ac:dyDescent="0.2">
      <c r="B85" s="33"/>
      <c r="C85" s="14"/>
      <c r="D85" s="14"/>
      <c r="E85" s="14"/>
      <c r="F85" s="14"/>
      <c r="G85" s="14"/>
      <c r="H85" s="14"/>
      <c r="I85" s="14"/>
      <c r="J85" s="14"/>
      <c r="K85" s="14"/>
      <c r="L85" s="14"/>
      <c r="M85" s="14"/>
      <c r="N85" s="14"/>
      <c r="O85" s="14"/>
    </row>
    <row r="86" spans="1:15" s="34" customFormat="1" ht="15" customHeight="1" x14ac:dyDescent="0.25">
      <c r="A86" s="9" t="s">
        <v>747</v>
      </c>
      <c r="B86" s="10"/>
      <c r="C86" s="10"/>
      <c r="D86" s="10"/>
      <c r="E86" s="10"/>
      <c r="F86" s="10"/>
      <c r="G86" s="10"/>
      <c r="H86" s="10"/>
      <c r="I86" s="10"/>
      <c r="J86" s="10"/>
      <c r="K86" s="10"/>
      <c r="L86" s="10"/>
      <c r="M86" s="10"/>
      <c r="N86" s="10"/>
    </row>
    <row r="87" spans="1:15" s="34" customFormat="1" ht="15" customHeight="1" x14ac:dyDescent="0.25">
      <c r="B87" s="7" t="s">
        <v>748</v>
      </c>
      <c r="C87" s="7"/>
      <c r="D87" s="7"/>
      <c r="E87" s="7"/>
      <c r="F87" s="7"/>
      <c r="G87" s="7"/>
      <c r="H87" s="7"/>
      <c r="I87" s="7"/>
      <c r="J87" s="7"/>
      <c r="K87" s="7"/>
      <c r="L87" s="10"/>
      <c r="M87" s="10"/>
      <c r="N87" s="10"/>
      <c r="O87" s="10"/>
    </row>
    <row r="88" spans="1:15" s="34" customFormat="1" ht="15" customHeight="1" x14ac:dyDescent="0.25">
      <c r="B88" s="7" t="s">
        <v>749</v>
      </c>
      <c r="C88" s="7"/>
      <c r="D88" s="7"/>
      <c r="E88" s="7"/>
      <c r="F88" s="7"/>
      <c r="G88" s="7"/>
      <c r="H88" s="7"/>
      <c r="I88" s="7"/>
      <c r="J88" s="7"/>
      <c r="K88" s="7"/>
      <c r="L88" s="10"/>
      <c r="M88" s="10"/>
      <c r="N88" s="10"/>
      <c r="O88" s="10"/>
    </row>
    <row r="89" spans="1:15" s="37" customFormat="1" ht="15" customHeight="1" x14ac:dyDescent="0.2">
      <c r="B89" s="35" t="s">
        <v>833</v>
      </c>
      <c r="C89" s="14"/>
      <c r="D89" s="14"/>
      <c r="E89" s="14"/>
      <c r="F89" s="14"/>
      <c r="G89" s="14"/>
      <c r="H89" s="14"/>
      <c r="I89" s="14"/>
      <c r="J89" s="14"/>
      <c r="K89" s="14"/>
      <c r="L89" s="14"/>
      <c r="M89" s="14"/>
      <c r="N89" s="14"/>
      <c r="O89" s="14"/>
    </row>
    <row r="90" spans="1:15" s="37" customFormat="1" ht="15" customHeight="1" x14ac:dyDescent="0.2">
      <c r="B90" s="35" t="s">
        <v>834</v>
      </c>
      <c r="C90" s="14"/>
      <c r="D90" s="14"/>
      <c r="E90" s="14"/>
      <c r="F90" s="14"/>
      <c r="G90" s="14"/>
      <c r="H90" s="14"/>
      <c r="I90" s="14"/>
      <c r="J90" s="14"/>
      <c r="K90" s="14"/>
      <c r="L90" s="14"/>
      <c r="M90" s="14"/>
      <c r="N90" s="14"/>
      <c r="O90" s="14"/>
    </row>
    <row r="91" spans="1:15" s="37" customFormat="1" ht="15" customHeight="1" x14ac:dyDescent="0.2">
      <c r="B91" s="33" t="s">
        <v>835</v>
      </c>
      <c r="C91" s="14"/>
      <c r="D91" s="14"/>
      <c r="E91" s="14"/>
      <c r="F91" s="14"/>
      <c r="G91" s="14"/>
      <c r="H91" s="14"/>
      <c r="I91" s="14"/>
      <c r="J91" s="14"/>
      <c r="K91" s="14"/>
      <c r="L91" s="14"/>
      <c r="M91" s="14"/>
      <c r="N91" s="14"/>
      <c r="O91" s="14"/>
    </row>
    <row r="92" spans="1:15" ht="15" customHeight="1" x14ac:dyDescent="0.25">
      <c r="B92" s="10"/>
      <c r="C92" s="10"/>
      <c r="D92" s="10"/>
      <c r="E92" s="10"/>
      <c r="F92" s="10"/>
      <c r="G92" s="10"/>
      <c r="H92" s="10"/>
      <c r="I92" s="10"/>
      <c r="J92" s="10"/>
      <c r="K92" s="10"/>
      <c r="L92" s="10"/>
      <c r="M92" s="10"/>
      <c r="N92" s="10"/>
      <c r="O92" s="10"/>
    </row>
    <row r="93" spans="1:15" s="37" customFormat="1" ht="15" customHeight="1" x14ac:dyDescent="0.2">
      <c r="A93" s="11" t="s">
        <v>1001</v>
      </c>
      <c r="B93" s="12"/>
      <c r="C93" s="13"/>
      <c r="D93" s="13"/>
      <c r="E93" s="14"/>
      <c r="F93" s="14"/>
      <c r="G93" s="14"/>
      <c r="H93" s="14"/>
      <c r="I93" s="14"/>
      <c r="J93" s="14"/>
      <c r="K93" s="14"/>
      <c r="L93" s="14"/>
      <c r="M93" s="14"/>
      <c r="N93" s="14"/>
      <c r="O93" s="14"/>
    </row>
    <row r="94" spans="1:15" s="15" customFormat="1" ht="15" customHeight="1" x14ac:dyDescent="0.2">
      <c r="B94" s="14"/>
      <c r="C94" s="14"/>
      <c r="D94" s="14"/>
      <c r="E94" s="14"/>
      <c r="F94" s="14"/>
    </row>
    <row r="95" spans="1:15" s="15" customFormat="1" ht="15" customHeight="1" x14ac:dyDescent="0.2">
      <c r="A95" s="1" t="s">
        <v>806</v>
      </c>
    </row>
    <row r="96" spans="1:15" s="15" customFormat="1" ht="15" customHeight="1" x14ac:dyDescent="0.2">
      <c r="A96" s="1" t="s">
        <v>807</v>
      </c>
      <c r="H96" s="16" t="s">
        <v>808</v>
      </c>
    </row>
    <row r="97" spans="1:13" s="15" customFormat="1" ht="15" customHeight="1" x14ac:dyDescent="0.2">
      <c r="A97" s="1"/>
      <c r="B97" s="15" t="s">
        <v>809</v>
      </c>
      <c r="H97" s="16"/>
    </row>
    <row r="98" spans="1:13" s="15" customFormat="1" ht="15" customHeight="1" x14ac:dyDescent="0.2">
      <c r="A98" s="1"/>
      <c r="G98" s="14"/>
    </row>
    <row r="99" spans="1:13" s="15" customFormat="1" ht="15" customHeight="1" x14ac:dyDescent="0.2">
      <c r="A99" s="1" t="s">
        <v>740</v>
      </c>
    </row>
    <row r="100" spans="1:13" s="15" customFormat="1" ht="15" customHeight="1" x14ac:dyDescent="0.2">
      <c r="A100" s="1" t="s">
        <v>810</v>
      </c>
      <c r="H100" s="16" t="s">
        <v>811</v>
      </c>
    </row>
    <row r="101" spans="1:13" s="15" customFormat="1" ht="15" customHeight="1" x14ac:dyDescent="0.2">
      <c r="A101" s="1"/>
      <c r="H101" s="16"/>
    </row>
    <row r="102" spans="1:13" s="15" customFormat="1" ht="15" customHeight="1" x14ac:dyDescent="0.2">
      <c r="A102" s="15" t="s">
        <v>741</v>
      </c>
    </row>
    <row r="103" spans="1:13" s="15" customFormat="1" ht="15" customHeight="1" x14ac:dyDescent="0.2">
      <c r="A103" s="1"/>
    </row>
    <row r="104" spans="1:13" s="15" customFormat="1" ht="15" customHeight="1" x14ac:dyDescent="0.2">
      <c r="B104" s="6" t="s">
        <v>742</v>
      </c>
      <c r="C104" s="17" t="s">
        <v>812</v>
      </c>
    </row>
    <row r="105" spans="1:13" s="15" customFormat="1" ht="15" customHeight="1" x14ac:dyDescent="0.2">
      <c r="B105" s="6" t="s">
        <v>743</v>
      </c>
      <c r="C105" s="6"/>
      <c r="D105" s="6"/>
      <c r="E105" s="6"/>
      <c r="F105" s="6"/>
      <c r="G105" s="6"/>
      <c r="H105" s="6"/>
      <c r="I105" s="6"/>
    </row>
    <row r="106" spans="1:13" s="15" customFormat="1" ht="15" customHeight="1" x14ac:dyDescent="0.2">
      <c r="B106" s="15" t="s">
        <v>744</v>
      </c>
    </row>
    <row r="107" spans="1:13" s="15" customFormat="1" ht="15" customHeight="1" x14ac:dyDescent="0.2">
      <c r="B107" s="15" t="s">
        <v>745</v>
      </c>
    </row>
    <row r="108" spans="1:13" s="15" customFormat="1" ht="15" customHeight="1" x14ac:dyDescent="0.2">
      <c r="B108" s="15" t="s">
        <v>813</v>
      </c>
    </row>
    <row r="109" spans="1:13" s="15" customFormat="1" ht="15" customHeight="1" x14ac:dyDescent="0.2">
      <c r="B109" s="15" t="s">
        <v>814</v>
      </c>
    </row>
    <row r="110" spans="1:13" s="15" customFormat="1" ht="15" customHeight="1" x14ac:dyDescent="0.2">
      <c r="B110" s="15" t="s">
        <v>815</v>
      </c>
    </row>
    <row r="111" spans="1:13" s="15" customFormat="1" ht="15" customHeight="1" x14ac:dyDescent="0.2">
      <c r="B111" s="15" t="s">
        <v>816</v>
      </c>
    </row>
    <row r="112" spans="1:13" s="15" customFormat="1" ht="15" customHeight="1" x14ac:dyDescent="0.2">
      <c r="C112" s="6" t="s">
        <v>746</v>
      </c>
      <c r="D112" s="6"/>
      <c r="E112" s="6"/>
      <c r="F112" s="6"/>
      <c r="G112" s="6"/>
      <c r="H112" s="6"/>
      <c r="I112" s="6"/>
      <c r="J112" s="6"/>
      <c r="K112" s="6"/>
      <c r="L112" s="6"/>
      <c r="M112" s="6"/>
    </row>
    <row r="113" spans="1:14" s="15" customFormat="1" ht="15" customHeight="1" x14ac:dyDescent="0.2">
      <c r="C113" s="6"/>
      <c r="D113" s="6"/>
      <c r="E113" s="6"/>
      <c r="F113" s="6"/>
      <c r="G113" s="6"/>
      <c r="H113" s="6"/>
      <c r="I113" s="6"/>
      <c r="J113" s="6"/>
      <c r="K113" s="6"/>
      <c r="L113" s="6"/>
      <c r="M113" s="6"/>
    </row>
    <row r="114" spans="1:14" s="15" customFormat="1" ht="15" customHeight="1" x14ac:dyDescent="0.2">
      <c r="B114" s="18" t="s">
        <v>817</v>
      </c>
      <c r="C114" s="19"/>
      <c r="D114" s="19"/>
      <c r="E114" s="19"/>
      <c r="F114" s="19"/>
      <c r="G114" s="19"/>
      <c r="H114" s="19"/>
      <c r="I114" s="19"/>
      <c r="J114" s="19"/>
      <c r="K114" s="19"/>
      <c r="L114" s="19"/>
      <c r="M114" s="19"/>
      <c r="N114" s="20"/>
    </row>
    <row r="115" spans="1:14" s="15" customFormat="1" ht="15" customHeight="1" x14ac:dyDescent="0.2">
      <c r="C115" s="6"/>
      <c r="D115" s="6"/>
      <c r="E115" s="6"/>
      <c r="F115" s="6"/>
      <c r="G115" s="6"/>
      <c r="H115" s="6"/>
      <c r="I115" s="6"/>
      <c r="J115" s="6"/>
      <c r="K115" s="6"/>
      <c r="L115" s="6"/>
      <c r="M115" s="6"/>
    </row>
    <row r="116" spans="1:14" s="15" customFormat="1" ht="15" customHeight="1" x14ac:dyDescent="0.2">
      <c r="B116" s="21" t="s">
        <v>733</v>
      </c>
      <c r="C116" s="22"/>
      <c r="D116" s="22"/>
      <c r="E116" s="22"/>
      <c r="F116" s="22"/>
      <c r="G116" s="22"/>
      <c r="H116" s="22"/>
      <c r="I116" s="22"/>
      <c r="J116" s="22"/>
      <c r="K116" s="22"/>
      <c r="L116" s="22"/>
      <c r="M116" s="22"/>
      <c r="N116" s="23"/>
    </row>
    <row r="117" spans="1:14" s="15" customFormat="1" ht="15" customHeight="1" x14ac:dyDescent="0.2">
      <c r="B117" s="41"/>
      <c r="C117" s="6"/>
      <c r="D117" s="6"/>
      <c r="E117" s="6"/>
      <c r="F117" s="6"/>
      <c r="G117" s="6"/>
      <c r="H117" s="6"/>
      <c r="I117" s="6"/>
      <c r="J117" s="6"/>
      <c r="K117" s="6"/>
      <c r="L117" s="6"/>
      <c r="M117" s="6"/>
    </row>
    <row r="118" spans="1:14" ht="15" customHeight="1" x14ac:dyDescent="0.25">
      <c r="A118" s="4" t="s">
        <v>818</v>
      </c>
      <c r="B118" s="4"/>
      <c r="C118" s="4"/>
      <c r="D118" s="4"/>
      <c r="E118" s="4"/>
      <c r="F118" s="4"/>
      <c r="G118" s="4"/>
      <c r="H118" s="4"/>
      <c r="I118" s="4"/>
      <c r="J118" s="4"/>
      <c r="K118" s="4"/>
    </row>
    <row r="119" spans="1:14" ht="15" customHeight="1" x14ac:dyDescent="0.25"/>
  </sheetData>
  <sheetProtection algorithmName="SHA-512" hashValue="l3JYnSVhboubTHoGnkCb/Ln6isp3WgfevNlkmuUVJRMSuFfBVhpjnKMqO6UJUcwFdd4L1s/0GfdEeXePJ9Hecw==" saltValue="QbWDNGzEFr0FjUjt41HE0w==" spinCount="100000" sheet="1" objects="1" scenarios="1"/>
  <mergeCells count="5">
    <mergeCell ref="B10:F10"/>
    <mergeCell ref="B81:E81"/>
    <mergeCell ref="B82:C82"/>
    <mergeCell ref="B83:D83"/>
    <mergeCell ref="B84:D84"/>
  </mergeCells>
  <hyperlinks>
    <hyperlink ref="H96" r:id="rId1" xr:uid="{2059F9A2-6216-4C24-86BD-450A15400E4F}"/>
    <hyperlink ref="H100" r:id="rId2" xr:uid="{AD9C281A-63C1-4F85-AC71-40D60CDE1F41}"/>
    <hyperlink ref="C104" r:id="rId3" xr:uid="{5745D9A3-A02D-4705-BB3D-6C7DCA4A8FFD}"/>
    <hyperlink ref="B10" r:id="rId4" display="&gt; Board Meeting Dates" xr:uid="{DCDF2940-D39F-4F85-AD49-AD8AAEA62ACD}"/>
    <hyperlink ref="B10:D10" r:id="rId5" display="Board Meeting Dates and Submission Deadlines" xr:uid="{33FF5690-592E-4733-9AE1-4A48AC066A0E}"/>
    <hyperlink ref="B10:F10" r:id="rId6" display="Board Meeting Dates and Submission Deadlines" xr:uid="{4D484D89-5A7F-47C5-AD15-03A42733A09A}"/>
    <hyperlink ref="B25:C25" r:id="rId7" display="Online Payment Center" xr:uid="{24597B97-9931-458A-90AD-3EA43F83EB00}"/>
    <hyperlink ref="B30:E30" r:id="rId8" display="Payment for Private Licensed School Fees" xr:uid="{97811C14-114C-49A9-8A8A-114338A4E001}"/>
    <hyperlink ref="B30" r:id="rId9" xr:uid="{5F89FFDD-316C-4193-BFD5-D2E7DB9BA39C}"/>
    <hyperlink ref="B81" r:id="rId10" display="&gt; Private Licensed Schools Act 174 of 1986" xr:uid="{A04117AD-8485-4734-94AD-0E6AC9DC0494}"/>
    <hyperlink ref="B82" r:id="rId11" display="&gt; Act 110 of 2019" xr:uid="{C1520E85-60E2-4820-90AA-E775E0D9108B}"/>
    <hyperlink ref="B83" r:id="rId12" display="&gt; 22 Pa. Code Chapter 73" xr:uid="{2E2E6C3E-A980-429F-A0C7-791C0E3EC6A7}"/>
    <hyperlink ref="B84" r:id="rId13" display="&gt; Board Policy Memos" xr:uid="{107C48A2-553D-4F1F-9BBC-627DDB0FB230}"/>
    <hyperlink ref="B81:E81" r:id="rId14" display="Private Licensed Schools Act 174 of 1986" xr:uid="{3DDA63A2-6809-4C58-AF05-170E097C30AC}"/>
    <hyperlink ref="B82:C82" r:id="rId15" display="Act 110 of 2019" xr:uid="{12F37B40-454D-4FD2-9627-A95A9739FE55}"/>
    <hyperlink ref="B83:D83" r:id="rId16" display="22 Pa. Code Chapter 73" xr:uid="{7CD960B1-7526-4297-A9C4-9A1CB6DDFA18}"/>
    <hyperlink ref="B84:D84" r:id="rId17" location="accordion-3a0a16bab7-item-f71885ec1c" display="Board Policy Memos" xr:uid="{F265ED80-9EF4-4702-8426-1C31F80943EF}"/>
  </hyperlinks>
  <pageMargins left="0.25" right="0.25" top="0.75" bottom="0.75" header="0.3" footer="0.3"/>
  <pageSetup paperSize="5" fitToHeight="0" orientation="landscape" r:id="rId1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3BB6-5528-43D8-9E4C-58DF30650F9D}">
  <sheetPr>
    <pageSetUpPr fitToPage="1"/>
  </sheetPr>
  <dimension ref="A1:R463"/>
  <sheetViews>
    <sheetView zoomScale="70" zoomScaleNormal="70" workbookViewId="0">
      <selection activeCell="C6" sqref="C6:K6"/>
    </sheetView>
  </sheetViews>
  <sheetFormatPr defaultColWidth="9.7109375" defaultRowHeight="12.75" x14ac:dyDescent="0.2"/>
  <cols>
    <col min="1" max="1" width="9.7109375" style="48" customWidth="1"/>
    <col min="2" max="2" width="12.7109375" style="48" customWidth="1"/>
    <col min="3" max="3" width="11" style="48" customWidth="1"/>
    <col min="4" max="4" width="9.7109375" style="48" customWidth="1"/>
    <col min="5" max="5" width="12.140625" style="48" customWidth="1"/>
    <col min="6" max="11" width="9.7109375" style="48" customWidth="1"/>
    <col min="12" max="12" width="11" style="48" customWidth="1"/>
    <col min="13" max="16" width="9.7109375" style="48" customWidth="1"/>
    <col min="17" max="16384" width="9.7109375" style="48"/>
  </cols>
  <sheetData>
    <row r="1" spans="1:17" s="4" customFormat="1" ht="20.25" x14ac:dyDescent="0.25">
      <c r="A1" s="3" t="s">
        <v>750</v>
      </c>
      <c r="B1" s="3"/>
      <c r="C1" s="3"/>
      <c r="D1" s="3"/>
      <c r="E1" s="3"/>
      <c r="F1" s="3"/>
      <c r="G1" s="3"/>
      <c r="H1" s="3"/>
      <c r="I1" s="3"/>
      <c r="J1" s="3"/>
      <c r="K1" s="3"/>
    </row>
    <row r="2" spans="1:17" s="4" customFormat="1" ht="15" x14ac:dyDescent="0.25">
      <c r="A2" s="5" t="s">
        <v>736</v>
      </c>
      <c r="B2" s="5"/>
      <c r="C2" s="5"/>
      <c r="D2" s="5"/>
      <c r="E2" s="5"/>
      <c r="F2" s="5"/>
      <c r="G2" s="5"/>
      <c r="H2" s="5"/>
      <c r="I2" s="5"/>
      <c r="J2" s="5"/>
      <c r="K2" s="5"/>
    </row>
    <row r="3" spans="1:17" s="6" customFormat="1" x14ac:dyDescent="0.25"/>
    <row r="4" spans="1:17" s="6" customFormat="1" ht="12.75" customHeight="1" x14ac:dyDescent="0.25">
      <c r="A4" s="26" t="s">
        <v>937</v>
      </c>
      <c r="B4" s="22"/>
      <c r="C4" s="22"/>
      <c r="D4" s="22"/>
      <c r="E4" s="22"/>
      <c r="F4" s="22"/>
      <c r="G4" s="22"/>
    </row>
    <row r="5" spans="1:17" s="6" customFormat="1" ht="12.75" customHeight="1" x14ac:dyDescent="0.2">
      <c r="A5" s="48"/>
      <c r="C5" s="48"/>
      <c r="E5" s="48"/>
      <c r="H5" s="48"/>
    </row>
    <row r="6" spans="1:17" s="6" customFormat="1" ht="12.75" customHeight="1" x14ac:dyDescent="0.25">
      <c r="B6" s="54" t="s">
        <v>5</v>
      </c>
      <c r="C6" s="322"/>
      <c r="D6" s="322"/>
      <c r="E6" s="322"/>
      <c r="F6" s="322"/>
      <c r="G6" s="322"/>
      <c r="H6" s="322"/>
      <c r="I6" s="322"/>
      <c r="J6" s="322"/>
      <c r="K6" s="322"/>
      <c r="M6" s="60" t="s">
        <v>938</v>
      </c>
      <c r="N6" s="60"/>
      <c r="O6" s="60"/>
      <c r="P6" s="60"/>
      <c r="Q6" s="60" t="s">
        <v>939</v>
      </c>
    </row>
    <row r="7" spans="1:17" s="6" customFormat="1" x14ac:dyDescent="0.25">
      <c r="M7" s="60" t="s">
        <v>940</v>
      </c>
      <c r="N7" s="60"/>
      <c r="O7" s="60"/>
      <c r="P7" s="60"/>
      <c r="Q7" s="60" t="s">
        <v>941</v>
      </c>
    </row>
    <row r="8" spans="1:17" s="6" customFormat="1" x14ac:dyDescent="0.25">
      <c r="B8" s="58" t="s">
        <v>942</v>
      </c>
      <c r="E8" s="322"/>
      <c r="F8" s="322"/>
      <c r="G8" s="322"/>
      <c r="H8" s="322"/>
      <c r="I8" s="322"/>
      <c r="J8" s="322"/>
      <c r="K8" s="322"/>
      <c r="M8" s="60" t="s">
        <v>943</v>
      </c>
      <c r="N8" s="60"/>
      <c r="O8" s="60"/>
      <c r="P8" s="60"/>
      <c r="Q8" s="60" t="s">
        <v>944</v>
      </c>
    </row>
    <row r="9" spans="1:17" s="6" customFormat="1" x14ac:dyDescent="0.2">
      <c r="B9" s="58"/>
      <c r="F9" s="61"/>
      <c r="G9" s="61"/>
      <c r="M9" s="60" t="s">
        <v>945</v>
      </c>
      <c r="N9" s="60"/>
      <c r="O9" s="60"/>
      <c r="P9" s="60"/>
      <c r="Q9" s="60"/>
    </row>
    <row r="10" spans="1:17" s="6" customFormat="1" x14ac:dyDescent="0.25">
      <c r="B10" s="58" t="s">
        <v>946</v>
      </c>
      <c r="E10" s="322"/>
      <c r="F10" s="322"/>
      <c r="G10" s="322"/>
      <c r="H10" s="322"/>
      <c r="I10" s="322"/>
      <c r="J10" s="322"/>
      <c r="K10" s="322"/>
      <c r="M10" s="60" t="s">
        <v>947</v>
      </c>
      <c r="N10" s="60"/>
      <c r="O10" s="60"/>
      <c r="P10" s="60"/>
      <c r="Q10" s="60" t="s">
        <v>948</v>
      </c>
    </row>
    <row r="11" spans="1:17" s="6" customFormat="1" x14ac:dyDescent="0.25">
      <c r="B11" s="58"/>
      <c r="M11" s="60" t="s">
        <v>949</v>
      </c>
      <c r="N11" s="60"/>
      <c r="O11" s="60"/>
      <c r="P11" s="60"/>
      <c r="Q11" s="60" t="s">
        <v>950</v>
      </c>
    </row>
    <row r="12" spans="1:17" s="6" customFormat="1" x14ac:dyDescent="0.25">
      <c r="M12" s="60" t="s">
        <v>951</v>
      </c>
      <c r="N12" s="60"/>
      <c r="O12" s="60"/>
      <c r="P12" s="60"/>
      <c r="Q12" s="60" t="s">
        <v>952</v>
      </c>
    </row>
    <row r="13" spans="1:17" s="6" customFormat="1" x14ac:dyDescent="0.25">
      <c r="C13" s="49" t="s">
        <v>953</v>
      </c>
      <c r="D13" s="50"/>
      <c r="E13" s="51"/>
      <c r="F13" s="51"/>
      <c r="G13" s="51"/>
      <c r="H13" s="51"/>
      <c r="I13" s="51"/>
      <c r="J13" s="51"/>
      <c r="K13" s="51"/>
      <c r="M13" s="62" t="s">
        <v>954</v>
      </c>
      <c r="N13" s="60"/>
      <c r="O13" s="60"/>
      <c r="P13" s="60"/>
      <c r="Q13" s="60"/>
    </row>
    <row r="14" spans="1:17" s="6" customFormat="1" x14ac:dyDescent="0.25"/>
    <row r="15" spans="1:17" s="63" customFormat="1" ht="12.75" customHeight="1" x14ac:dyDescent="0.25">
      <c r="A15" s="63" t="s">
        <v>955</v>
      </c>
      <c r="L15" s="6"/>
    </row>
    <row r="16" spans="1:17" s="63" customFormat="1" ht="12.75" customHeight="1" x14ac:dyDescent="0.25">
      <c r="A16" s="64"/>
    </row>
    <row r="17" spans="1:12" s="63" customFormat="1" ht="12.75" customHeight="1" x14ac:dyDescent="0.25">
      <c r="A17" s="64"/>
      <c r="B17" s="324"/>
      <c r="C17" s="324"/>
    </row>
    <row r="18" spans="1:12" s="63" customFormat="1" ht="12.75" customHeight="1" x14ac:dyDescent="0.25">
      <c r="A18" s="64"/>
      <c r="B18" s="324"/>
      <c r="C18" s="324"/>
    </row>
    <row r="19" spans="1:12" s="63" customFormat="1" ht="12.75" customHeight="1" x14ac:dyDescent="0.25">
      <c r="A19" s="64"/>
      <c r="B19" s="324"/>
      <c r="C19" s="324"/>
    </row>
    <row r="20" spans="1:12" s="63" customFormat="1" ht="12.75" customHeight="1" x14ac:dyDescent="0.25">
      <c r="A20" s="64"/>
      <c r="B20" s="324"/>
      <c r="C20" s="324"/>
    </row>
    <row r="21" spans="1:12" s="63" customFormat="1" ht="12.75" customHeight="1" x14ac:dyDescent="0.25">
      <c r="A21" s="64"/>
      <c r="B21" s="324"/>
      <c r="C21" s="324"/>
    </row>
    <row r="22" spans="1:12" s="63" customFormat="1" ht="12.75" customHeight="1" x14ac:dyDescent="0.25">
      <c r="A22" s="64"/>
      <c r="B22" s="324"/>
      <c r="C22" s="324"/>
    </row>
    <row r="23" spans="1:12" s="6" customFormat="1" x14ac:dyDescent="0.25"/>
    <row r="24" spans="1:12" s="63" customFormat="1" ht="12.75" customHeight="1" x14ac:dyDescent="0.25">
      <c r="A24" s="64" t="s">
        <v>956</v>
      </c>
      <c r="L24" s="6"/>
    </row>
    <row r="25" spans="1:12" s="63" customFormat="1" ht="12.75" customHeight="1" x14ac:dyDescent="0.25">
      <c r="A25" s="66" t="s">
        <v>957</v>
      </c>
    </row>
    <row r="26" spans="1:12" s="63" customFormat="1" ht="12.75" customHeight="1" x14ac:dyDescent="0.25">
      <c r="A26" s="64"/>
    </row>
    <row r="27" spans="1:12" s="63" customFormat="1" ht="12.75" customHeight="1" x14ac:dyDescent="0.25">
      <c r="A27" s="64"/>
      <c r="B27" s="324"/>
      <c r="C27" s="324"/>
    </row>
    <row r="28" spans="1:12" s="63" customFormat="1" ht="12.75" customHeight="1" x14ac:dyDescent="0.25">
      <c r="A28" s="64"/>
      <c r="B28" s="324"/>
      <c r="C28" s="324"/>
    </row>
    <row r="29" spans="1:12" s="63" customFormat="1" ht="12.75" customHeight="1" x14ac:dyDescent="0.25">
      <c r="A29" s="64"/>
      <c r="B29" s="324"/>
      <c r="C29" s="324"/>
    </row>
    <row r="30" spans="1:12" s="63" customFormat="1" ht="12.75" customHeight="1" x14ac:dyDescent="0.25">
      <c r="A30" s="64"/>
      <c r="B30" s="324"/>
      <c r="C30" s="324"/>
    </row>
    <row r="31" spans="1:12" s="63" customFormat="1" ht="12.75" customHeight="1" x14ac:dyDescent="0.25">
      <c r="A31" s="64"/>
      <c r="B31" s="324"/>
      <c r="C31" s="324"/>
    </row>
    <row r="32" spans="1:12" s="63" customFormat="1" ht="12.75" customHeight="1" x14ac:dyDescent="0.25">
      <c r="A32" s="64"/>
      <c r="B32" s="324"/>
      <c r="C32" s="324"/>
    </row>
    <row r="33" spans="1:13" s="63" customFormat="1" ht="12.75" customHeight="1" x14ac:dyDescent="0.25"/>
    <row r="34" spans="1:13" s="63" customFormat="1" ht="12.75" customHeight="1" x14ac:dyDescent="0.25">
      <c r="A34" s="64" t="s">
        <v>958</v>
      </c>
    </row>
    <row r="35" spans="1:13" s="63" customFormat="1" ht="12.75" customHeight="1" x14ac:dyDescent="0.25"/>
    <row r="36" spans="1:13" ht="12.75" customHeight="1" x14ac:dyDescent="0.2">
      <c r="A36" s="6"/>
      <c r="B36" s="67"/>
      <c r="C36" s="6"/>
      <c r="D36" s="6"/>
      <c r="E36" s="6"/>
      <c r="F36" s="68"/>
      <c r="G36" s="68"/>
      <c r="H36" s="68"/>
      <c r="I36" s="68"/>
      <c r="J36" s="68"/>
      <c r="K36" s="68"/>
      <c r="L36" s="68"/>
      <c r="M36" s="68"/>
    </row>
    <row r="37" spans="1:13" ht="12.75" customHeight="1" x14ac:dyDescent="0.2">
      <c r="A37" s="6"/>
      <c r="B37" s="6"/>
      <c r="C37" s="6"/>
      <c r="D37" s="6"/>
      <c r="E37" s="6"/>
      <c r="F37" s="68"/>
      <c r="G37" s="68"/>
      <c r="H37" s="68"/>
      <c r="I37" s="68"/>
      <c r="J37" s="68"/>
      <c r="K37" s="68"/>
      <c r="L37" s="68"/>
      <c r="M37" s="68"/>
    </row>
    <row r="38" spans="1:13" s="63" customFormat="1" ht="12.75" customHeight="1" x14ac:dyDescent="0.25">
      <c r="B38" s="63" t="s">
        <v>959</v>
      </c>
    </row>
    <row r="39" spans="1:13" s="63" customFormat="1" ht="12.75" customHeight="1" x14ac:dyDescent="0.25">
      <c r="A39" s="64"/>
    </row>
    <row r="40" spans="1:13" s="63" customFormat="1" ht="12.75" customHeight="1" x14ac:dyDescent="0.25">
      <c r="A40" s="64"/>
      <c r="B40" s="324"/>
      <c r="C40" s="324"/>
    </row>
    <row r="41" spans="1:13" s="63" customFormat="1" ht="12.75" customHeight="1" x14ac:dyDescent="0.25">
      <c r="A41" s="64"/>
      <c r="B41" s="324"/>
      <c r="C41" s="324"/>
    </row>
    <row r="42" spans="1:13" s="63" customFormat="1" ht="12.75" customHeight="1" x14ac:dyDescent="0.25">
      <c r="A42" s="64"/>
      <c r="B42" s="324"/>
      <c r="C42" s="324"/>
    </row>
    <row r="43" spans="1:13" s="63" customFormat="1" ht="12.75" customHeight="1" x14ac:dyDescent="0.25">
      <c r="A43" s="64"/>
      <c r="B43" s="324"/>
      <c r="C43" s="324"/>
    </row>
    <row r="44" spans="1:13" s="63" customFormat="1" ht="12.75" customHeight="1" x14ac:dyDescent="0.25">
      <c r="A44" s="64"/>
      <c r="B44" s="324"/>
      <c r="C44" s="324"/>
    </row>
    <row r="45" spans="1:13" s="63" customFormat="1" ht="12.75" customHeight="1" x14ac:dyDescent="0.25">
      <c r="A45" s="64"/>
      <c r="B45" s="324"/>
      <c r="C45" s="324"/>
    </row>
    <row r="46" spans="1:13" s="63" customFormat="1" ht="12.75" customHeight="1" x14ac:dyDescent="0.25"/>
    <row r="47" spans="1:13" s="63" customFormat="1" ht="12.75" customHeight="1" x14ac:dyDescent="0.25">
      <c r="A47" s="64" t="s">
        <v>960</v>
      </c>
    </row>
    <row r="48" spans="1:13" s="63" customFormat="1" ht="12.75" customHeight="1" x14ac:dyDescent="0.25"/>
    <row r="49" spans="1:16" ht="12.75" customHeight="1" x14ac:dyDescent="0.2">
      <c r="A49" s="6"/>
      <c r="B49" s="67"/>
      <c r="C49" s="6"/>
      <c r="D49" s="6"/>
      <c r="E49" s="6"/>
      <c r="F49" s="68"/>
      <c r="G49" s="68"/>
      <c r="H49" s="68"/>
      <c r="I49" s="68"/>
      <c r="J49" s="68"/>
      <c r="K49" s="68"/>
      <c r="L49" s="68"/>
      <c r="M49" s="68"/>
    </row>
    <row r="50" spans="1:16" ht="12.75" customHeight="1" x14ac:dyDescent="0.2">
      <c r="A50" s="6"/>
      <c r="B50" s="6"/>
      <c r="C50" s="6"/>
      <c r="D50" s="6"/>
      <c r="E50" s="6"/>
      <c r="F50" s="68"/>
      <c r="G50" s="68"/>
      <c r="H50" s="68"/>
      <c r="I50" s="68"/>
      <c r="J50" s="68"/>
      <c r="K50" s="68"/>
      <c r="L50" s="68"/>
      <c r="M50" s="68"/>
    </row>
    <row r="51" spans="1:16" s="63" customFormat="1" ht="12.75" customHeight="1" x14ac:dyDescent="0.25">
      <c r="B51" s="63" t="s">
        <v>961</v>
      </c>
    </row>
    <row r="52" spans="1:16" s="63" customFormat="1" ht="12.75" customHeight="1" x14ac:dyDescent="0.25"/>
    <row r="53" spans="1:16" s="63" customFormat="1" ht="12.75" customHeight="1" x14ac:dyDescent="0.25">
      <c r="B53" s="63" t="s">
        <v>2</v>
      </c>
      <c r="G53" s="63" t="s">
        <v>962</v>
      </c>
      <c r="K53" s="63" t="s">
        <v>963</v>
      </c>
    </row>
    <row r="54" spans="1:16" s="63" customFormat="1" ht="12.75" customHeight="1" x14ac:dyDescent="0.25"/>
    <row r="55" spans="1:16" s="63" customFormat="1" ht="12.75" customHeight="1" x14ac:dyDescent="0.25">
      <c r="B55" s="327"/>
      <c r="C55" s="327"/>
      <c r="D55" s="327"/>
      <c r="E55" s="327"/>
      <c r="G55" s="327"/>
      <c r="H55" s="327"/>
      <c r="I55" s="327"/>
      <c r="K55" s="324"/>
      <c r="L55" s="324"/>
      <c r="M55" s="324"/>
      <c r="N55" s="324"/>
      <c r="O55" s="324"/>
      <c r="P55" s="324"/>
    </row>
    <row r="56" spans="1:16" s="63" customFormat="1" ht="12.75" customHeight="1" x14ac:dyDescent="0.25"/>
    <row r="57" spans="1:16" s="63" customFormat="1" ht="12.75" customHeight="1" x14ac:dyDescent="0.25">
      <c r="B57" s="327"/>
      <c r="C57" s="327"/>
      <c r="D57" s="327"/>
      <c r="E57" s="327"/>
      <c r="G57" s="327"/>
      <c r="H57" s="327"/>
      <c r="I57" s="327"/>
      <c r="K57" s="324"/>
      <c r="L57" s="324"/>
      <c r="M57" s="324"/>
      <c r="N57" s="324"/>
      <c r="O57" s="324"/>
      <c r="P57" s="324"/>
    </row>
    <row r="58" spans="1:16" s="63" customFormat="1" ht="12.75" customHeight="1" x14ac:dyDescent="0.25"/>
    <row r="59" spans="1:16" s="63" customFormat="1" ht="12.75" customHeight="1" x14ac:dyDescent="0.25">
      <c r="B59" s="327"/>
      <c r="C59" s="327"/>
      <c r="D59" s="327"/>
      <c r="E59" s="327"/>
      <c r="G59" s="327"/>
      <c r="H59" s="327"/>
      <c r="I59" s="327"/>
      <c r="K59" s="324"/>
      <c r="L59" s="324"/>
      <c r="M59" s="324"/>
      <c r="N59" s="324"/>
      <c r="O59" s="324"/>
      <c r="P59" s="324"/>
    </row>
    <row r="60" spans="1:16" s="63" customFormat="1" ht="12.75" customHeight="1" x14ac:dyDescent="0.25"/>
    <row r="61" spans="1:16" s="63" customFormat="1" ht="12.75" customHeight="1" x14ac:dyDescent="0.25">
      <c r="B61" s="327"/>
      <c r="C61" s="327"/>
      <c r="D61" s="327"/>
      <c r="E61" s="327"/>
      <c r="G61" s="327"/>
      <c r="H61" s="327"/>
      <c r="I61" s="327"/>
      <c r="K61" s="324"/>
      <c r="L61" s="324"/>
      <c r="M61" s="324"/>
      <c r="N61" s="324"/>
      <c r="O61" s="324"/>
      <c r="P61" s="324"/>
    </row>
    <row r="62" spans="1:16" s="63" customFormat="1" ht="12.75" customHeight="1" x14ac:dyDescent="0.25"/>
    <row r="63" spans="1:16" s="63" customFormat="1" ht="12.75" customHeight="1" x14ac:dyDescent="0.25">
      <c r="B63" s="327"/>
      <c r="C63" s="327"/>
      <c r="D63" s="327"/>
      <c r="E63" s="327"/>
      <c r="G63" s="327"/>
      <c r="H63" s="327"/>
      <c r="I63" s="327"/>
      <c r="K63" s="324"/>
      <c r="L63" s="324"/>
      <c r="M63" s="324"/>
      <c r="N63" s="324"/>
      <c r="O63" s="324"/>
      <c r="P63" s="324"/>
    </row>
    <row r="64" spans="1:16" s="63" customFormat="1" ht="12.75" customHeight="1" x14ac:dyDescent="0.25"/>
    <row r="65" spans="1:18" s="63" customFormat="1" ht="12.75" customHeight="1" x14ac:dyDescent="0.25">
      <c r="A65" s="64" t="s">
        <v>964</v>
      </c>
    </row>
    <row r="66" spans="1:18" s="63" customFormat="1" ht="12.75" customHeight="1" x14ac:dyDescent="0.25"/>
    <row r="67" spans="1:18" ht="12.75" customHeight="1" x14ac:dyDescent="0.2">
      <c r="A67" s="6"/>
      <c r="B67" s="67"/>
      <c r="C67" s="6"/>
      <c r="D67" s="6"/>
      <c r="E67" s="6"/>
      <c r="F67" s="68"/>
      <c r="G67" s="68"/>
      <c r="H67" s="68"/>
      <c r="I67" s="68"/>
      <c r="J67" s="68"/>
      <c r="K67" s="68"/>
      <c r="L67" s="68"/>
      <c r="M67" s="68"/>
    </row>
    <row r="68" spans="1:18" ht="12.75" customHeight="1" x14ac:dyDescent="0.2">
      <c r="A68" s="6"/>
      <c r="B68" s="6"/>
      <c r="C68" s="6"/>
      <c r="D68" s="6"/>
      <c r="E68" s="6"/>
      <c r="F68" s="68"/>
      <c r="G68" s="68"/>
      <c r="H68" s="68"/>
      <c r="I68" s="68"/>
      <c r="J68" s="68"/>
      <c r="K68" s="68"/>
      <c r="L68" s="68"/>
      <c r="M68" s="68"/>
    </row>
    <row r="69" spans="1:18" s="63" customFormat="1" ht="12.75" customHeight="1" x14ac:dyDescent="0.25">
      <c r="B69" s="63" t="s">
        <v>961</v>
      </c>
    </row>
    <row r="70" spans="1:18" s="63" customFormat="1" ht="12.75" customHeight="1" x14ac:dyDescent="0.25"/>
    <row r="71" spans="1:18" s="63" customFormat="1" ht="12.75" customHeight="1" x14ac:dyDescent="0.25">
      <c r="B71" s="63" t="s">
        <v>2</v>
      </c>
      <c r="G71" s="63" t="s">
        <v>1</v>
      </c>
      <c r="I71" s="63" t="s">
        <v>962</v>
      </c>
      <c r="M71" s="63" t="s">
        <v>963</v>
      </c>
    </row>
    <row r="72" spans="1:18" s="63" customFormat="1" ht="12.75" customHeight="1" x14ac:dyDescent="0.25"/>
    <row r="73" spans="1:18" s="63" customFormat="1" ht="12.75" customHeight="1" x14ac:dyDescent="0.25">
      <c r="B73" s="327"/>
      <c r="C73" s="327"/>
      <c r="D73" s="327"/>
      <c r="E73" s="327"/>
      <c r="G73" s="65"/>
      <c r="I73" s="327"/>
      <c r="J73" s="327"/>
      <c r="K73" s="327"/>
      <c r="M73" s="324"/>
      <c r="N73" s="324"/>
      <c r="O73" s="324"/>
      <c r="P73" s="324"/>
      <c r="Q73" s="324"/>
      <c r="R73" s="324"/>
    </row>
    <row r="74" spans="1:18" s="63" customFormat="1" ht="12.75" customHeight="1" x14ac:dyDescent="0.25"/>
    <row r="75" spans="1:18" s="63" customFormat="1" ht="12.75" customHeight="1" x14ac:dyDescent="0.25">
      <c r="B75" s="327"/>
      <c r="C75" s="327"/>
      <c r="D75" s="327"/>
      <c r="E75" s="327"/>
      <c r="G75" s="65"/>
      <c r="I75" s="327"/>
      <c r="J75" s="327"/>
      <c r="K75" s="327"/>
      <c r="M75" s="324"/>
      <c r="N75" s="324"/>
      <c r="O75" s="324"/>
      <c r="P75" s="324"/>
      <c r="Q75" s="324"/>
      <c r="R75" s="324"/>
    </row>
    <row r="76" spans="1:18" s="63" customFormat="1" ht="12.75" customHeight="1" x14ac:dyDescent="0.25"/>
    <row r="77" spans="1:18" s="63" customFormat="1" ht="12.75" customHeight="1" x14ac:dyDescent="0.25">
      <c r="B77" s="327"/>
      <c r="C77" s="327"/>
      <c r="D77" s="327"/>
      <c r="E77" s="327"/>
      <c r="G77" s="65"/>
      <c r="I77" s="327"/>
      <c r="J77" s="327"/>
      <c r="K77" s="327"/>
      <c r="M77" s="324"/>
      <c r="N77" s="324"/>
      <c r="O77" s="324"/>
      <c r="P77" s="324"/>
      <c r="Q77" s="324"/>
      <c r="R77" s="324"/>
    </row>
    <row r="78" spans="1:18" s="63" customFormat="1" ht="12.75" customHeight="1" x14ac:dyDescent="0.25"/>
    <row r="79" spans="1:18" s="63" customFormat="1" ht="12.75" customHeight="1" x14ac:dyDescent="0.25">
      <c r="B79" s="327"/>
      <c r="C79" s="327"/>
      <c r="D79" s="327"/>
      <c r="E79" s="327"/>
      <c r="G79" s="65"/>
      <c r="I79" s="327"/>
      <c r="J79" s="327"/>
      <c r="K79" s="327"/>
      <c r="M79" s="324"/>
      <c r="N79" s="324"/>
      <c r="O79" s="324"/>
      <c r="P79" s="324"/>
      <c r="Q79" s="324"/>
      <c r="R79" s="324"/>
    </row>
    <row r="80" spans="1:18" s="63" customFormat="1" ht="12.75" customHeight="1" x14ac:dyDescent="0.25"/>
    <row r="81" spans="1:18" s="63" customFormat="1" ht="12.75" customHeight="1" x14ac:dyDescent="0.25">
      <c r="B81" s="327"/>
      <c r="C81" s="327"/>
      <c r="D81" s="327"/>
      <c r="E81" s="327"/>
      <c r="G81" s="65"/>
      <c r="I81" s="327"/>
      <c r="J81" s="327"/>
      <c r="K81" s="327"/>
      <c r="M81" s="324"/>
      <c r="N81" s="324"/>
      <c r="O81" s="324"/>
      <c r="P81" s="324"/>
      <c r="Q81" s="324"/>
      <c r="R81" s="324"/>
    </row>
    <row r="82" spans="1:18" s="63" customFormat="1" ht="12.75" customHeight="1" x14ac:dyDescent="0.25"/>
    <row r="83" spans="1:18" s="6" customFormat="1" ht="12.75" customHeight="1" x14ac:dyDescent="0.25">
      <c r="A83" s="26" t="s">
        <v>965</v>
      </c>
      <c r="B83" s="22"/>
      <c r="C83" s="22"/>
      <c r="D83" s="22"/>
      <c r="E83" s="22"/>
      <c r="F83" s="22"/>
      <c r="G83" s="22"/>
    </row>
    <row r="84" spans="1:18" s="63" customFormat="1" ht="12.75" customHeight="1" x14ac:dyDescent="0.25"/>
    <row r="85" spans="1:18" s="6" customFormat="1" ht="12.75" customHeight="1" x14ac:dyDescent="0.25">
      <c r="B85" s="26" t="s">
        <v>966</v>
      </c>
      <c r="C85" s="22"/>
      <c r="D85" s="22"/>
      <c r="E85" s="22"/>
      <c r="F85" s="22"/>
      <c r="G85" s="22"/>
    </row>
    <row r="86" spans="1:18" s="6" customFormat="1" x14ac:dyDescent="0.25"/>
    <row r="87" spans="1:18" s="63" customFormat="1" ht="12.75" customHeight="1" x14ac:dyDescent="0.25">
      <c r="B87" s="63" t="s">
        <v>967</v>
      </c>
    </row>
    <row r="88" spans="1:18" s="6" customFormat="1" x14ac:dyDescent="0.25"/>
    <row r="89" spans="1:18" s="6" customFormat="1" x14ac:dyDescent="0.25">
      <c r="C89" s="54" t="s">
        <v>6</v>
      </c>
      <c r="D89" s="50"/>
      <c r="E89" s="51"/>
      <c r="F89" s="51"/>
      <c r="G89" s="51"/>
      <c r="H89" s="51"/>
      <c r="I89" s="51"/>
      <c r="J89" s="51"/>
      <c r="K89" s="51"/>
    </row>
    <row r="90" spans="1:18" s="6" customFormat="1" x14ac:dyDescent="0.25"/>
    <row r="91" spans="1:18" s="6" customFormat="1" x14ac:dyDescent="0.25">
      <c r="C91" s="49" t="s">
        <v>968</v>
      </c>
      <c r="D91" s="321"/>
      <c r="E91" s="321"/>
      <c r="F91" s="69"/>
      <c r="G91" s="69"/>
      <c r="H91" s="69"/>
      <c r="I91" s="69"/>
      <c r="J91" s="69"/>
      <c r="K91" s="69"/>
    </row>
    <row r="92" spans="1:18" s="6" customFormat="1" x14ac:dyDescent="0.25"/>
    <row r="93" spans="1:18" s="6" customFormat="1" x14ac:dyDescent="0.25">
      <c r="C93" s="49" t="s">
        <v>729</v>
      </c>
      <c r="D93" s="322"/>
      <c r="E93" s="322"/>
      <c r="F93" s="322"/>
      <c r="G93" s="322"/>
      <c r="H93" s="322"/>
      <c r="I93" s="322"/>
      <c r="J93" s="322"/>
      <c r="K93" s="322"/>
    </row>
    <row r="94" spans="1:18" s="6" customFormat="1" x14ac:dyDescent="0.25"/>
    <row r="95" spans="1:18" s="6" customFormat="1" x14ac:dyDescent="0.25">
      <c r="D95" s="322"/>
      <c r="E95" s="322"/>
      <c r="F95" s="322"/>
      <c r="G95" s="322"/>
      <c r="H95" s="322"/>
      <c r="I95" s="322"/>
      <c r="J95" s="322"/>
      <c r="K95" s="322"/>
    </row>
    <row r="96" spans="1:18" s="6" customFormat="1" x14ac:dyDescent="0.25"/>
    <row r="97" spans="3:11" s="6" customFormat="1" x14ac:dyDescent="0.25">
      <c r="D97" s="322"/>
      <c r="E97" s="322"/>
      <c r="F97" s="322"/>
      <c r="G97" s="322"/>
      <c r="H97" s="322"/>
      <c r="I97" s="322"/>
      <c r="J97" s="322"/>
      <c r="K97" s="322"/>
    </row>
    <row r="98" spans="3:11" s="6" customFormat="1" x14ac:dyDescent="0.25">
      <c r="D98" s="6" t="s">
        <v>907</v>
      </c>
    </row>
    <row r="99" spans="3:11" s="6" customFormat="1" x14ac:dyDescent="0.25"/>
    <row r="100" spans="3:11" s="6" customFormat="1" x14ac:dyDescent="0.25">
      <c r="C100" s="49" t="s">
        <v>918</v>
      </c>
      <c r="D100" s="322"/>
      <c r="E100" s="322"/>
      <c r="F100" s="322"/>
      <c r="G100" s="322"/>
      <c r="H100" s="322"/>
      <c r="I100" s="322"/>
      <c r="J100" s="322"/>
      <c r="K100" s="322"/>
    </row>
    <row r="101" spans="3:11" s="6" customFormat="1" x14ac:dyDescent="0.25"/>
    <row r="102" spans="3:11" s="6" customFormat="1" x14ac:dyDescent="0.25">
      <c r="C102" s="49" t="s">
        <v>969</v>
      </c>
      <c r="D102" s="322"/>
      <c r="E102" s="322"/>
      <c r="F102" s="322"/>
      <c r="G102" s="322"/>
      <c r="H102" s="322"/>
      <c r="I102" s="322"/>
      <c r="J102" s="322"/>
      <c r="K102" s="322"/>
    </row>
    <row r="103" spans="3:11" s="6" customFormat="1" x14ac:dyDescent="0.25"/>
    <row r="104" spans="3:11" s="6" customFormat="1" x14ac:dyDescent="0.25">
      <c r="C104" s="49" t="s">
        <v>970</v>
      </c>
      <c r="D104" s="322"/>
      <c r="E104" s="322"/>
      <c r="F104" s="322"/>
      <c r="G104" s="322"/>
      <c r="H104" s="322"/>
      <c r="I104" s="322"/>
      <c r="J104" s="322"/>
      <c r="K104" s="322"/>
    </row>
    <row r="105" spans="3:11" s="6" customFormat="1" x14ac:dyDescent="0.25"/>
    <row r="106" spans="3:11" s="6" customFormat="1" x14ac:dyDescent="0.25">
      <c r="C106" s="49" t="s">
        <v>971</v>
      </c>
      <c r="D106" s="50"/>
      <c r="E106" s="51"/>
      <c r="F106" s="51"/>
      <c r="G106" s="51"/>
      <c r="H106" s="51"/>
      <c r="I106" s="51"/>
      <c r="J106" s="51"/>
      <c r="K106" s="51"/>
    </row>
    <row r="107" spans="3:11" s="6" customFormat="1" x14ac:dyDescent="0.25"/>
    <row r="108" spans="3:11" s="6" customFormat="1" x14ac:dyDescent="0.25">
      <c r="C108" s="49" t="s">
        <v>972</v>
      </c>
      <c r="D108" s="322"/>
      <c r="E108" s="322"/>
      <c r="F108" s="322"/>
      <c r="G108" s="322"/>
      <c r="H108" s="322"/>
      <c r="I108" s="322"/>
      <c r="J108" s="322"/>
      <c r="K108" s="322"/>
    </row>
    <row r="109" spans="3:11" s="6" customFormat="1" x14ac:dyDescent="0.25"/>
    <row r="110" spans="3:11" s="6" customFormat="1" x14ac:dyDescent="0.25"/>
    <row r="111" spans="3:11" s="6" customFormat="1" x14ac:dyDescent="0.25">
      <c r="C111" s="49" t="s">
        <v>973</v>
      </c>
      <c r="D111" s="325"/>
      <c r="E111" s="325"/>
      <c r="F111" s="69"/>
      <c r="G111" s="69"/>
      <c r="H111" s="69"/>
      <c r="I111" s="69"/>
      <c r="J111" s="69"/>
      <c r="K111" s="69"/>
    </row>
    <row r="112" spans="3:11" s="6" customFormat="1" x14ac:dyDescent="0.25"/>
    <row r="113" spans="1:17" s="6" customFormat="1" x14ac:dyDescent="0.25"/>
    <row r="114" spans="1:17" s="63" customFormat="1" ht="12.75" customHeight="1" x14ac:dyDescent="0.25">
      <c r="A114" s="64"/>
      <c r="C114" s="49" t="s">
        <v>974</v>
      </c>
    </row>
    <row r="115" spans="1:17" s="63" customFormat="1" ht="12.75" customHeight="1" x14ac:dyDescent="0.25"/>
    <row r="116" spans="1:17" ht="12.75" customHeight="1" x14ac:dyDescent="0.2">
      <c r="C116" s="63"/>
      <c r="D116" s="70" t="s">
        <v>975</v>
      </c>
      <c r="E116" s="6"/>
      <c r="F116" s="6"/>
      <c r="G116" s="6"/>
      <c r="H116" s="6"/>
      <c r="I116" s="6"/>
      <c r="J116" s="68"/>
      <c r="K116" s="68"/>
      <c r="L116" s="68"/>
      <c r="M116" s="68"/>
      <c r="N116" s="68"/>
      <c r="O116" s="68"/>
      <c r="P116" s="68"/>
      <c r="Q116" s="68"/>
    </row>
    <row r="117" spans="1:17" ht="12.75" customHeight="1" x14ac:dyDescent="0.2">
      <c r="D117" s="71"/>
      <c r="E117" s="6"/>
      <c r="F117" s="6"/>
      <c r="G117" s="6"/>
      <c r="H117" s="6"/>
      <c r="I117" s="6"/>
      <c r="J117" s="68"/>
      <c r="K117" s="68"/>
      <c r="L117" s="68"/>
      <c r="M117" s="68"/>
      <c r="N117" s="68"/>
      <c r="O117" s="68"/>
      <c r="P117" s="68"/>
      <c r="Q117" s="68"/>
    </row>
    <row r="118" spans="1:17" ht="12.75" customHeight="1" x14ac:dyDescent="0.2">
      <c r="D118" s="70" t="s">
        <v>976</v>
      </c>
      <c r="E118" s="6"/>
      <c r="F118" s="6"/>
      <c r="G118" s="6"/>
      <c r="H118" s="6"/>
      <c r="I118" s="6"/>
      <c r="J118" s="68"/>
      <c r="K118" s="68"/>
      <c r="L118" s="68"/>
      <c r="M118" s="68"/>
      <c r="N118" s="68"/>
      <c r="O118" s="68"/>
      <c r="P118" s="68"/>
      <c r="Q118" s="68"/>
    </row>
    <row r="119" spans="1:17" ht="12.75" customHeight="1" x14ac:dyDescent="0.2">
      <c r="D119" s="71"/>
      <c r="E119" s="6"/>
      <c r="F119" s="6"/>
      <c r="G119" s="6"/>
      <c r="H119" s="6"/>
      <c r="I119" s="6"/>
      <c r="J119" s="68"/>
      <c r="K119" s="68"/>
      <c r="L119" s="68"/>
      <c r="M119" s="68"/>
      <c r="N119" s="68"/>
      <c r="O119" s="68"/>
      <c r="P119" s="68"/>
      <c r="Q119" s="68"/>
    </row>
    <row r="120" spans="1:17" ht="12.75" customHeight="1" x14ac:dyDescent="0.2">
      <c r="D120" s="70" t="s">
        <v>977</v>
      </c>
      <c r="E120" s="6"/>
      <c r="F120" s="6"/>
      <c r="G120" s="6"/>
      <c r="H120" s="6"/>
      <c r="I120" s="6"/>
      <c r="J120" s="68"/>
      <c r="K120" s="68"/>
      <c r="L120" s="68"/>
      <c r="M120" s="68"/>
      <c r="N120" s="68"/>
      <c r="O120" s="68"/>
      <c r="P120" s="68"/>
      <c r="Q120" s="68"/>
    </row>
    <row r="121" spans="1:17" s="6" customFormat="1" x14ac:dyDescent="0.25"/>
    <row r="122" spans="1:17" s="6" customFormat="1" x14ac:dyDescent="0.25">
      <c r="A122" s="6" t="s">
        <v>978</v>
      </c>
    </row>
    <row r="123" spans="1:17" s="63" customFormat="1" ht="12.75" customHeight="1" x14ac:dyDescent="0.25">
      <c r="A123" s="63" t="s">
        <v>979</v>
      </c>
      <c r="B123" s="72"/>
      <c r="C123" s="72"/>
      <c r="D123" s="72"/>
      <c r="E123" s="72"/>
      <c r="F123" s="72"/>
      <c r="G123" s="72"/>
      <c r="H123" s="72"/>
      <c r="I123" s="72"/>
      <c r="J123" s="72"/>
    </row>
    <row r="124" spans="1:17" s="63" customFormat="1" ht="12.75" customHeight="1" x14ac:dyDescent="0.25">
      <c r="B124" s="72"/>
      <c r="C124" s="72"/>
      <c r="D124" s="72"/>
      <c r="E124" s="72"/>
      <c r="F124" s="72"/>
      <c r="G124" s="72"/>
      <c r="H124" s="72"/>
      <c r="I124" s="72"/>
      <c r="J124" s="72"/>
    </row>
    <row r="125" spans="1:17" s="63" customFormat="1" ht="12.75" customHeight="1" x14ac:dyDescent="0.25">
      <c r="B125" s="326"/>
      <c r="C125" s="326"/>
      <c r="D125" s="326"/>
      <c r="E125" s="326"/>
      <c r="F125" s="326"/>
      <c r="G125" s="326"/>
      <c r="H125" s="326"/>
      <c r="I125" s="326"/>
      <c r="J125" s="326"/>
      <c r="K125" s="326"/>
    </row>
    <row r="126" spans="1:17" s="63" customFormat="1" ht="12.75" customHeight="1" x14ac:dyDescent="0.25">
      <c r="B126" s="326"/>
      <c r="C126" s="326"/>
      <c r="D126" s="326"/>
      <c r="E126" s="326"/>
      <c r="F126" s="326"/>
      <c r="G126" s="326"/>
      <c r="H126" s="326"/>
      <c r="I126" s="326"/>
      <c r="J126" s="326"/>
      <c r="K126" s="326"/>
    </row>
    <row r="127" spans="1:17" s="63" customFormat="1" ht="12.75" customHeight="1" x14ac:dyDescent="0.25">
      <c r="B127" s="326"/>
      <c r="C127" s="326"/>
      <c r="D127" s="326"/>
      <c r="E127" s="326"/>
      <c r="F127" s="326"/>
      <c r="G127" s="326"/>
      <c r="H127" s="326"/>
      <c r="I127" s="326"/>
      <c r="J127" s="326"/>
      <c r="K127" s="326"/>
    </row>
    <row r="128" spans="1:17" s="63" customFormat="1" ht="12.75" customHeight="1" x14ac:dyDescent="0.25">
      <c r="B128" s="326"/>
      <c r="C128" s="326"/>
      <c r="D128" s="326"/>
      <c r="E128" s="326"/>
      <c r="F128" s="326"/>
      <c r="G128" s="326"/>
      <c r="H128" s="326"/>
      <c r="I128" s="326"/>
      <c r="J128" s="326"/>
      <c r="K128" s="326"/>
    </row>
    <row r="129" spans="1:13" s="63" customFormat="1" ht="12.75" customHeight="1" x14ac:dyDescent="0.25">
      <c r="B129" s="326"/>
      <c r="C129" s="326"/>
      <c r="D129" s="326"/>
      <c r="E129" s="326"/>
      <c r="F129" s="326"/>
      <c r="G129" s="326"/>
      <c r="H129" s="326"/>
      <c r="I129" s="326"/>
      <c r="J129" s="326"/>
      <c r="K129" s="326"/>
    </row>
    <row r="130" spans="1:13" s="63" customFormat="1" ht="12.75" customHeight="1" x14ac:dyDescent="0.25">
      <c r="B130" s="326"/>
      <c r="C130" s="326"/>
      <c r="D130" s="326"/>
      <c r="E130" s="326"/>
      <c r="F130" s="326"/>
      <c r="G130" s="326"/>
      <c r="H130" s="326"/>
      <c r="I130" s="326"/>
      <c r="J130" s="326"/>
      <c r="K130" s="326"/>
    </row>
    <row r="131" spans="1:13" s="74" customFormat="1" x14ac:dyDescent="0.2">
      <c r="A131" s="73"/>
    </row>
    <row r="132" spans="1:13" s="63" customFormat="1" ht="12.75" customHeight="1" x14ac:dyDescent="0.25">
      <c r="A132" s="64" t="s">
        <v>980</v>
      </c>
    </row>
    <row r="133" spans="1:13" s="63" customFormat="1" ht="12.75" customHeight="1" x14ac:dyDescent="0.25"/>
    <row r="134" spans="1:13" ht="12.75" customHeight="1" x14ac:dyDescent="0.2">
      <c r="A134" s="6"/>
      <c r="B134" s="67"/>
      <c r="C134" s="6"/>
      <c r="D134" s="6"/>
      <c r="E134" s="6"/>
      <c r="F134" s="68"/>
      <c r="G134" s="68"/>
      <c r="H134" s="68"/>
      <c r="I134" s="68"/>
      <c r="J134" s="68"/>
      <c r="K134" s="68"/>
      <c r="L134" s="68"/>
      <c r="M134" s="68"/>
    </row>
    <row r="135" spans="1:13" ht="12.75" customHeight="1" x14ac:dyDescent="0.2">
      <c r="A135" s="6"/>
      <c r="B135" s="6"/>
      <c r="C135" s="6"/>
      <c r="D135" s="6"/>
      <c r="E135" s="6"/>
      <c r="F135" s="68"/>
      <c r="G135" s="68"/>
      <c r="H135" s="68"/>
      <c r="I135" s="68"/>
      <c r="J135" s="68"/>
      <c r="K135" s="68"/>
      <c r="L135" s="68"/>
      <c r="M135" s="68"/>
    </row>
    <row r="136" spans="1:13" s="6" customFormat="1" x14ac:dyDescent="0.25">
      <c r="B136" s="6" t="s">
        <v>981</v>
      </c>
    </row>
    <row r="137" spans="1:13" s="63" customFormat="1" ht="12.75" customHeight="1" x14ac:dyDescent="0.25">
      <c r="B137" s="63" t="s">
        <v>979</v>
      </c>
      <c r="C137" s="72"/>
      <c r="D137" s="72"/>
      <c r="E137" s="72"/>
      <c r="F137" s="72"/>
      <c r="G137" s="72"/>
      <c r="H137" s="72"/>
      <c r="I137" s="72"/>
      <c r="J137" s="72"/>
      <c r="K137" s="72"/>
    </row>
    <row r="138" spans="1:13" s="63" customFormat="1" ht="12.75" customHeight="1" x14ac:dyDescent="0.25">
      <c r="B138" s="72"/>
      <c r="C138" s="72"/>
      <c r="D138" s="72"/>
      <c r="E138" s="72"/>
      <c r="F138" s="72"/>
      <c r="G138" s="72"/>
      <c r="H138" s="72"/>
      <c r="I138" s="72"/>
      <c r="J138" s="72"/>
    </row>
    <row r="139" spans="1:13" s="63" customFormat="1" ht="12.75" customHeight="1" x14ac:dyDescent="0.25">
      <c r="B139" s="326"/>
      <c r="C139" s="326"/>
      <c r="D139" s="326"/>
      <c r="E139" s="326"/>
      <c r="F139" s="326"/>
      <c r="G139" s="326"/>
      <c r="H139" s="326"/>
      <c r="I139" s="326"/>
      <c r="J139" s="326"/>
      <c r="K139" s="326"/>
    </row>
    <row r="140" spans="1:13" s="63" customFormat="1" ht="12.75" customHeight="1" x14ac:dyDescent="0.25">
      <c r="B140" s="326"/>
      <c r="C140" s="326"/>
      <c r="D140" s="326"/>
      <c r="E140" s="326"/>
      <c r="F140" s="326"/>
      <c r="G140" s="326"/>
      <c r="H140" s="326"/>
      <c r="I140" s="326"/>
      <c r="J140" s="326"/>
      <c r="K140" s="326"/>
    </row>
    <row r="141" spans="1:13" s="63" customFormat="1" ht="12.75" customHeight="1" x14ac:dyDescent="0.25">
      <c r="B141" s="326"/>
      <c r="C141" s="326"/>
      <c r="D141" s="326"/>
      <c r="E141" s="326"/>
      <c r="F141" s="326"/>
      <c r="G141" s="326"/>
      <c r="H141" s="326"/>
      <c r="I141" s="326"/>
      <c r="J141" s="326"/>
      <c r="K141" s="326"/>
    </row>
    <row r="142" spans="1:13" s="63" customFormat="1" ht="12.75" customHeight="1" x14ac:dyDescent="0.25">
      <c r="B142" s="326"/>
      <c r="C142" s="326"/>
      <c r="D142" s="326"/>
      <c r="E142" s="326"/>
      <c r="F142" s="326"/>
      <c r="G142" s="326"/>
      <c r="H142" s="326"/>
      <c r="I142" s="326"/>
      <c r="J142" s="326"/>
      <c r="K142" s="326"/>
    </row>
    <row r="143" spans="1:13" s="63" customFormat="1" ht="12.75" customHeight="1" x14ac:dyDescent="0.25">
      <c r="B143" s="326"/>
      <c r="C143" s="326"/>
      <c r="D143" s="326"/>
      <c r="E143" s="326"/>
      <c r="F143" s="326"/>
      <c r="G143" s="326"/>
      <c r="H143" s="326"/>
      <c r="I143" s="326"/>
      <c r="J143" s="326"/>
      <c r="K143" s="326"/>
    </row>
    <row r="144" spans="1:13" s="63" customFormat="1" ht="12.75" customHeight="1" x14ac:dyDescent="0.25">
      <c r="B144" s="326"/>
      <c r="C144" s="326"/>
      <c r="D144" s="326"/>
      <c r="E144" s="326"/>
      <c r="F144" s="326"/>
      <c r="G144" s="326"/>
      <c r="H144" s="326"/>
      <c r="I144" s="326"/>
      <c r="J144" s="326"/>
      <c r="K144" s="326"/>
    </row>
    <row r="145" spans="1:3" s="63" customFormat="1" ht="12.75" customHeight="1" x14ac:dyDescent="0.25"/>
    <row r="146" spans="1:3" s="63" customFormat="1" ht="12.75" customHeight="1" x14ac:dyDescent="0.25">
      <c r="A146" s="64" t="s">
        <v>982</v>
      </c>
    </row>
    <row r="147" spans="1:3" s="63" customFormat="1" ht="12.75" customHeight="1" x14ac:dyDescent="0.25">
      <c r="A147" s="66" t="s">
        <v>983</v>
      </c>
    </row>
    <row r="148" spans="1:3" s="63" customFormat="1" ht="12.75" customHeight="1" x14ac:dyDescent="0.25">
      <c r="A148" s="75" t="s">
        <v>984</v>
      </c>
    </row>
    <row r="149" spans="1:3" s="63" customFormat="1" ht="12.75" customHeight="1" x14ac:dyDescent="0.25">
      <c r="A149" s="64"/>
    </row>
    <row r="150" spans="1:3" s="63" customFormat="1" ht="12.75" customHeight="1" x14ac:dyDescent="0.25">
      <c r="A150" s="64"/>
      <c r="B150" s="324"/>
      <c r="C150" s="324"/>
    </row>
    <row r="151" spans="1:3" s="63" customFormat="1" ht="12.75" customHeight="1" x14ac:dyDescent="0.25">
      <c r="A151" s="64"/>
      <c r="B151" s="324"/>
      <c r="C151" s="324"/>
    </row>
    <row r="152" spans="1:3" s="63" customFormat="1" ht="12.75" customHeight="1" x14ac:dyDescent="0.25">
      <c r="A152" s="64"/>
      <c r="B152" s="324"/>
      <c r="C152" s="324"/>
    </row>
    <row r="153" spans="1:3" s="63" customFormat="1" ht="12.75" customHeight="1" x14ac:dyDescent="0.25">
      <c r="A153" s="64"/>
      <c r="B153" s="324"/>
      <c r="C153" s="324"/>
    </row>
    <row r="154" spans="1:3" s="63" customFormat="1" ht="12.75" customHeight="1" x14ac:dyDescent="0.25">
      <c r="A154" s="64"/>
      <c r="B154" s="324"/>
      <c r="C154" s="324"/>
    </row>
    <row r="155" spans="1:3" s="63" customFormat="1" ht="12.75" customHeight="1" x14ac:dyDescent="0.25">
      <c r="A155" s="64"/>
      <c r="B155" s="324"/>
      <c r="C155" s="324"/>
    </row>
    <row r="156" spans="1:3" s="63" customFormat="1" ht="12.75" customHeight="1" x14ac:dyDescent="0.25"/>
    <row r="157" spans="1:3" s="63" customFormat="1" ht="12.75" customHeight="1" x14ac:dyDescent="0.25">
      <c r="A157" s="64" t="s">
        <v>985</v>
      </c>
    </row>
    <row r="158" spans="1:3" s="63" customFormat="1" ht="12.75" customHeight="1" x14ac:dyDescent="0.25">
      <c r="A158" s="66" t="s">
        <v>986</v>
      </c>
    </row>
    <row r="159" spans="1:3" s="63" customFormat="1" ht="12.75" customHeight="1" x14ac:dyDescent="0.25">
      <c r="A159" s="75" t="s">
        <v>987</v>
      </c>
    </row>
    <row r="160" spans="1:3" s="63" customFormat="1" ht="12.75" customHeight="1" x14ac:dyDescent="0.25">
      <c r="A160" s="64"/>
    </row>
    <row r="161" spans="1:7" s="63" customFormat="1" ht="12.75" customHeight="1" x14ac:dyDescent="0.25">
      <c r="A161" s="64"/>
      <c r="B161" s="324"/>
      <c r="C161" s="324"/>
    </row>
    <row r="162" spans="1:7" s="63" customFormat="1" ht="12.75" customHeight="1" x14ac:dyDescent="0.25">
      <c r="A162" s="64"/>
      <c r="B162" s="324"/>
      <c r="C162" s="324"/>
    </row>
    <row r="163" spans="1:7" s="63" customFormat="1" ht="12.75" customHeight="1" x14ac:dyDescent="0.25">
      <c r="A163" s="64"/>
      <c r="B163" s="324"/>
      <c r="C163" s="324"/>
    </row>
    <row r="164" spans="1:7" s="63" customFormat="1" ht="12.75" customHeight="1" x14ac:dyDescent="0.25">
      <c r="A164" s="64"/>
      <c r="B164" s="324"/>
      <c r="C164" s="324"/>
    </row>
    <row r="165" spans="1:7" s="63" customFormat="1" ht="12.75" customHeight="1" x14ac:dyDescent="0.25">
      <c r="A165" s="64"/>
      <c r="B165" s="324"/>
      <c r="C165" s="324"/>
    </row>
    <row r="166" spans="1:7" s="63" customFormat="1" ht="12.75" customHeight="1" x14ac:dyDescent="0.25">
      <c r="A166" s="64"/>
      <c r="B166" s="324"/>
      <c r="C166" s="324"/>
    </row>
    <row r="167" spans="1:7" s="63" customFormat="1" ht="12.75" customHeight="1" x14ac:dyDescent="0.25"/>
    <row r="168" spans="1:7" s="63" customFormat="1" ht="12.75" customHeight="1" x14ac:dyDescent="0.25">
      <c r="A168" s="64" t="s">
        <v>988</v>
      </c>
      <c r="E168" s="63" t="s">
        <v>989</v>
      </c>
    </row>
    <row r="169" spans="1:7" s="63" customFormat="1" ht="12.75" customHeight="1" x14ac:dyDescent="0.25">
      <c r="A169" s="64"/>
    </row>
    <row r="170" spans="1:7" s="63" customFormat="1" ht="12.75" customHeight="1" x14ac:dyDescent="0.25">
      <c r="A170" s="64"/>
      <c r="B170" s="324"/>
      <c r="C170" s="324"/>
      <c r="F170" s="324"/>
      <c r="G170" s="324"/>
    </row>
    <row r="171" spans="1:7" s="63" customFormat="1" ht="12.75" customHeight="1" x14ac:dyDescent="0.25">
      <c r="A171" s="64"/>
      <c r="B171" s="324"/>
      <c r="C171" s="324"/>
      <c r="F171" s="324"/>
      <c r="G171" s="324"/>
    </row>
    <row r="172" spans="1:7" s="63" customFormat="1" ht="12.75" customHeight="1" x14ac:dyDescent="0.25">
      <c r="A172" s="64"/>
      <c r="B172" s="324"/>
      <c r="C172" s="324"/>
      <c r="F172" s="324"/>
      <c r="G172" s="324"/>
    </row>
    <row r="173" spans="1:7" s="63" customFormat="1" ht="12.75" customHeight="1" x14ac:dyDescent="0.25">
      <c r="A173" s="64"/>
      <c r="B173" s="324"/>
      <c r="C173" s="324"/>
      <c r="F173" s="324"/>
      <c r="G173" s="324"/>
    </row>
    <row r="174" spans="1:7" s="63" customFormat="1" ht="12.75" customHeight="1" x14ac:dyDescent="0.25">
      <c r="A174" s="64"/>
      <c r="B174" s="324"/>
      <c r="C174" s="324"/>
      <c r="F174" s="324"/>
      <c r="G174" s="324"/>
    </row>
    <row r="175" spans="1:7" s="63" customFormat="1" ht="12.75" customHeight="1" x14ac:dyDescent="0.25">
      <c r="A175" s="64"/>
      <c r="B175" s="324"/>
      <c r="C175" s="324"/>
      <c r="F175" s="324"/>
      <c r="G175" s="324"/>
    </row>
    <row r="176" spans="1:7" s="63" customFormat="1" ht="12.75" customHeight="1" x14ac:dyDescent="0.25"/>
    <row r="177" spans="2:11" s="6" customFormat="1" ht="12.75" customHeight="1" x14ac:dyDescent="0.25">
      <c r="B177" s="26" t="s">
        <v>990</v>
      </c>
      <c r="C177" s="22"/>
      <c r="D177" s="22"/>
      <c r="E177" s="22"/>
      <c r="F177" s="22"/>
      <c r="G177" s="22"/>
    </row>
    <row r="178" spans="2:11" s="6" customFormat="1" x14ac:dyDescent="0.25">
      <c r="D178" s="25"/>
    </row>
    <row r="179" spans="2:11" s="63" customFormat="1" ht="12.75" customHeight="1" x14ac:dyDescent="0.25">
      <c r="B179" s="63" t="s">
        <v>991</v>
      </c>
    </row>
    <row r="180" spans="2:11" s="63" customFormat="1" ht="12.75" customHeight="1" x14ac:dyDescent="0.25"/>
    <row r="181" spans="2:11" s="6" customFormat="1" x14ac:dyDescent="0.25"/>
    <row r="182" spans="2:11" s="6" customFormat="1" x14ac:dyDescent="0.25">
      <c r="C182" s="54" t="s">
        <v>6</v>
      </c>
      <c r="D182" s="50"/>
      <c r="E182" s="51"/>
      <c r="F182" s="51"/>
      <c r="G182" s="51"/>
      <c r="H182" s="51"/>
      <c r="I182" s="51"/>
      <c r="J182" s="51"/>
      <c r="K182" s="51"/>
    </row>
    <row r="183" spans="2:11" s="6" customFormat="1" x14ac:dyDescent="0.25"/>
    <row r="184" spans="2:11" s="6" customFormat="1" x14ac:dyDescent="0.25">
      <c r="C184" s="49" t="s">
        <v>968</v>
      </c>
      <c r="D184" s="321"/>
      <c r="E184" s="321"/>
      <c r="F184" s="69"/>
      <c r="G184" s="69"/>
      <c r="H184" s="69"/>
      <c r="I184" s="69"/>
      <c r="J184" s="69"/>
      <c r="K184" s="69"/>
    </row>
    <row r="185" spans="2:11" s="6" customFormat="1" x14ac:dyDescent="0.25"/>
    <row r="186" spans="2:11" s="6" customFormat="1" x14ac:dyDescent="0.25">
      <c r="C186" s="49" t="s">
        <v>729</v>
      </c>
      <c r="D186" s="322"/>
      <c r="E186" s="322"/>
      <c r="F186" s="322"/>
      <c r="G186" s="322"/>
      <c r="H186" s="322"/>
      <c r="I186" s="322"/>
      <c r="J186" s="322"/>
      <c r="K186" s="322"/>
    </row>
    <row r="187" spans="2:11" s="6" customFormat="1" x14ac:dyDescent="0.25"/>
    <row r="188" spans="2:11" s="6" customFormat="1" x14ac:dyDescent="0.25">
      <c r="D188" s="322"/>
      <c r="E188" s="322"/>
      <c r="F188" s="322"/>
      <c r="G188" s="322"/>
      <c r="H188" s="322"/>
      <c r="I188" s="322"/>
      <c r="J188" s="322"/>
      <c r="K188" s="322"/>
    </row>
    <row r="189" spans="2:11" s="6" customFormat="1" x14ac:dyDescent="0.25"/>
    <row r="190" spans="2:11" s="6" customFormat="1" x14ac:dyDescent="0.25">
      <c r="D190" s="322"/>
      <c r="E190" s="322"/>
      <c r="F190" s="322"/>
      <c r="G190" s="322"/>
      <c r="H190" s="322"/>
      <c r="I190" s="322"/>
      <c r="J190" s="322"/>
      <c r="K190" s="322"/>
    </row>
    <row r="191" spans="2:11" s="6" customFormat="1" x14ac:dyDescent="0.25">
      <c r="D191" s="6" t="s">
        <v>907</v>
      </c>
    </row>
    <row r="192" spans="2:11" s="6" customFormat="1" x14ac:dyDescent="0.25"/>
    <row r="193" spans="1:17" s="6" customFormat="1" x14ac:dyDescent="0.25">
      <c r="C193" s="49" t="s">
        <v>918</v>
      </c>
      <c r="D193" s="322"/>
      <c r="E193" s="322"/>
      <c r="F193" s="322"/>
      <c r="G193" s="322"/>
      <c r="H193" s="322"/>
      <c r="I193" s="322"/>
      <c r="J193" s="322"/>
      <c r="K193" s="322"/>
    </row>
    <row r="194" spans="1:17" s="6" customFormat="1" x14ac:dyDescent="0.25"/>
    <row r="195" spans="1:17" s="6" customFormat="1" x14ac:dyDescent="0.25">
      <c r="C195" s="49" t="s">
        <v>969</v>
      </c>
      <c r="D195" s="322"/>
      <c r="E195" s="322"/>
      <c r="F195" s="322"/>
      <c r="G195" s="322"/>
      <c r="H195" s="322"/>
      <c r="I195" s="322"/>
      <c r="J195" s="322"/>
      <c r="K195" s="322"/>
    </row>
    <row r="196" spans="1:17" s="6" customFormat="1" x14ac:dyDescent="0.25"/>
    <row r="197" spans="1:17" s="6" customFormat="1" x14ac:dyDescent="0.25">
      <c r="C197" s="49" t="s">
        <v>970</v>
      </c>
      <c r="D197" s="322"/>
      <c r="E197" s="322"/>
      <c r="F197" s="322"/>
      <c r="G197" s="322"/>
      <c r="H197" s="322"/>
      <c r="I197" s="322"/>
      <c r="J197" s="322"/>
      <c r="K197" s="322"/>
    </row>
    <row r="198" spans="1:17" s="6" customFormat="1" x14ac:dyDescent="0.25"/>
    <row r="199" spans="1:17" s="6" customFormat="1" x14ac:dyDescent="0.25">
      <c r="C199" s="49" t="s">
        <v>971</v>
      </c>
      <c r="D199" s="50"/>
      <c r="E199" s="51"/>
      <c r="F199" s="51"/>
      <c r="G199" s="51"/>
      <c r="H199" s="51"/>
      <c r="I199" s="51"/>
      <c r="J199" s="51"/>
      <c r="K199" s="51"/>
    </row>
    <row r="200" spans="1:17" s="6" customFormat="1" x14ac:dyDescent="0.25"/>
    <row r="201" spans="1:17" s="6" customFormat="1" x14ac:dyDescent="0.25">
      <c r="C201" s="49" t="s">
        <v>972</v>
      </c>
      <c r="D201" s="322"/>
      <c r="E201" s="322"/>
      <c r="F201" s="322"/>
      <c r="G201" s="322"/>
      <c r="H201" s="322"/>
      <c r="I201" s="322"/>
      <c r="J201" s="322"/>
      <c r="K201" s="322"/>
    </row>
    <row r="202" spans="1:17" s="6" customFormat="1" x14ac:dyDescent="0.25"/>
    <row r="203" spans="1:17" s="6" customFormat="1" x14ac:dyDescent="0.25"/>
    <row r="204" spans="1:17" s="6" customFormat="1" x14ac:dyDescent="0.25">
      <c r="C204" s="49" t="s">
        <v>973</v>
      </c>
      <c r="D204" s="325"/>
      <c r="E204" s="325"/>
      <c r="F204" s="69"/>
      <c r="G204" s="69"/>
      <c r="H204" s="69"/>
      <c r="I204" s="69"/>
      <c r="J204" s="69"/>
      <c r="K204" s="69"/>
    </row>
    <row r="205" spans="1:17" s="6" customFormat="1" x14ac:dyDescent="0.25"/>
    <row r="206" spans="1:17" s="6" customFormat="1" x14ac:dyDescent="0.25"/>
    <row r="207" spans="1:17" s="63" customFormat="1" ht="12.75" customHeight="1" x14ac:dyDescent="0.25">
      <c r="A207" s="64"/>
      <c r="C207" s="49" t="s">
        <v>974</v>
      </c>
    </row>
    <row r="208" spans="1:17" ht="12.75" customHeight="1" x14ac:dyDescent="0.2">
      <c r="D208" s="71"/>
      <c r="E208" s="6"/>
      <c r="F208" s="6"/>
      <c r="G208" s="6"/>
      <c r="H208" s="6"/>
      <c r="I208" s="6"/>
      <c r="J208" s="68"/>
      <c r="K208" s="68"/>
      <c r="L208" s="68"/>
      <c r="M208" s="68"/>
      <c r="N208" s="68"/>
      <c r="O208" s="68"/>
      <c r="P208" s="68"/>
      <c r="Q208" s="68"/>
    </row>
    <row r="209" spans="1:17" ht="12.75" customHeight="1" x14ac:dyDescent="0.2">
      <c r="D209" s="70" t="s">
        <v>976</v>
      </c>
      <c r="E209" s="6"/>
      <c r="F209" s="6"/>
      <c r="G209" s="6"/>
      <c r="H209" s="6"/>
      <c r="I209" s="6"/>
      <c r="J209" s="68"/>
      <c r="K209" s="68"/>
      <c r="L209" s="68"/>
      <c r="M209" s="68"/>
      <c r="N209" s="68"/>
      <c r="O209" s="68"/>
      <c r="P209" s="68"/>
      <c r="Q209" s="68"/>
    </row>
    <row r="210" spans="1:17" ht="12.75" customHeight="1" x14ac:dyDescent="0.2">
      <c r="D210" s="71"/>
      <c r="E210" s="6"/>
      <c r="F210" s="6"/>
      <c r="G210" s="6"/>
      <c r="H210" s="6"/>
      <c r="I210" s="6"/>
      <c r="J210" s="68"/>
      <c r="K210" s="68"/>
      <c r="L210" s="68"/>
      <c r="M210" s="68"/>
      <c r="N210" s="68"/>
      <c r="O210" s="68"/>
      <c r="P210" s="68"/>
      <c r="Q210" s="68"/>
    </row>
    <row r="211" spans="1:17" ht="12.75" customHeight="1" x14ac:dyDescent="0.2">
      <c r="D211" s="70" t="s">
        <v>992</v>
      </c>
      <c r="E211" s="6"/>
      <c r="F211" s="6"/>
      <c r="G211" s="6"/>
      <c r="H211" s="6"/>
      <c r="I211" s="6"/>
      <c r="J211" s="68"/>
      <c r="K211" s="68"/>
      <c r="L211" s="68"/>
      <c r="M211" s="68"/>
      <c r="N211" s="68"/>
      <c r="O211" s="68"/>
      <c r="P211" s="68"/>
      <c r="Q211" s="68"/>
    </row>
    <row r="212" spans="1:17" s="6" customFormat="1" x14ac:dyDescent="0.25"/>
    <row r="213" spans="1:17" s="6" customFormat="1" x14ac:dyDescent="0.25">
      <c r="A213" s="6" t="s">
        <v>978</v>
      </c>
    </row>
    <row r="214" spans="1:17" s="63" customFormat="1" ht="12.75" customHeight="1" x14ac:dyDescent="0.25">
      <c r="A214" s="63" t="s">
        <v>979</v>
      </c>
      <c r="B214" s="72"/>
      <c r="C214" s="72"/>
      <c r="D214" s="72"/>
      <c r="E214" s="72"/>
      <c r="F214" s="72"/>
      <c r="G214" s="72"/>
      <c r="H214" s="72"/>
      <c r="I214" s="72"/>
      <c r="J214" s="72"/>
    </row>
    <row r="215" spans="1:17" s="63" customFormat="1" ht="12.75" customHeight="1" x14ac:dyDescent="0.25">
      <c r="B215" s="72"/>
      <c r="C215" s="72"/>
      <c r="D215" s="72"/>
      <c r="E215" s="72"/>
      <c r="F215" s="72"/>
      <c r="G215" s="72"/>
      <c r="H215" s="72"/>
      <c r="I215" s="72"/>
      <c r="J215" s="72"/>
    </row>
    <row r="216" spans="1:17" s="63" customFormat="1" ht="12.75" customHeight="1" x14ac:dyDescent="0.25">
      <c r="B216" s="326"/>
      <c r="C216" s="326"/>
      <c r="D216" s="326"/>
      <c r="E216" s="326"/>
      <c r="F216" s="326"/>
      <c r="G216" s="326"/>
      <c r="H216" s="326"/>
      <c r="I216" s="326"/>
      <c r="J216" s="326"/>
      <c r="K216" s="326"/>
    </row>
    <row r="217" spans="1:17" s="63" customFormat="1" ht="12.75" customHeight="1" x14ac:dyDescent="0.25">
      <c r="B217" s="326"/>
      <c r="C217" s="326"/>
      <c r="D217" s="326"/>
      <c r="E217" s="326"/>
      <c r="F217" s="326"/>
      <c r="G217" s="326"/>
      <c r="H217" s="326"/>
      <c r="I217" s="326"/>
      <c r="J217" s="326"/>
      <c r="K217" s="326"/>
    </row>
    <row r="218" spans="1:17" s="63" customFormat="1" ht="12.75" customHeight="1" x14ac:dyDescent="0.25">
      <c r="B218" s="326"/>
      <c r="C218" s="326"/>
      <c r="D218" s="326"/>
      <c r="E218" s="326"/>
      <c r="F218" s="326"/>
      <c r="G218" s="326"/>
      <c r="H218" s="326"/>
      <c r="I218" s="326"/>
      <c r="J218" s="326"/>
      <c r="K218" s="326"/>
    </row>
    <row r="219" spans="1:17" s="63" customFormat="1" ht="12.75" customHeight="1" x14ac:dyDescent="0.25">
      <c r="B219" s="326"/>
      <c r="C219" s="326"/>
      <c r="D219" s="326"/>
      <c r="E219" s="326"/>
      <c r="F219" s="326"/>
      <c r="G219" s="326"/>
      <c r="H219" s="326"/>
      <c r="I219" s="326"/>
      <c r="J219" s="326"/>
      <c r="K219" s="326"/>
    </row>
    <row r="220" spans="1:17" s="63" customFormat="1" ht="12.75" customHeight="1" x14ac:dyDescent="0.25">
      <c r="B220" s="326"/>
      <c r="C220" s="326"/>
      <c r="D220" s="326"/>
      <c r="E220" s="326"/>
      <c r="F220" s="326"/>
      <c r="G220" s="326"/>
      <c r="H220" s="326"/>
      <c r="I220" s="326"/>
      <c r="J220" s="326"/>
      <c r="K220" s="326"/>
    </row>
    <row r="221" spans="1:17" s="63" customFormat="1" ht="12.75" customHeight="1" x14ac:dyDescent="0.25">
      <c r="B221" s="326"/>
      <c r="C221" s="326"/>
      <c r="D221" s="326"/>
      <c r="E221" s="326"/>
      <c r="F221" s="326"/>
      <c r="G221" s="326"/>
      <c r="H221" s="326"/>
      <c r="I221" s="326"/>
      <c r="J221" s="326"/>
      <c r="K221" s="326"/>
    </row>
    <row r="222" spans="1:17" s="74" customFormat="1" x14ac:dyDescent="0.2">
      <c r="A222" s="73"/>
    </row>
    <row r="223" spans="1:17" s="63" customFormat="1" ht="12.75" customHeight="1" x14ac:dyDescent="0.25">
      <c r="A223" s="64" t="s">
        <v>980</v>
      </c>
    </row>
    <row r="224" spans="1:17" s="63" customFormat="1" ht="12.75" customHeight="1" x14ac:dyDescent="0.25"/>
    <row r="225" spans="1:13" ht="12.75" customHeight="1" x14ac:dyDescent="0.2">
      <c r="A225" s="6"/>
      <c r="B225" s="67"/>
      <c r="C225" s="6"/>
      <c r="D225" s="6"/>
      <c r="E225" s="6"/>
      <c r="F225" s="68"/>
      <c r="G225" s="68"/>
      <c r="H225" s="68"/>
      <c r="I225" s="68"/>
      <c r="J225" s="68"/>
      <c r="K225" s="68"/>
      <c r="L225" s="68"/>
      <c r="M225" s="68"/>
    </row>
    <row r="226" spans="1:13" ht="12.75" customHeight="1" x14ac:dyDescent="0.2">
      <c r="A226" s="6"/>
      <c r="B226" s="6"/>
      <c r="C226" s="6"/>
      <c r="D226" s="6"/>
      <c r="E226" s="6"/>
      <c r="F226" s="68"/>
      <c r="G226" s="68"/>
      <c r="H226" s="68"/>
      <c r="I226" s="68"/>
      <c r="J226" s="68"/>
      <c r="K226" s="68"/>
      <c r="L226" s="68"/>
      <c r="M226" s="68"/>
    </row>
    <row r="227" spans="1:13" s="6" customFormat="1" x14ac:dyDescent="0.25">
      <c r="B227" s="6" t="s">
        <v>981</v>
      </c>
    </row>
    <row r="228" spans="1:13" s="63" customFormat="1" ht="12.75" customHeight="1" x14ac:dyDescent="0.25">
      <c r="B228" s="63" t="s">
        <v>979</v>
      </c>
      <c r="C228" s="72"/>
      <c r="D228" s="72"/>
      <c r="E228" s="72"/>
      <c r="F228" s="72"/>
      <c r="G228" s="72"/>
      <c r="H228" s="72"/>
      <c r="I228" s="72"/>
      <c r="J228" s="72"/>
      <c r="K228" s="72"/>
    </row>
    <row r="229" spans="1:13" s="63" customFormat="1" ht="12.75" customHeight="1" x14ac:dyDescent="0.25">
      <c r="B229" s="72"/>
      <c r="C229" s="72"/>
      <c r="D229" s="72"/>
      <c r="E229" s="72"/>
      <c r="F229" s="72"/>
      <c r="G229" s="72"/>
      <c r="H229" s="72"/>
      <c r="I229" s="72"/>
      <c r="J229" s="72"/>
    </row>
    <row r="230" spans="1:13" s="63" customFormat="1" ht="12.75" customHeight="1" x14ac:dyDescent="0.25">
      <c r="B230" s="326"/>
      <c r="C230" s="326"/>
      <c r="D230" s="326"/>
      <c r="E230" s="326"/>
      <c r="F230" s="326"/>
      <c r="G230" s="326"/>
      <c r="H230" s="326"/>
      <c r="I230" s="326"/>
      <c r="J230" s="326"/>
      <c r="K230" s="326"/>
    </row>
    <row r="231" spans="1:13" s="63" customFormat="1" ht="12.75" customHeight="1" x14ac:dyDescent="0.25">
      <c r="B231" s="326"/>
      <c r="C231" s="326"/>
      <c r="D231" s="326"/>
      <c r="E231" s="326"/>
      <c r="F231" s="326"/>
      <c r="G231" s="326"/>
      <c r="H231" s="326"/>
      <c r="I231" s="326"/>
      <c r="J231" s="326"/>
      <c r="K231" s="326"/>
    </row>
    <row r="232" spans="1:13" s="63" customFormat="1" ht="12.75" customHeight="1" x14ac:dyDescent="0.25">
      <c r="B232" s="326"/>
      <c r="C232" s="326"/>
      <c r="D232" s="326"/>
      <c r="E232" s="326"/>
      <c r="F232" s="326"/>
      <c r="G232" s="326"/>
      <c r="H232" s="326"/>
      <c r="I232" s="326"/>
      <c r="J232" s="326"/>
      <c r="K232" s="326"/>
    </row>
    <row r="233" spans="1:13" s="63" customFormat="1" ht="12.75" customHeight="1" x14ac:dyDescent="0.25">
      <c r="B233" s="326"/>
      <c r="C233" s="326"/>
      <c r="D233" s="326"/>
      <c r="E233" s="326"/>
      <c r="F233" s="326"/>
      <c r="G233" s="326"/>
      <c r="H233" s="326"/>
      <c r="I233" s="326"/>
      <c r="J233" s="326"/>
      <c r="K233" s="326"/>
    </row>
    <row r="234" spans="1:13" s="63" customFormat="1" ht="12.75" customHeight="1" x14ac:dyDescent="0.25">
      <c r="B234" s="326"/>
      <c r="C234" s="326"/>
      <c r="D234" s="326"/>
      <c r="E234" s="326"/>
      <c r="F234" s="326"/>
      <c r="G234" s="326"/>
      <c r="H234" s="326"/>
      <c r="I234" s="326"/>
      <c r="J234" s="326"/>
      <c r="K234" s="326"/>
    </row>
    <row r="235" spans="1:13" s="63" customFormat="1" ht="12.75" customHeight="1" x14ac:dyDescent="0.25">
      <c r="B235" s="326"/>
      <c r="C235" s="326"/>
      <c r="D235" s="326"/>
      <c r="E235" s="326"/>
      <c r="F235" s="326"/>
      <c r="G235" s="326"/>
      <c r="H235" s="326"/>
      <c r="I235" s="326"/>
      <c r="J235" s="326"/>
      <c r="K235" s="326"/>
    </row>
    <row r="236" spans="1:13" s="63" customFormat="1" ht="12.75" customHeight="1" x14ac:dyDescent="0.25"/>
    <row r="237" spans="1:13" s="63" customFormat="1" ht="12.75" customHeight="1" x14ac:dyDescent="0.25">
      <c r="A237" s="64" t="s">
        <v>982</v>
      </c>
    </row>
    <row r="238" spans="1:13" s="63" customFormat="1" ht="12.75" customHeight="1" x14ac:dyDescent="0.25">
      <c r="A238" s="66" t="s">
        <v>983</v>
      </c>
    </row>
    <row r="239" spans="1:13" s="63" customFormat="1" ht="12.75" customHeight="1" x14ac:dyDescent="0.25">
      <c r="A239" s="75" t="s">
        <v>984</v>
      </c>
    </row>
    <row r="240" spans="1:13" s="63" customFormat="1" ht="12.75" customHeight="1" x14ac:dyDescent="0.25">
      <c r="A240" s="64"/>
    </row>
    <row r="241" spans="1:3" s="63" customFormat="1" ht="12.75" customHeight="1" x14ac:dyDescent="0.25">
      <c r="A241" s="64"/>
      <c r="B241" s="324"/>
      <c r="C241" s="324"/>
    </row>
    <row r="242" spans="1:3" s="63" customFormat="1" ht="12.75" customHeight="1" x14ac:dyDescent="0.25">
      <c r="A242" s="64"/>
      <c r="B242" s="324"/>
      <c r="C242" s="324"/>
    </row>
    <row r="243" spans="1:3" s="63" customFormat="1" ht="12.75" customHeight="1" x14ac:dyDescent="0.25">
      <c r="A243" s="64"/>
      <c r="B243" s="324"/>
      <c r="C243" s="324"/>
    </row>
    <row r="244" spans="1:3" s="63" customFormat="1" ht="12.75" customHeight="1" x14ac:dyDescent="0.25">
      <c r="A244" s="64"/>
      <c r="B244" s="324"/>
      <c r="C244" s="324"/>
    </row>
    <row r="245" spans="1:3" s="63" customFormat="1" ht="12.75" customHeight="1" x14ac:dyDescent="0.25">
      <c r="A245" s="64"/>
      <c r="B245" s="324"/>
      <c r="C245" s="324"/>
    </row>
    <row r="246" spans="1:3" s="63" customFormat="1" ht="12.75" customHeight="1" x14ac:dyDescent="0.25">
      <c r="A246" s="64"/>
      <c r="B246" s="324"/>
      <c r="C246" s="324"/>
    </row>
    <row r="247" spans="1:3" s="63" customFormat="1" ht="12.75" customHeight="1" x14ac:dyDescent="0.25"/>
    <row r="248" spans="1:3" s="63" customFormat="1" ht="12.75" customHeight="1" x14ac:dyDescent="0.25">
      <c r="A248" s="64" t="s">
        <v>985</v>
      </c>
    </row>
    <row r="249" spans="1:3" s="63" customFormat="1" ht="12.75" customHeight="1" x14ac:dyDescent="0.25">
      <c r="A249" s="66" t="s">
        <v>986</v>
      </c>
    </row>
    <row r="250" spans="1:3" s="63" customFormat="1" ht="12.75" customHeight="1" x14ac:dyDescent="0.25">
      <c r="A250" s="75" t="s">
        <v>987</v>
      </c>
    </row>
    <row r="251" spans="1:3" s="63" customFormat="1" ht="12.75" customHeight="1" x14ac:dyDescent="0.25">
      <c r="A251" s="64"/>
    </row>
    <row r="252" spans="1:3" s="63" customFormat="1" ht="12.75" customHeight="1" x14ac:dyDescent="0.25">
      <c r="A252" s="64"/>
      <c r="B252" s="324"/>
      <c r="C252" s="324"/>
    </row>
    <row r="253" spans="1:3" s="63" customFormat="1" ht="12.75" customHeight="1" x14ac:dyDescent="0.25">
      <c r="A253" s="64"/>
      <c r="B253" s="324"/>
      <c r="C253" s="324"/>
    </row>
    <row r="254" spans="1:3" s="63" customFormat="1" ht="12.75" customHeight="1" x14ac:dyDescent="0.25">
      <c r="A254" s="64"/>
      <c r="B254" s="324"/>
      <c r="C254" s="324"/>
    </row>
    <row r="255" spans="1:3" s="63" customFormat="1" ht="12.75" customHeight="1" x14ac:dyDescent="0.25">
      <c r="A255" s="64"/>
      <c r="B255" s="324"/>
      <c r="C255" s="324"/>
    </row>
    <row r="256" spans="1:3" s="63" customFormat="1" ht="12.75" customHeight="1" x14ac:dyDescent="0.25">
      <c r="A256" s="64"/>
      <c r="B256" s="324"/>
      <c r="C256" s="324"/>
    </row>
    <row r="257" spans="1:7" s="63" customFormat="1" ht="12.75" customHeight="1" x14ac:dyDescent="0.25">
      <c r="A257" s="64"/>
      <c r="B257" s="324"/>
      <c r="C257" s="324"/>
    </row>
    <row r="258" spans="1:7" s="63" customFormat="1" ht="12.75" customHeight="1" x14ac:dyDescent="0.25"/>
    <row r="259" spans="1:7" s="63" customFormat="1" ht="12.75" customHeight="1" x14ac:dyDescent="0.25">
      <c r="A259" s="64" t="s">
        <v>988</v>
      </c>
    </row>
    <row r="260" spans="1:7" s="63" customFormat="1" ht="12.75" customHeight="1" x14ac:dyDescent="0.25">
      <c r="A260" s="64"/>
    </row>
    <row r="261" spans="1:7" s="63" customFormat="1" ht="12.75" customHeight="1" x14ac:dyDescent="0.25">
      <c r="A261" s="64"/>
      <c r="B261" s="324"/>
      <c r="C261" s="324"/>
    </row>
    <row r="262" spans="1:7" s="63" customFormat="1" ht="12.75" customHeight="1" x14ac:dyDescent="0.25">
      <c r="A262" s="64"/>
      <c r="B262" s="324"/>
      <c r="C262" s="324"/>
    </row>
    <row r="263" spans="1:7" s="63" customFormat="1" ht="12.75" customHeight="1" x14ac:dyDescent="0.25">
      <c r="A263" s="64"/>
      <c r="B263" s="324"/>
      <c r="C263" s="324"/>
    </row>
    <row r="264" spans="1:7" s="63" customFormat="1" ht="12.75" customHeight="1" x14ac:dyDescent="0.25">
      <c r="A264" s="64"/>
      <c r="B264" s="324"/>
      <c r="C264" s="324"/>
    </row>
    <row r="265" spans="1:7" s="63" customFormat="1" ht="12.75" customHeight="1" x14ac:dyDescent="0.25">
      <c r="A265" s="64"/>
      <c r="B265" s="324"/>
      <c r="C265" s="324"/>
    </row>
    <row r="266" spans="1:7" s="63" customFormat="1" ht="12.75" customHeight="1" x14ac:dyDescent="0.25">
      <c r="A266" s="64"/>
      <c r="B266" s="324"/>
      <c r="C266" s="324"/>
    </row>
    <row r="267" spans="1:7" s="63" customFormat="1" ht="12.75" customHeight="1" x14ac:dyDescent="0.25"/>
    <row r="268" spans="1:7" s="6" customFormat="1" ht="12.75" customHeight="1" x14ac:dyDescent="0.25">
      <c r="B268" s="26" t="s">
        <v>993</v>
      </c>
      <c r="C268" s="22"/>
      <c r="D268" s="22"/>
      <c r="E268" s="22"/>
      <c r="F268" s="22"/>
      <c r="G268" s="22"/>
    </row>
    <row r="269" spans="1:7" s="6" customFormat="1" x14ac:dyDescent="0.25">
      <c r="D269" s="25"/>
    </row>
    <row r="270" spans="1:7" s="63" customFormat="1" ht="12.75" customHeight="1" x14ac:dyDescent="0.25">
      <c r="B270" s="63" t="s">
        <v>994</v>
      </c>
    </row>
    <row r="271" spans="1:7" s="63" customFormat="1" ht="12.75" customHeight="1" x14ac:dyDescent="0.25"/>
    <row r="272" spans="1:7" s="6" customFormat="1" x14ac:dyDescent="0.25"/>
    <row r="273" spans="3:11" s="6" customFormat="1" x14ac:dyDescent="0.25">
      <c r="C273" s="54" t="s">
        <v>6</v>
      </c>
      <c r="D273" s="50"/>
      <c r="E273" s="51"/>
      <c r="F273" s="51"/>
      <c r="G273" s="51"/>
      <c r="H273" s="51"/>
      <c r="I273" s="51"/>
      <c r="J273" s="51"/>
      <c r="K273" s="51"/>
    </row>
    <row r="274" spans="3:11" s="6" customFormat="1" x14ac:dyDescent="0.25"/>
    <row r="275" spans="3:11" s="6" customFormat="1" x14ac:dyDescent="0.25">
      <c r="C275" s="49" t="s">
        <v>968</v>
      </c>
      <c r="D275" s="321"/>
      <c r="E275" s="321"/>
      <c r="F275" s="69"/>
      <c r="G275" s="69"/>
      <c r="H275" s="69"/>
      <c r="I275" s="69"/>
      <c r="J275" s="69"/>
      <c r="K275" s="69"/>
    </row>
    <row r="276" spans="3:11" s="6" customFormat="1" x14ac:dyDescent="0.25"/>
    <row r="277" spans="3:11" s="6" customFormat="1" x14ac:dyDescent="0.25">
      <c r="C277" s="49" t="s">
        <v>729</v>
      </c>
      <c r="D277" s="322"/>
      <c r="E277" s="322"/>
      <c r="F277" s="322"/>
      <c r="G277" s="322"/>
      <c r="H277" s="322"/>
      <c r="I277" s="322"/>
      <c r="J277" s="322"/>
      <c r="K277" s="322"/>
    </row>
    <row r="278" spans="3:11" s="6" customFormat="1" x14ac:dyDescent="0.25"/>
    <row r="279" spans="3:11" s="6" customFormat="1" x14ac:dyDescent="0.25">
      <c r="D279" s="322"/>
      <c r="E279" s="322"/>
      <c r="F279" s="322"/>
      <c r="G279" s="322"/>
      <c r="H279" s="322"/>
      <c r="I279" s="322"/>
      <c r="J279" s="322"/>
      <c r="K279" s="322"/>
    </row>
    <row r="280" spans="3:11" s="6" customFormat="1" x14ac:dyDescent="0.25"/>
    <row r="281" spans="3:11" s="6" customFormat="1" x14ac:dyDescent="0.25">
      <c r="D281" s="322"/>
      <c r="E281" s="322"/>
      <c r="F281" s="322"/>
      <c r="G281" s="322"/>
      <c r="H281" s="322"/>
      <c r="I281" s="322"/>
      <c r="J281" s="322"/>
      <c r="K281" s="322"/>
    </row>
    <row r="282" spans="3:11" s="6" customFormat="1" x14ac:dyDescent="0.25">
      <c r="D282" s="6" t="s">
        <v>907</v>
      </c>
    </row>
    <row r="283" spans="3:11" s="6" customFormat="1" x14ac:dyDescent="0.25"/>
    <row r="284" spans="3:11" s="6" customFormat="1" x14ac:dyDescent="0.25">
      <c r="C284" s="49" t="s">
        <v>918</v>
      </c>
      <c r="D284" s="322"/>
      <c r="E284" s="322"/>
      <c r="F284" s="322"/>
      <c r="G284" s="322"/>
      <c r="H284" s="322"/>
      <c r="I284" s="322"/>
      <c r="J284" s="322"/>
      <c r="K284" s="322"/>
    </row>
    <row r="285" spans="3:11" s="6" customFormat="1" x14ac:dyDescent="0.25"/>
    <row r="286" spans="3:11" s="6" customFormat="1" x14ac:dyDescent="0.25">
      <c r="C286" s="49" t="s">
        <v>969</v>
      </c>
      <c r="D286" s="322"/>
      <c r="E286" s="322"/>
      <c r="F286" s="322"/>
      <c r="G286" s="322"/>
      <c r="H286" s="322"/>
      <c r="I286" s="322"/>
      <c r="J286" s="322"/>
      <c r="K286" s="322"/>
    </row>
    <row r="287" spans="3:11" s="6" customFormat="1" x14ac:dyDescent="0.25"/>
    <row r="288" spans="3:11" s="6" customFormat="1" x14ac:dyDescent="0.25">
      <c r="C288" s="49" t="s">
        <v>970</v>
      </c>
      <c r="D288" s="322"/>
      <c r="E288" s="322"/>
      <c r="F288" s="322"/>
      <c r="G288" s="322"/>
      <c r="H288" s="322"/>
      <c r="I288" s="322"/>
      <c r="J288" s="322"/>
      <c r="K288" s="322"/>
    </row>
    <row r="289" spans="1:17" s="6" customFormat="1" x14ac:dyDescent="0.25"/>
    <row r="290" spans="1:17" s="6" customFormat="1" x14ac:dyDescent="0.25">
      <c r="C290" s="49" t="s">
        <v>971</v>
      </c>
      <c r="D290" s="50"/>
      <c r="E290" s="51"/>
      <c r="F290" s="51"/>
      <c r="G290" s="51"/>
      <c r="H290" s="51"/>
      <c r="I290" s="51"/>
      <c r="J290" s="51"/>
      <c r="K290" s="51"/>
    </row>
    <row r="291" spans="1:17" s="6" customFormat="1" x14ac:dyDescent="0.25"/>
    <row r="292" spans="1:17" s="6" customFormat="1" x14ac:dyDescent="0.25">
      <c r="C292" s="49" t="s">
        <v>972</v>
      </c>
      <c r="D292" s="322"/>
      <c r="E292" s="322"/>
      <c r="F292" s="322"/>
      <c r="G292" s="322"/>
      <c r="H292" s="322"/>
      <c r="I292" s="322"/>
      <c r="J292" s="322"/>
      <c r="K292" s="322"/>
    </row>
    <row r="293" spans="1:17" s="6" customFormat="1" x14ac:dyDescent="0.25"/>
    <row r="294" spans="1:17" s="6" customFormat="1" x14ac:dyDescent="0.25"/>
    <row r="295" spans="1:17" s="6" customFormat="1" x14ac:dyDescent="0.25">
      <c r="C295" s="49" t="s">
        <v>973</v>
      </c>
      <c r="D295" s="325"/>
      <c r="E295" s="325"/>
      <c r="F295" s="69"/>
      <c r="G295" s="69"/>
      <c r="H295" s="69"/>
      <c r="I295" s="69"/>
      <c r="J295" s="69"/>
      <c r="K295" s="69"/>
    </row>
    <row r="296" spans="1:17" s="6" customFormat="1" x14ac:dyDescent="0.25"/>
    <row r="297" spans="1:17" s="6" customFormat="1" x14ac:dyDescent="0.25"/>
    <row r="298" spans="1:17" s="63" customFormat="1" ht="12.75" customHeight="1" x14ac:dyDescent="0.25">
      <c r="A298" s="64"/>
      <c r="C298" s="49" t="s">
        <v>974</v>
      </c>
    </row>
    <row r="299" spans="1:17" ht="12.75" customHeight="1" x14ac:dyDescent="0.2">
      <c r="D299" s="71"/>
      <c r="E299" s="6"/>
      <c r="F299" s="6"/>
      <c r="G299" s="6"/>
      <c r="H299" s="6"/>
      <c r="I299" s="6"/>
      <c r="J299" s="68"/>
      <c r="K299" s="68"/>
      <c r="L299" s="68"/>
      <c r="M299" s="68"/>
      <c r="N299" s="68"/>
      <c r="O299" s="68"/>
      <c r="P299" s="68"/>
      <c r="Q299" s="68"/>
    </row>
    <row r="300" spans="1:17" ht="12.75" customHeight="1" x14ac:dyDescent="0.2">
      <c r="D300" s="70" t="s">
        <v>976</v>
      </c>
      <c r="E300" s="6"/>
      <c r="F300" s="6"/>
      <c r="G300" s="6"/>
      <c r="H300" s="6"/>
      <c r="I300" s="6"/>
      <c r="J300" s="68"/>
      <c r="K300" s="68"/>
      <c r="L300" s="68"/>
      <c r="M300" s="68"/>
      <c r="N300" s="68"/>
      <c r="O300" s="68"/>
      <c r="P300" s="68"/>
      <c r="Q300" s="68"/>
    </row>
    <row r="301" spans="1:17" ht="12.75" customHeight="1" x14ac:dyDescent="0.2">
      <c r="D301" s="71"/>
      <c r="E301" s="6"/>
      <c r="F301" s="6"/>
      <c r="G301" s="6"/>
      <c r="H301" s="6"/>
      <c r="I301" s="6"/>
      <c r="J301" s="68"/>
      <c r="K301" s="68"/>
      <c r="L301" s="68"/>
      <c r="M301" s="68"/>
      <c r="N301" s="68"/>
      <c r="O301" s="68"/>
      <c r="P301" s="68"/>
      <c r="Q301" s="68"/>
    </row>
    <row r="302" spans="1:17" ht="12.75" customHeight="1" x14ac:dyDescent="0.2">
      <c r="D302" s="70" t="s">
        <v>995</v>
      </c>
      <c r="E302" s="6"/>
      <c r="F302" s="6"/>
      <c r="G302" s="6"/>
      <c r="H302" s="6"/>
      <c r="I302" s="6"/>
      <c r="J302" s="68"/>
      <c r="K302" s="68"/>
      <c r="L302" s="68"/>
      <c r="M302" s="68"/>
      <c r="N302" s="68"/>
      <c r="O302" s="68"/>
      <c r="P302" s="68"/>
      <c r="Q302" s="68"/>
    </row>
    <row r="303" spans="1:17" s="6" customFormat="1" x14ac:dyDescent="0.25"/>
    <row r="304" spans="1:17" s="6" customFormat="1" x14ac:dyDescent="0.25">
      <c r="A304" s="6" t="s">
        <v>978</v>
      </c>
    </row>
    <row r="305" spans="1:13" s="63" customFormat="1" ht="12.75" customHeight="1" x14ac:dyDescent="0.25">
      <c r="A305" s="63" t="s">
        <v>979</v>
      </c>
      <c r="B305" s="72"/>
      <c r="C305" s="72"/>
      <c r="D305" s="72"/>
      <c r="E305" s="72"/>
      <c r="F305" s="72"/>
      <c r="G305" s="72"/>
      <c r="H305" s="72"/>
      <c r="I305" s="72"/>
      <c r="J305" s="72"/>
    </row>
    <row r="306" spans="1:13" s="63" customFormat="1" ht="12.75" customHeight="1" x14ac:dyDescent="0.25">
      <c r="B306" s="72"/>
      <c r="C306" s="72"/>
      <c r="D306" s="72"/>
      <c r="E306" s="72"/>
      <c r="F306" s="72"/>
      <c r="G306" s="72"/>
      <c r="H306" s="72"/>
      <c r="I306" s="72"/>
      <c r="J306" s="72"/>
    </row>
    <row r="307" spans="1:13" s="63" customFormat="1" ht="12.75" customHeight="1" x14ac:dyDescent="0.25">
      <c r="B307" s="326"/>
      <c r="C307" s="326"/>
      <c r="D307" s="326"/>
      <c r="E307" s="326"/>
      <c r="F307" s="326"/>
      <c r="G307" s="326"/>
      <c r="H307" s="326"/>
      <c r="I307" s="326"/>
      <c r="J307" s="326"/>
      <c r="K307" s="326"/>
    </row>
    <row r="308" spans="1:13" s="63" customFormat="1" ht="12.75" customHeight="1" x14ac:dyDescent="0.25">
      <c r="B308" s="326"/>
      <c r="C308" s="326"/>
      <c r="D308" s="326"/>
      <c r="E308" s="326"/>
      <c r="F308" s="326"/>
      <c r="G308" s="326"/>
      <c r="H308" s="326"/>
      <c r="I308" s="326"/>
      <c r="J308" s="326"/>
      <c r="K308" s="326"/>
    </row>
    <row r="309" spans="1:13" s="63" customFormat="1" ht="12.75" customHeight="1" x14ac:dyDescent="0.25">
      <c r="B309" s="326"/>
      <c r="C309" s="326"/>
      <c r="D309" s="326"/>
      <c r="E309" s="326"/>
      <c r="F309" s="326"/>
      <c r="G309" s="326"/>
      <c r="H309" s="326"/>
      <c r="I309" s="326"/>
      <c r="J309" s="326"/>
      <c r="K309" s="326"/>
    </row>
    <row r="310" spans="1:13" s="63" customFormat="1" ht="12.75" customHeight="1" x14ac:dyDescent="0.25">
      <c r="B310" s="326"/>
      <c r="C310" s="326"/>
      <c r="D310" s="326"/>
      <c r="E310" s="326"/>
      <c r="F310" s="326"/>
      <c r="G310" s="326"/>
      <c r="H310" s="326"/>
      <c r="I310" s="326"/>
      <c r="J310" s="326"/>
      <c r="K310" s="326"/>
    </row>
    <row r="311" spans="1:13" s="63" customFormat="1" ht="12.75" customHeight="1" x14ac:dyDescent="0.25">
      <c r="B311" s="326"/>
      <c r="C311" s="326"/>
      <c r="D311" s="326"/>
      <c r="E311" s="326"/>
      <c r="F311" s="326"/>
      <c r="G311" s="326"/>
      <c r="H311" s="326"/>
      <c r="I311" s="326"/>
      <c r="J311" s="326"/>
      <c r="K311" s="326"/>
    </row>
    <row r="312" spans="1:13" s="63" customFormat="1" ht="12.75" customHeight="1" x14ac:dyDescent="0.25">
      <c r="B312" s="326"/>
      <c r="C312" s="326"/>
      <c r="D312" s="326"/>
      <c r="E312" s="326"/>
      <c r="F312" s="326"/>
      <c r="G312" s="326"/>
      <c r="H312" s="326"/>
      <c r="I312" s="326"/>
      <c r="J312" s="326"/>
      <c r="K312" s="326"/>
    </row>
    <row r="313" spans="1:13" s="74" customFormat="1" x14ac:dyDescent="0.2">
      <c r="A313" s="73"/>
    </row>
    <row r="314" spans="1:13" s="63" customFormat="1" ht="12.75" customHeight="1" x14ac:dyDescent="0.25">
      <c r="A314" s="64" t="s">
        <v>980</v>
      </c>
    </row>
    <row r="315" spans="1:13" s="63" customFormat="1" ht="12.75" customHeight="1" x14ac:dyDescent="0.25"/>
    <row r="316" spans="1:13" ht="12.75" customHeight="1" x14ac:dyDescent="0.2">
      <c r="A316" s="6"/>
      <c r="B316" s="67"/>
      <c r="C316" s="6"/>
      <c r="D316" s="6"/>
      <c r="E316" s="6"/>
      <c r="F316" s="68"/>
      <c r="G316" s="68"/>
      <c r="H316" s="68"/>
      <c r="I316" s="68"/>
      <c r="J316" s="68"/>
      <c r="K316" s="68"/>
      <c r="L316" s="68"/>
      <c r="M316" s="68"/>
    </row>
    <row r="317" spans="1:13" ht="12.75" customHeight="1" x14ac:dyDescent="0.2">
      <c r="A317" s="6"/>
      <c r="B317" s="6"/>
      <c r="C317" s="6"/>
      <c r="D317" s="6"/>
      <c r="E317" s="6"/>
      <c r="F317" s="68"/>
      <c r="G317" s="68"/>
      <c r="H317" s="68"/>
      <c r="I317" s="68"/>
      <c r="J317" s="68"/>
      <c r="K317" s="68"/>
      <c r="L317" s="68"/>
      <c r="M317" s="68"/>
    </row>
    <row r="318" spans="1:13" s="6" customFormat="1" x14ac:dyDescent="0.25">
      <c r="B318" s="6" t="s">
        <v>981</v>
      </c>
    </row>
    <row r="319" spans="1:13" s="63" customFormat="1" ht="12.75" customHeight="1" x14ac:dyDescent="0.25">
      <c r="B319" s="63" t="s">
        <v>979</v>
      </c>
      <c r="C319" s="72"/>
      <c r="D319" s="72"/>
      <c r="E319" s="72"/>
      <c r="F319" s="72"/>
      <c r="G319" s="72"/>
      <c r="H319" s="72"/>
      <c r="I319" s="72"/>
      <c r="J319" s="72"/>
      <c r="K319" s="72"/>
    </row>
    <row r="320" spans="1:13" s="63" customFormat="1" ht="12.75" customHeight="1" x14ac:dyDescent="0.25">
      <c r="B320" s="72"/>
      <c r="C320" s="72"/>
      <c r="D320" s="72"/>
      <c r="E320" s="72"/>
      <c r="F320" s="72"/>
      <c r="G320" s="72"/>
      <c r="H320" s="72"/>
      <c r="I320" s="72"/>
      <c r="J320" s="72"/>
    </row>
    <row r="321" spans="1:11" s="63" customFormat="1" ht="12.75" customHeight="1" x14ac:dyDescent="0.25">
      <c r="B321" s="326"/>
      <c r="C321" s="326"/>
      <c r="D321" s="326"/>
      <c r="E321" s="326"/>
      <c r="F321" s="326"/>
      <c r="G321" s="326"/>
      <c r="H321" s="326"/>
      <c r="I321" s="326"/>
      <c r="J321" s="326"/>
      <c r="K321" s="326"/>
    </row>
    <row r="322" spans="1:11" s="63" customFormat="1" ht="12.75" customHeight="1" x14ac:dyDescent="0.25">
      <c r="B322" s="326"/>
      <c r="C322" s="326"/>
      <c r="D322" s="326"/>
      <c r="E322" s="326"/>
      <c r="F322" s="326"/>
      <c r="G322" s="326"/>
      <c r="H322" s="326"/>
      <c r="I322" s="326"/>
      <c r="J322" s="326"/>
      <c r="K322" s="326"/>
    </row>
    <row r="323" spans="1:11" s="63" customFormat="1" ht="12.75" customHeight="1" x14ac:dyDescent="0.25">
      <c r="B323" s="326"/>
      <c r="C323" s="326"/>
      <c r="D323" s="326"/>
      <c r="E323" s="326"/>
      <c r="F323" s="326"/>
      <c r="G323" s="326"/>
      <c r="H323" s="326"/>
      <c r="I323" s="326"/>
      <c r="J323" s="326"/>
      <c r="K323" s="326"/>
    </row>
    <row r="324" spans="1:11" s="63" customFormat="1" ht="12.75" customHeight="1" x14ac:dyDescent="0.25">
      <c r="B324" s="326"/>
      <c r="C324" s="326"/>
      <c r="D324" s="326"/>
      <c r="E324" s="326"/>
      <c r="F324" s="326"/>
      <c r="G324" s="326"/>
      <c r="H324" s="326"/>
      <c r="I324" s="326"/>
      <c r="J324" s="326"/>
      <c r="K324" s="326"/>
    </row>
    <row r="325" spans="1:11" s="63" customFormat="1" ht="12.75" customHeight="1" x14ac:dyDescent="0.25">
      <c r="B325" s="326"/>
      <c r="C325" s="326"/>
      <c r="D325" s="326"/>
      <c r="E325" s="326"/>
      <c r="F325" s="326"/>
      <c r="G325" s="326"/>
      <c r="H325" s="326"/>
      <c r="I325" s="326"/>
      <c r="J325" s="326"/>
      <c r="K325" s="326"/>
    </row>
    <row r="326" spans="1:11" s="63" customFormat="1" ht="12.75" customHeight="1" x14ac:dyDescent="0.25">
      <c r="B326" s="326"/>
      <c r="C326" s="326"/>
      <c r="D326" s="326"/>
      <c r="E326" s="326"/>
      <c r="F326" s="326"/>
      <c r="G326" s="326"/>
      <c r="H326" s="326"/>
      <c r="I326" s="326"/>
      <c r="J326" s="326"/>
      <c r="K326" s="326"/>
    </row>
    <row r="327" spans="1:11" s="63" customFormat="1" ht="12.75" customHeight="1" x14ac:dyDescent="0.25"/>
    <row r="328" spans="1:11" s="63" customFormat="1" ht="12.75" customHeight="1" x14ac:dyDescent="0.25">
      <c r="A328" s="64" t="s">
        <v>982</v>
      </c>
    </row>
    <row r="329" spans="1:11" s="63" customFormat="1" ht="12.75" customHeight="1" x14ac:dyDescent="0.25">
      <c r="A329" s="66" t="s">
        <v>983</v>
      </c>
    </row>
    <row r="330" spans="1:11" s="63" customFormat="1" ht="12.75" customHeight="1" x14ac:dyDescent="0.25">
      <c r="A330" s="75" t="s">
        <v>984</v>
      </c>
    </row>
    <row r="331" spans="1:11" s="63" customFormat="1" ht="12.75" customHeight="1" x14ac:dyDescent="0.25">
      <c r="A331" s="64"/>
    </row>
    <row r="332" spans="1:11" s="63" customFormat="1" ht="12.75" customHeight="1" x14ac:dyDescent="0.25">
      <c r="A332" s="64"/>
      <c r="B332" s="324"/>
      <c r="C332" s="324"/>
    </row>
    <row r="333" spans="1:11" s="63" customFormat="1" ht="12.75" customHeight="1" x14ac:dyDescent="0.25">
      <c r="A333" s="64"/>
      <c r="B333" s="324"/>
      <c r="C333" s="324"/>
    </row>
    <row r="334" spans="1:11" s="63" customFormat="1" ht="12.75" customHeight="1" x14ac:dyDescent="0.25">
      <c r="A334" s="64"/>
      <c r="B334" s="324"/>
      <c r="C334" s="324"/>
    </row>
    <row r="335" spans="1:11" s="63" customFormat="1" ht="12.75" customHeight="1" x14ac:dyDescent="0.25">
      <c r="A335" s="64"/>
      <c r="B335" s="324"/>
      <c r="C335" s="324"/>
    </row>
    <row r="336" spans="1:11" s="63" customFormat="1" ht="12.75" customHeight="1" x14ac:dyDescent="0.25">
      <c r="A336" s="64"/>
      <c r="B336" s="324"/>
      <c r="C336" s="324"/>
    </row>
    <row r="337" spans="1:3" s="63" customFormat="1" ht="12.75" customHeight="1" x14ac:dyDescent="0.25">
      <c r="A337" s="64"/>
      <c r="B337" s="324"/>
      <c r="C337" s="324"/>
    </row>
    <row r="338" spans="1:3" s="63" customFormat="1" ht="12.75" customHeight="1" x14ac:dyDescent="0.25"/>
    <row r="339" spans="1:3" s="63" customFormat="1" ht="12.75" customHeight="1" x14ac:dyDescent="0.25">
      <c r="A339" s="64" t="s">
        <v>985</v>
      </c>
    </row>
    <row r="340" spans="1:3" s="63" customFormat="1" ht="12.75" customHeight="1" x14ac:dyDescent="0.25">
      <c r="A340" s="66" t="s">
        <v>986</v>
      </c>
    </row>
    <row r="341" spans="1:3" s="63" customFormat="1" ht="12.75" customHeight="1" x14ac:dyDescent="0.25">
      <c r="A341" s="75" t="s">
        <v>987</v>
      </c>
    </row>
    <row r="342" spans="1:3" s="63" customFormat="1" ht="12.75" customHeight="1" x14ac:dyDescent="0.25">
      <c r="A342" s="64"/>
    </row>
    <row r="343" spans="1:3" s="63" customFormat="1" ht="12.75" customHeight="1" x14ac:dyDescent="0.25">
      <c r="A343" s="64"/>
      <c r="B343" s="324"/>
      <c r="C343" s="324"/>
    </row>
    <row r="344" spans="1:3" s="63" customFormat="1" ht="12.75" customHeight="1" x14ac:dyDescent="0.25">
      <c r="A344" s="64"/>
      <c r="B344" s="324"/>
      <c r="C344" s="324"/>
    </row>
    <row r="345" spans="1:3" s="63" customFormat="1" ht="12.75" customHeight="1" x14ac:dyDescent="0.25">
      <c r="A345" s="64"/>
      <c r="B345" s="324"/>
      <c r="C345" s="324"/>
    </row>
    <row r="346" spans="1:3" s="63" customFormat="1" ht="12.75" customHeight="1" x14ac:dyDescent="0.25">
      <c r="A346" s="64"/>
      <c r="B346" s="324"/>
      <c r="C346" s="324"/>
    </row>
    <row r="347" spans="1:3" s="63" customFormat="1" ht="12.75" customHeight="1" x14ac:dyDescent="0.25">
      <c r="A347" s="64"/>
      <c r="B347" s="324"/>
      <c r="C347" s="324"/>
    </row>
    <row r="348" spans="1:3" s="63" customFormat="1" ht="12.75" customHeight="1" x14ac:dyDescent="0.25">
      <c r="A348" s="64"/>
      <c r="B348" s="324"/>
      <c r="C348" s="324"/>
    </row>
    <row r="349" spans="1:3" s="63" customFormat="1" ht="12.75" customHeight="1" x14ac:dyDescent="0.25"/>
    <row r="350" spans="1:3" s="63" customFormat="1" ht="12.75" customHeight="1" x14ac:dyDescent="0.25">
      <c r="A350" s="64" t="s">
        <v>988</v>
      </c>
    </row>
    <row r="351" spans="1:3" s="63" customFormat="1" ht="12.75" customHeight="1" x14ac:dyDescent="0.25">
      <c r="A351" s="64"/>
    </row>
    <row r="352" spans="1:3" s="63" customFormat="1" ht="12.75" customHeight="1" x14ac:dyDescent="0.25">
      <c r="A352" s="64"/>
      <c r="B352" s="324"/>
      <c r="C352" s="324"/>
    </row>
    <row r="353" spans="1:11" s="63" customFormat="1" ht="12.75" customHeight="1" x14ac:dyDescent="0.25">
      <c r="A353" s="64"/>
      <c r="B353" s="324"/>
      <c r="C353" s="324"/>
    </row>
    <row r="354" spans="1:11" s="63" customFormat="1" ht="12.75" customHeight="1" x14ac:dyDescent="0.25">
      <c r="A354" s="64"/>
      <c r="B354" s="324"/>
      <c r="C354" s="324"/>
    </row>
    <row r="355" spans="1:11" s="63" customFormat="1" ht="12.75" customHeight="1" x14ac:dyDescent="0.25">
      <c r="A355" s="64"/>
      <c r="B355" s="324"/>
      <c r="C355" s="324"/>
    </row>
    <row r="356" spans="1:11" s="63" customFormat="1" ht="12.75" customHeight="1" x14ac:dyDescent="0.25">
      <c r="A356" s="64"/>
      <c r="B356" s="324"/>
      <c r="C356" s="324"/>
    </row>
    <row r="357" spans="1:11" s="63" customFormat="1" ht="12.75" customHeight="1" x14ac:dyDescent="0.25">
      <c r="A357" s="64"/>
      <c r="B357" s="324"/>
      <c r="C357" s="324"/>
    </row>
    <row r="358" spans="1:11" s="63" customFormat="1" ht="12.75" customHeight="1" x14ac:dyDescent="0.25"/>
    <row r="359" spans="1:11" s="6" customFormat="1" ht="12.75" customHeight="1" x14ac:dyDescent="0.25">
      <c r="B359" s="26" t="s">
        <v>996</v>
      </c>
      <c r="C359" s="22"/>
      <c r="D359" s="22"/>
      <c r="E359" s="22"/>
      <c r="F359" s="22"/>
      <c r="G359" s="22"/>
    </row>
    <row r="360" spans="1:11" s="6" customFormat="1" x14ac:dyDescent="0.25">
      <c r="D360" s="25"/>
    </row>
    <row r="361" spans="1:11" s="63" customFormat="1" ht="12.75" customHeight="1" x14ac:dyDescent="0.25">
      <c r="B361" s="63" t="s">
        <v>997</v>
      </c>
    </row>
    <row r="362" spans="1:11" s="63" customFormat="1" ht="12.75" customHeight="1" x14ac:dyDescent="0.25"/>
    <row r="363" spans="1:11" s="6" customFormat="1" x14ac:dyDescent="0.25"/>
    <row r="364" spans="1:11" s="6" customFormat="1" x14ac:dyDescent="0.25">
      <c r="C364" s="54" t="s">
        <v>6</v>
      </c>
      <c r="D364" s="50"/>
      <c r="E364" s="51"/>
      <c r="F364" s="51"/>
      <c r="G364" s="51"/>
      <c r="H364" s="51"/>
      <c r="I364" s="51"/>
      <c r="J364" s="51"/>
      <c r="K364" s="51"/>
    </row>
    <row r="365" spans="1:11" s="6" customFormat="1" x14ac:dyDescent="0.25"/>
    <row r="366" spans="1:11" s="6" customFormat="1" x14ac:dyDescent="0.25">
      <c r="C366" s="49" t="s">
        <v>968</v>
      </c>
      <c r="D366" s="321"/>
      <c r="E366" s="321"/>
      <c r="F366" s="69"/>
      <c r="G366" s="69"/>
      <c r="H366" s="69"/>
      <c r="I366" s="69"/>
      <c r="J366" s="69"/>
      <c r="K366" s="69"/>
    </row>
    <row r="367" spans="1:11" s="6" customFormat="1" x14ac:dyDescent="0.25"/>
    <row r="368" spans="1:11" s="6" customFormat="1" x14ac:dyDescent="0.25">
      <c r="C368" s="49" t="s">
        <v>729</v>
      </c>
      <c r="D368" s="322"/>
      <c r="E368" s="322"/>
      <c r="F368" s="322"/>
      <c r="G368" s="322"/>
      <c r="H368" s="322"/>
      <c r="I368" s="322"/>
      <c r="J368" s="322"/>
      <c r="K368" s="322"/>
    </row>
    <row r="369" spans="3:11" s="6" customFormat="1" x14ac:dyDescent="0.25"/>
    <row r="370" spans="3:11" s="6" customFormat="1" x14ac:dyDescent="0.25">
      <c r="D370" s="322"/>
      <c r="E370" s="322"/>
      <c r="F370" s="322"/>
      <c r="G370" s="322"/>
      <c r="H370" s="322"/>
      <c r="I370" s="322"/>
      <c r="J370" s="322"/>
      <c r="K370" s="322"/>
    </row>
    <row r="371" spans="3:11" s="6" customFormat="1" x14ac:dyDescent="0.25"/>
    <row r="372" spans="3:11" s="6" customFormat="1" x14ac:dyDescent="0.25">
      <c r="D372" s="322"/>
      <c r="E372" s="322"/>
      <c r="F372" s="322"/>
      <c r="G372" s="322"/>
      <c r="H372" s="322"/>
      <c r="I372" s="322"/>
      <c r="J372" s="322"/>
      <c r="K372" s="322"/>
    </row>
    <row r="373" spans="3:11" s="6" customFormat="1" x14ac:dyDescent="0.25">
      <c r="D373" s="6" t="s">
        <v>907</v>
      </c>
    </row>
    <row r="374" spans="3:11" s="6" customFormat="1" x14ac:dyDescent="0.25"/>
    <row r="375" spans="3:11" s="6" customFormat="1" x14ac:dyDescent="0.25">
      <c r="C375" s="49" t="s">
        <v>918</v>
      </c>
      <c r="D375" s="322"/>
      <c r="E375" s="322"/>
      <c r="F375" s="322"/>
      <c r="G375" s="322"/>
      <c r="H375" s="322"/>
      <c r="I375" s="322"/>
      <c r="J375" s="322"/>
      <c r="K375" s="322"/>
    </row>
    <row r="376" spans="3:11" s="6" customFormat="1" x14ac:dyDescent="0.25"/>
    <row r="377" spans="3:11" s="6" customFormat="1" x14ac:dyDescent="0.25">
      <c r="C377" s="49" t="s">
        <v>969</v>
      </c>
      <c r="D377" s="322"/>
      <c r="E377" s="322"/>
      <c r="F377" s="322"/>
      <c r="G377" s="322"/>
      <c r="H377" s="322"/>
      <c r="I377" s="322"/>
      <c r="J377" s="322"/>
      <c r="K377" s="322"/>
    </row>
    <row r="378" spans="3:11" s="6" customFormat="1" x14ac:dyDescent="0.25"/>
    <row r="379" spans="3:11" s="6" customFormat="1" x14ac:dyDescent="0.25">
      <c r="C379" s="49" t="s">
        <v>970</v>
      </c>
      <c r="D379" s="322"/>
      <c r="E379" s="322"/>
      <c r="F379" s="322"/>
      <c r="G379" s="322"/>
      <c r="H379" s="322"/>
      <c r="I379" s="322"/>
      <c r="J379" s="322"/>
      <c r="K379" s="322"/>
    </row>
    <row r="380" spans="3:11" s="6" customFormat="1" x14ac:dyDescent="0.25"/>
    <row r="381" spans="3:11" s="6" customFormat="1" x14ac:dyDescent="0.25">
      <c r="C381" s="49" t="s">
        <v>971</v>
      </c>
      <c r="D381" s="50"/>
      <c r="E381" s="51"/>
      <c r="F381" s="51"/>
      <c r="G381" s="51"/>
      <c r="H381" s="51"/>
      <c r="I381" s="51"/>
      <c r="J381" s="51"/>
      <c r="K381" s="51"/>
    </row>
    <row r="382" spans="3:11" s="6" customFormat="1" x14ac:dyDescent="0.25"/>
    <row r="383" spans="3:11" s="6" customFormat="1" x14ac:dyDescent="0.25">
      <c r="C383" s="49" t="s">
        <v>972</v>
      </c>
      <c r="D383" s="322"/>
      <c r="E383" s="322"/>
      <c r="F383" s="322"/>
      <c r="G383" s="322"/>
      <c r="H383" s="322"/>
      <c r="I383" s="322"/>
      <c r="J383" s="322"/>
      <c r="K383" s="322"/>
    </row>
    <row r="384" spans="3:11" s="6" customFormat="1" x14ac:dyDescent="0.25"/>
    <row r="385" spans="1:17" s="6" customFormat="1" x14ac:dyDescent="0.25"/>
    <row r="386" spans="1:17" s="6" customFormat="1" x14ac:dyDescent="0.25">
      <c r="C386" s="49" t="s">
        <v>973</v>
      </c>
      <c r="D386" s="325"/>
      <c r="E386" s="325"/>
      <c r="F386" s="69"/>
      <c r="G386" s="69"/>
      <c r="H386" s="69"/>
      <c r="I386" s="69"/>
      <c r="J386" s="69"/>
      <c r="K386" s="69"/>
    </row>
    <row r="387" spans="1:17" s="6" customFormat="1" x14ac:dyDescent="0.25"/>
    <row r="388" spans="1:17" s="6" customFormat="1" x14ac:dyDescent="0.25"/>
    <row r="389" spans="1:17" s="63" customFormat="1" ht="12.75" customHeight="1" x14ac:dyDescent="0.25">
      <c r="A389" s="64"/>
      <c r="C389" s="49" t="s">
        <v>974</v>
      </c>
    </row>
    <row r="390" spans="1:17" ht="12.75" customHeight="1" x14ac:dyDescent="0.2">
      <c r="D390" s="71"/>
      <c r="E390" s="6"/>
      <c r="F390" s="6"/>
      <c r="G390" s="6"/>
      <c r="H390" s="6"/>
      <c r="I390" s="6"/>
      <c r="J390" s="68"/>
      <c r="K390" s="68"/>
      <c r="L390" s="68"/>
      <c r="M390" s="68"/>
      <c r="N390" s="68"/>
      <c r="O390" s="68"/>
      <c r="P390" s="68"/>
      <c r="Q390" s="68"/>
    </row>
    <row r="391" spans="1:17" ht="12.75" customHeight="1" x14ac:dyDescent="0.2">
      <c r="D391" s="70" t="s">
        <v>976</v>
      </c>
      <c r="E391" s="6"/>
      <c r="F391" s="6"/>
      <c r="G391" s="6"/>
      <c r="H391" s="6"/>
      <c r="I391" s="6"/>
      <c r="J391" s="68"/>
      <c r="K391" s="68"/>
      <c r="L391" s="68"/>
      <c r="M391" s="68"/>
      <c r="N391" s="68"/>
      <c r="O391" s="68"/>
      <c r="P391" s="68"/>
      <c r="Q391" s="68"/>
    </row>
    <row r="392" spans="1:17" ht="12.75" customHeight="1" x14ac:dyDescent="0.2">
      <c r="D392" s="71"/>
      <c r="E392" s="6"/>
      <c r="F392" s="6"/>
      <c r="G392" s="6"/>
      <c r="H392" s="6"/>
      <c r="I392" s="6"/>
      <c r="J392" s="68"/>
      <c r="K392" s="68"/>
      <c r="L392" s="68"/>
      <c r="M392" s="68"/>
      <c r="N392" s="68"/>
      <c r="O392" s="68"/>
      <c r="P392" s="68"/>
      <c r="Q392" s="68"/>
    </row>
    <row r="393" spans="1:17" ht="12.75" customHeight="1" x14ac:dyDescent="0.2">
      <c r="D393" s="70" t="s">
        <v>998</v>
      </c>
      <c r="E393" s="6"/>
      <c r="F393" s="6"/>
      <c r="G393" s="6"/>
      <c r="H393" s="6"/>
      <c r="I393" s="6"/>
      <c r="J393" s="68"/>
      <c r="K393" s="68"/>
      <c r="L393" s="68"/>
      <c r="M393" s="68"/>
      <c r="N393" s="68"/>
      <c r="O393" s="68"/>
      <c r="P393" s="68"/>
      <c r="Q393" s="68"/>
    </row>
    <row r="394" spans="1:17" s="6" customFormat="1" x14ac:dyDescent="0.25"/>
    <row r="395" spans="1:17" s="6" customFormat="1" x14ac:dyDescent="0.25">
      <c r="A395" s="6" t="s">
        <v>978</v>
      </c>
    </row>
    <row r="396" spans="1:17" s="63" customFormat="1" ht="12.75" customHeight="1" x14ac:dyDescent="0.25">
      <c r="A396" s="63" t="s">
        <v>979</v>
      </c>
      <c r="B396" s="72"/>
      <c r="C396" s="72"/>
      <c r="D396" s="72"/>
      <c r="E396" s="72"/>
      <c r="F396" s="72"/>
      <c r="G396" s="72"/>
      <c r="H396" s="72"/>
      <c r="I396" s="72"/>
      <c r="J396" s="72"/>
    </row>
    <row r="397" spans="1:17" s="63" customFormat="1" ht="12.75" customHeight="1" x14ac:dyDescent="0.25">
      <c r="B397" s="72"/>
      <c r="C397" s="72"/>
      <c r="D397" s="72"/>
      <c r="E397" s="72"/>
      <c r="F397" s="72"/>
      <c r="G397" s="72"/>
      <c r="H397" s="72"/>
      <c r="I397" s="72"/>
      <c r="J397" s="72"/>
    </row>
    <row r="398" spans="1:17" s="63" customFormat="1" ht="12.75" customHeight="1" x14ac:dyDescent="0.25">
      <c r="B398" s="326"/>
      <c r="C398" s="326"/>
      <c r="D398" s="326"/>
      <c r="E398" s="326"/>
      <c r="F398" s="326"/>
      <c r="G398" s="326"/>
      <c r="H398" s="326"/>
      <c r="I398" s="326"/>
      <c r="J398" s="326"/>
      <c r="K398" s="326"/>
    </row>
    <row r="399" spans="1:17" s="63" customFormat="1" ht="12.75" customHeight="1" x14ac:dyDescent="0.25">
      <c r="B399" s="326"/>
      <c r="C399" s="326"/>
      <c r="D399" s="326"/>
      <c r="E399" s="326"/>
      <c r="F399" s="326"/>
      <c r="G399" s="326"/>
      <c r="H399" s="326"/>
      <c r="I399" s="326"/>
      <c r="J399" s="326"/>
      <c r="K399" s="326"/>
    </row>
    <row r="400" spans="1:17" s="63" customFormat="1" ht="12.75" customHeight="1" x14ac:dyDescent="0.25">
      <c r="B400" s="326"/>
      <c r="C400" s="326"/>
      <c r="D400" s="326"/>
      <c r="E400" s="326"/>
      <c r="F400" s="326"/>
      <c r="G400" s="326"/>
      <c r="H400" s="326"/>
      <c r="I400" s="326"/>
      <c r="J400" s="326"/>
      <c r="K400" s="326"/>
    </row>
    <row r="401" spans="1:13" s="63" customFormat="1" ht="12.75" customHeight="1" x14ac:dyDescent="0.25">
      <c r="B401" s="326"/>
      <c r="C401" s="326"/>
      <c r="D401" s="326"/>
      <c r="E401" s="326"/>
      <c r="F401" s="326"/>
      <c r="G401" s="326"/>
      <c r="H401" s="326"/>
      <c r="I401" s="326"/>
      <c r="J401" s="326"/>
      <c r="K401" s="326"/>
    </row>
    <row r="402" spans="1:13" s="63" customFormat="1" ht="12.75" customHeight="1" x14ac:dyDescent="0.25">
      <c r="B402" s="326"/>
      <c r="C402" s="326"/>
      <c r="D402" s="326"/>
      <c r="E402" s="326"/>
      <c r="F402" s="326"/>
      <c r="G402" s="326"/>
      <c r="H402" s="326"/>
      <c r="I402" s="326"/>
      <c r="J402" s="326"/>
      <c r="K402" s="326"/>
    </row>
    <row r="403" spans="1:13" s="63" customFormat="1" ht="12.75" customHeight="1" x14ac:dyDescent="0.25">
      <c r="B403" s="326"/>
      <c r="C403" s="326"/>
      <c r="D403" s="326"/>
      <c r="E403" s="326"/>
      <c r="F403" s="326"/>
      <c r="G403" s="326"/>
      <c r="H403" s="326"/>
      <c r="I403" s="326"/>
      <c r="J403" s="326"/>
      <c r="K403" s="326"/>
    </row>
    <row r="404" spans="1:13" s="74" customFormat="1" x14ac:dyDescent="0.2">
      <c r="A404" s="73"/>
    </row>
    <row r="405" spans="1:13" s="63" customFormat="1" ht="12.75" customHeight="1" x14ac:dyDescent="0.25">
      <c r="A405" s="64" t="s">
        <v>980</v>
      </c>
    </row>
    <row r="406" spans="1:13" s="63" customFormat="1" ht="12.75" customHeight="1" x14ac:dyDescent="0.25"/>
    <row r="407" spans="1:13" ht="12.75" customHeight="1" x14ac:dyDescent="0.2">
      <c r="A407" s="6"/>
      <c r="B407" s="67"/>
      <c r="C407" s="6"/>
      <c r="D407" s="6"/>
      <c r="E407" s="6"/>
      <c r="F407" s="68"/>
      <c r="G407" s="68"/>
      <c r="H407" s="68"/>
      <c r="I407" s="68"/>
      <c r="J407" s="68"/>
      <c r="K407" s="68"/>
      <c r="L407" s="68"/>
      <c r="M407" s="68"/>
    </row>
    <row r="408" spans="1:13" ht="12.75" customHeight="1" x14ac:dyDescent="0.2">
      <c r="A408" s="6"/>
      <c r="B408" s="6"/>
      <c r="C408" s="6"/>
      <c r="D408" s="6"/>
      <c r="E408" s="6"/>
      <c r="F408" s="68"/>
      <c r="G408" s="68"/>
      <c r="H408" s="68"/>
      <c r="I408" s="68"/>
      <c r="J408" s="68"/>
      <c r="K408" s="68"/>
      <c r="L408" s="68"/>
      <c r="M408" s="68"/>
    </row>
    <row r="409" spans="1:13" s="6" customFormat="1" x14ac:dyDescent="0.25">
      <c r="B409" s="6" t="s">
        <v>981</v>
      </c>
    </row>
    <row r="410" spans="1:13" s="63" customFormat="1" ht="12.75" customHeight="1" x14ac:dyDescent="0.25">
      <c r="B410" s="63" t="s">
        <v>979</v>
      </c>
      <c r="C410" s="72"/>
      <c r="D410" s="72"/>
      <c r="E410" s="72"/>
      <c r="F410" s="72"/>
      <c r="G410" s="72"/>
      <c r="H410" s="72"/>
      <c r="I410" s="72"/>
      <c r="J410" s="72"/>
      <c r="K410" s="72"/>
    </row>
    <row r="411" spans="1:13" s="63" customFormat="1" ht="12.75" customHeight="1" x14ac:dyDescent="0.25">
      <c r="B411" s="72"/>
      <c r="C411" s="72"/>
      <c r="D411" s="72"/>
      <c r="E411" s="72"/>
      <c r="F411" s="72"/>
      <c r="G411" s="72"/>
      <c r="H411" s="72"/>
      <c r="I411" s="72"/>
      <c r="J411" s="72"/>
    </row>
    <row r="412" spans="1:13" s="63" customFormat="1" ht="12.75" customHeight="1" x14ac:dyDescent="0.25">
      <c r="B412" s="326"/>
      <c r="C412" s="326"/>
      <c r="D412" s="326"/>
      <c r="E412" s="326"/>
      <c r="F412" s="326"/>
      <c r="G412" s="326"/>
      <c r="H412" s="326"/>
      <c r="I412" s="326"/>
      <c r="J412" s="326"/>
      <c r="K412" s="326"/>
    </row>
    <row r="413" spans="1:13" s="63" customFormat="1" ht="12.75" customHeight="1" x14ac:dyDescent="0.25">
      <c r="B413" s="326"/>
      <c r="C413" s="326"/>
      <c r="D413" s="326"/>
      <c r="E413" s="326"/>
      <c r="F413" s="326"/>
      <c r="G413" s="326"/>
      <c r="H413" s="326"/>
      <c r="I413" s="326"/>
      <c r="J413" s="326"/>
      <c r="K413" s="326"/>
    </row>
    <row r="414" spans="1:13" s="63" customFormat="1" ht="12.75" customHeight="1" x14ac:dyDescent="0.25">
      <c r="B414" s="326"/>
      <c r="C414" s="326"/>
      <c r="D414" s="326"/>
      <c r="E414" s="326"/>
      <c r="F414" s="326"/>
      <c r="G414" s="326"/>
      <c r="H414" s="326"/>
      <c r="I414" s="326"/>
      <c r="J414" s="326"/>
      <c r="K414" s="326"/>
    </row>
    <row r="415" spans="1:13" s="63" customFormat="1" ht="12.75" customHeight="1" x14ac:dyDescent="0.25">
      <c r="B415" s="326"/>
      <c r="C415" s="326"/>
      <c r="D415" s="326"/>
      <c r="E415" s="326"/>
      <c r="F415" s="326"/>
      <c r="G415" s="326"/>
      <c r="H415" s="326"/>
      <c r="I415" s="326"/>
      <c r="J415" s="326"/>
      <c r="K415" s="326"/>
    </row>
    <row r="416" spans="1:13" s="63" customFormat="1" ht="12.75" customHeight="1" x14ac:dyDescent="0.25">
      <c r="B416" s="326"/>
      <c r="C416" s="326"/>
      <c r="D416" s="326"/>
      <c r="E416" s="326"/>
      <c r="F416" s="326"/>
      <c r="G416" s="326"/>
      <c r="H416" s="326"/>
      <c r="I416" s="326"/>
      <c r="J416" s="326"/>
      <c r="K416" s="326"/>
    </row>
    <row r="417" spans="1:11" s="63" customFormat="1" ht="12.75" customHeight="1" x14ac:dyDescent="0.25">
      <c r="B417" s="326"/>
      <c r="C417" s="326"/>
      <c r="D417" s="326"/>
      <c r="E417" s="326"/>
      <c r="F417" s="326"/>
      <c r="G417" s="326"/>
      <c r="H417" s="326"/>
      <c r="I417" s="326"/>
      <c r="J417" s="326"/>
      <c r="K417" s="326"/>
    </row>
    <row r="418" spans="1:11" s="63" customFormat="1" ht="12.75" customHeight="1" x14ac:dyDescent="0.25"/>
    <row r="419" spans="1:11" s="63" customFormat="1" ht="12.75" customHeight="1" x14ac:dyDescent="0.25">
      <c r="A419" s="64" t="s">
        <v>982</v>
      </c>
    </row>
    <row r="420" spans="1:11" s="63" customFormat="1" ht="12.75" customHeight="1" x14ac:dyDescent="0.25">
      <c r="A420" s="66" t="s">
        <v>983</v>
      </c>
    </row>
    <row r="421" spans="1:11" s="63" customFormat="1" ht="12.75" customHeight="1" x14ac:dyDescent="0.25">
      <c r="A421" s="75" t="s">
        <v>984</v>
      </c>
    </row>
    <row r="422" spans="1:11" s="63" customFormat="1" ht="12.75" customHeight="1" x14ac:dyDescent="0.25">
      <c r="A422" s="64"/>
    </row>
    <row r="423" spans="1:11" s="63" customFormat="1" ht="12.75" customHeight="1" x14ac:dyDescent="0.25">
      <c r="A423" s="64"/>
      <c r="B423" s="324"/>
      <c r="C423" s="324"/>
    </row>
    <row r="424" spans="1:11" s="63" customFormat="1" ht="12.75" customHeight="1" x14ac:dyDescent="0.25">
      <c r="A424" s="64"/>
      <c r="B424" s="324"/>
      <c r="C424" s="324"/>
    </row>
    <row r="425" spans="1:11" s="63" customFormat="1" ht="12.75" customHeight="1" x14ac:dyDescent="0.25">
      <c r="A425" s="64"/>
      <c r="B425" s="324"/>
      <c r="C425" s="324"/>
    </row>
    <row r="426" spans="1:11" s="63" customFormat="1" ht="12.75" customHeight="1" x14ac:dyDescent="0.25">
      <c r="A426" s="64"/>
      <c r="B426" s="324"/>
      <c r="C426" s="324"/>
    </row>
    <row r="427" spans="1:11" s="63" customFormat="1" ht="12.75" customHeight="1" x14ac:dyDescent="0.25">
      <c r="A427" s="64"/>
      <c r="B427" s="324"/>
      <c r="C427" s="324"/>
    </row>
    <row r="428" spans="1:11" s="63" customFormat="1" ht="12.75" customHeight="1" x14ac:dyDescent="0.25">
      <c r="A428" s="64"/>
      <c r="B428" s="324"/>
      <c r="C428" s="324"/>
    </row>
    <row r="429" spans="1:11" s="63" customFormat="1" ht="12.75" customHeight="1" x14ac:dyDescent="0.25"/>
    <row r="430" spans="1:11" s="63" customFormat="1" ht="12.75" customHeight="1" x14ac:dyDescent="0.25">
      <c r="A430" s="64" t="s">
        <v>985</v>
      </c>
    </row>
    <row r="431" spans="1:11" s="63" customFormat="1" ht="12.75" customHeight="1" x14ac:dyDescent="0.25">
      <c r="A431" s="66" t="s">
        <v>986</v>
      </c>
    </row>
    <row r="432" spans="1:11" s="63" customFormat="1" ht="12.75" customHeight="1" x14ac:dyDescent="0.25">
      <c r="A432" s="75" t="s">
        <v>987</v>
      </c>
    </row>
    <row r="433" spans="1:3" s="63" customFormat="1" ht="12.75" customHeight="1" x14ac:dyDescent="0.25">
      <c r="A433" s="64"/>
    </row>
    <row r="434" spans="1:3" s="63" customFormat="1" ht="12.75" customHeight="1" x14ac:dyDescent="0.25">
      <c r="A434" s="64"/>
      <c r="B434" s="324"/>
      <c r="C434" s="324"/>
    </row>
    <row r="435" spans="1:3" s="63" customFormat="1" ht="12.75" customHeight="1" x14ac:dyDescent="0.25">
      <c r="A435" s="64"/>
      <c r="B435" s="324"/>
      <c r="C435" s="324"/>
    </row>
    <row r="436" spans="1:3" s="63" customFormat="1" ht="12.75" customHeight="1" x14ac:dyDescent="0.25">
      <c r="A436" s="64"/>
      <c r="B436" s="324"/>
      <c r="C436" s="324"/>
    </row>
    <row r="437" spans="1:3" s="63" customFormat="1" ht="12.75" customHeight="1" x14ac:dyDescent="0.25">
      <c r="A437" s="64"/>
      <c r="B437" s="324"/>
      <c r="C437" s="324"/>
    </row>
    <row r="438" spans="1:3" s="63" customFormat="1" ht="12.75" customHeight="1" x14ac:dyDescent="0.25">
      <c r="A438" s="64"/>
      <c r="B438" s="324"/>
      <c r="C438" s="324"/>
    </row>
    <row r="439" spans="1:3" s="63" customFormat="1" ht="12.75" customHeight="1" x14ac:dyDescent="0.25">
      <c r="A439" s="64"/>
      <c r="B439" s="324"/>
      <c r="C439" s="324"/>
    </row>
    <row r="440" spans="1:3" s="63" customFormat="1" ht="12.75" customHeight="1" x14ac:dyDescent="0.25"/>
    <row r="441" spans="1:3" s="63" customFormat="1" ht="12.75" customHeight="1" x14ac:dyDescent="0.25">
      <c r="A441" s="64" t="s">
        <v>988</v>
      </c>
    </row>
    <row r="442" spans="1:3" s="63" customFormat="1" ht="12.75" customHeight="1" x14ac:dyDescent="0.25">
      <c r="A442" s="64"/>
    </row>
    <row r="443" spans="1:3" s="63" customFormat="1" ht="12.75" customHeight="1" x14ac:dyDescent="0.25">
      <c r="A443" s="64"/>
      <c r="B443" s="324"/>
      <c r="C443" s="324"/>
    </row>
    <row r="444" spans="1:3" s="63" customFormat="1" ht="12.75" customHeight="1" x14ac:dyDescent="0.25">
      <c r="A444" s="64"/>
      <c r="B444" s="324"/>
      <c r="C444" s="324"/>
    </row>
    <row r="445" spans="1:3" s="63" customFormat="1" ht="12.75" customHeight="1" x14ac:dyDescent="0.25">
      <c r="A445" s="64"/>
      <c r="B445" s="324"/>
      <c r="C445" s="324"/>
    </row>
    <row r="446" spans="1:3" s="63" customFormat="1" ht="12.75" customHeight="1" x14ac:dyDescent="0.25">
      <c r="A446" s="64"/>
      <c r="B446" s="324"/>
      <c r="C446" s="324"/>
    </row>
    <row r="447" spans="1:3" s="63" customFormat="1" ht="12.75" customHeight="1" x14ac:dyDescent="0.25">
      <c r="A447" s="64"/>
      <c r="B447" s="324"/>
      <c r="C447" s="324"/>
    </row>
    <row r="448" spans="1:3" s="63" customFormat="1" ht="12.75" customHeight="1" x14ac:dyDescent="0.25">
      <c r="A448" s="64"/>
      <c r="B448" s="324"/>
      <c r="C448" s="324"/>
    </row>
    <row r="449" spans="1:14" s="63" customFormat="1" ht="12.75" customHeight="1" x14ac:dyDescent="0.25"/>
    <row r="450" spans="1:14" s="6" customFormat="1" x14ac:dyDescent="0.25">
      <c r="A450" s="57" t="s">
        <v>926</v>
      </c>
      <c r="B450" s="26"/>
      <c r="C450" s="26"/>
      <c r="D450" s="26"/>
      <c r="E450" s="26"/>
    </row>
    <row r="451" spans="1:14" s="6" customFormat="1" x14ac:dyDescent="0.25"/>
    <row r="452" spans="1:14" s="6" customFormat="1" x14ac:dyDescent="0.25">
      <c r="B452" s="54" t="s">
        <v>6</v>
      </c>
      <c r="C452" s="322"/>
      <c r="D452" s="322"/>
      <c r="E452" s="322"/>
      <c r="F452" s="322"/>
      <c r="G452" s="322"/>
      <c r="H452" s="322"/>
      <c r="L452" s="58"/>
      <c r="M452" s="58"/>
      <c r="N452" s="58"/>
    </row>
    <row r="453" spans="1:14" s="6" customFormat="1" x14ac:dyDescent="0.25">
      <c r="A453" s="59"/>
      <c r="C453" s="4" t="s">
        <v>927</v>
      </c>
    </row>
    <row r="454" spans="1:14" s="6" customFormat="1" x14ac:dyDescent="0.25">
      <c r="A454" s="4"/>
      <c r="C454" s="4"/>
    </row>
    <row r="455" spans="1:14" s="6" customFormat="1" x14ac:dyDescent="0.25">
      <c r="B455" s="54" t="s">
        <v>928</v>
      </c>
      <c r="C455" s="322"/>
      <c r="D455" s="322"/>
      <c r="E455" s="322"/>
      <c r="F455" s="322"/>
      <c r="G455" s="322"/>
      <c r="H455" s="322"/>
    </row>
    <row r="456" spans="1:14" s="6" customFormat="1" x14ac:dyDescent="0.25"/>
    <row r="457" spans="1:14" s="6" customFormat="1" x14ac:dyDescent="0.25">
      <c r="B457" s="54" t="s">
        <v>929</v>
      </c>
      <c r="C457" s="322"/>
      <c r="D457" s="322"/>
      <c r="E457" s="322"/>
      <c r="F457" s="322"/>
      <c r="G457" s="322"/>
      <c r="H457" s="322"/>
      <c r="I457" s="54" t="s">
        <v>930</v>
      </c>
      <c r="J457" s="322"/>
      <c r="K457" s="322"/>
    </row>
    <row r="458" spans="1:14" s="6" customFormat="1" x14ac:dyDescent="0.25">
      <c r="C458" s="6" t="s">
        <v>999</v>
      </c>
      <c r="D458" s="25"/>
    </row>
    <row r="459" spans="1:14" s="6" customFormat="1" x14ac:dyDescent="0.25"/>
    <row r="460" spans="1:14" s="6" customFormat="1" x14ac:dyDescent="0.25">
      <c r="A460" s="4"/>
      <c r="C460" s="54" t="s">
        <v>932</v>
      </c>
      <c r="D460" s="322"/>
      <c r="E460" s="322"/>
    </row>
    <row r="461" spans="1:14" s="6" customFormat="1" x14ac:dyDescent="0.25">
      <c r="D461" s="25"/>
    </row>
    <row r="462" spans="1:14" s="6" customFormat="1" x14ac:dyDescent="0.25"/>
    <row r="463" spans="1:14" s="58" customFormat="1" ht="12.75" customHeight="1" x14ac:dyDescent="0.25">
      <c r="A463" s="4" t="s">
        <v>1000</v>
      </c>
      <c r="B463" s="4"/>
      <c r="C463" s="4"/>
      <c r="D463" s="4"/>
      <c r="E463" s="4"/>
      <c r="F463" s="4"/>
      <c r="G463" s="4"/>
      <c r="H463" s="4"/>
      <c r="I463" s="4"/>
      <c r="J463" s="4"/>
      <c r="K463" s="4"/>
    </row>
  </sheetData>
  <sheetProtection algorithmName="SHA-512" hashValue="0vp/dDARwv9GuhGyRYVrTeR6v/mDKrQZO+ofnLneO5PBZq06KrdBMiB8eI+igR+Ef4tNyt+Fas2IQLJF5uwpAg==" saltValue="bYH7hUv2Wtyxm+wRVbVAUA==" spinCount="100000" sheet="1" objects="1" scenarios="1"/>
  <protectedRanges>
    <protectedRange sqref="E116:E120 A134:A135 E208:E211 A225:A226 E299:E302 A316:A317 E390:E393 A407:A408 A67:A68 A36:A37 A49:A50" name="Key Indicators 1_1"/>
  </protectedRanges>
  <mergeCells count="98">
    <mergeCell ref="B40:C45"/>
    <mergeCell ref="C6:K6"/>
    <mergeCell ref="E8:K8"/>
    <mergeCell ref="E10:K10"/>
    <mergeCell ref="B17:C22"/>
    <mergeCell ref="B27:C32"/>
    <mergeCell ref="B55:E55"/>
    <mergeCell ref="G55:I55"/>
    <mergeCell ref="K55:P55"/>
    <mergeCell ref="B57:E57"/>
    <mergeCell ref="G57:I57"/>
    <mergeCell ref="K57:P57"/>
    <mergeCell ref="B59:E59"/>
    <mergeCell ref="G59:I59"/>
    <mergeCell ref="K59:P59"/>
    <mergeCell ref="B61:E61"/>
    <mergeCell ref="G61:I61"/>
    <mergeCell ref="K61:P61"/>
    <mergeCell ref="B63:E63"/>
    <mergeCell ref="G63:I63"/>
    <mergeCell ref="K63:P63"/>
    <mergeCell ref="B73:E73"/>
    <mergeCell ref="I73:K73"/>
    <mergeCell ref="M73:R73"/>
    <mergeCell ref="B75:E75"/>
    <mergeCell ref="I75:K75"/>
    <mergeCell ref="M75:R75"/>
    <mergeCell ref="B77:E77"/>
    <mergeCell ref="I77:K77"/>
    <mergeCell ref="M77:R77"/>
    <mergeCell ref="D102:K102"/>
    <mergeCell ref="B79:E79"/>
    <mergeCell ref="I79:K79"/>
    <mergeCell ref="M79:R79"/>
    <mergeCell ref="B81:E81"/>
    <mergeCell ref="I81:K81"/>
    <mergeCell ref="M81:R81"/>
    <mergeCell ref="D91:E91"/>
    <mergeCell ref="D93:K93"/>
    <mergeCell ref="D95:K95"/>
    <mergeCell ref="D97:K97"/>
    <mergeCell ref="D100:K100"/>
    <mergeCell ref="D188:K188"/>
    <mergeCell ref="D104:K104"/>
    <mergeCell ref="D108:K108"/>
    <mergeCell ref="D111:E111"/>
    <mergeCell ref="B125:K130"/>
    <mergeCell ref="B139:K144"/>
    <mergeCell ref="B150:C155"/>
    <mergeCell ref="B161:C166"/>
    <mergeCell ref="B170:C175"/>
    <mergeCell ref="F170:G175"/>
    <mergeCell ref="D184:E184"/>
    <mergeCell ref="D186:K186"/>
    <mergeCell ref="D275:E275"/>
    <mergeCell ref="D190:K190"/>
    <mergeCell ref="D193:K193"/>
    <mergeCell ref="D195:K195"/>
    <mergeCell ref="D197:K197"/>
    <mergeCell ref="D201:K201"/>
    <mergeCell ref="D204:E204"/>
    <mergeCell ref="B216:K221"/>
    <mergeCell ref="B230:K235"/>
    <mergeCell ref="B241:C246"/>
    <mergeCell ref="B252:C257"/>
    <mergeCell ref="B261:C266"/>
    <mergeCell ref="B343:C348"/>
    <mergeCell ref="D277:K277"/>
    <mergeCell ref="D279:K279"/>
    <mergeCell ref="D281:K281"/>
    <mergeCell ref="D284:K284"/>
    <mergeCell ref="D286:K286"/>
    <mergeCell ref="D288:K288"/>
    <mergeCell ref="D292:K292"/>
    <mergeCell ref="D295:E295"/>
    <mergeCell ref="B307:K312"/>
    <mergeCell ref="B321:K326"/>
    <mergeCell ref="B332:C337"/>
    <mergeCell ref="B412:K417"/>
    <mergeCell ref="B352:C357"/>
    <mergeCell ref="D366:E366"/>
    <mergeCell ref="D368:K368"/>
    <mergeCell ref="D370:K370"/>
    <mergeCell ref="D372:K372"/>
    <mergeCell ref="D375:K375"/>
    <mergeCell ref="D377:K377"/>
    <mergeCell ref="D379:K379"/>
    <mergeCell ref="D383:K383"/>
    <mergeCell ref="D386:E386"/>
    <mergeCell ref="B398:K403"/>
    <mergeCell ref="J457:K457"/>
    <mergeCell ref="D460:E460"/>
    <mergeCell ref="B423:C428"/>
    <mergeCell ref="B434:C439"/>
    <mergeCell ref="B443:C448"/>
    <mergeCell ref="C452:H452"/>
    <mergeCell ref="C455:H455"/>
    <mergeCell ref="C457:H457"/>
  </mergeCells>
  <dataValidations count="5">
    <dataValidation type="list" allowBlank="1" showInputMessage="1" showErrorMessage="1" sqref="E10:K10" xr:uid="{7D8802FC-ABA6-44AA-B53B-D50B322BB14B}">
      <formula1>$Q$10:$Q$12</formula1>
    </dataValidation>
    <dataValidation type="list" allowBlank="1" showInputMessage="1" showErrorMessage="1" sqref="E8:K8" xr:uid="{302610FF-C2BA-4C35-A9F7-B0475637A117}">
      <formula1>$Q$6:$Q$8</formula1>
    </dataValidation>
    <dataValidation type="list" allowBlank="1" showInputMessage="1" showErrorMessage="1" sqref="C6:K6" xr:uid="{74E66DDA-FBE6-4AF6-9EB7-ADF0162F2A26}">
      <formula1>$M$6:$M$13</formula1>
    </dataValidation>
    <dataValidation type="list" allowBlank="1" showInputMessage="1" showErrorMessage="1" sqref="F9" xr:uid="{FC79D073-55FB-4E0E-B980-079338A51001}">
      <formula1>"S Corp, C Corp, LLC, Partnership, Corporation, Sole Proprietorship, Not-forProfit Corporation"</formula1>
    </dataValidation>
    <dataValidation type="list" allowBlank="1" showInputMessage="1" showErrorMessage="1" sqref="B36 B67 B134 B225 B316 B407 B49" xr:uid="{D15C6969-C018-484F-9837-9A78B1D99187}">
      <formula1>"Yes, No"</formula1>
    </dataValidation>
  </dataValidations>
  <hyperlinks>
    <hyperlink ref="A148" r:id="rId1" xr:uid="{F7D918B2-BEAE-4DDF-B16B-7AAB22C19913}"/>
    <hyperlink ref="A159" r:id="rId2" xr:uid="{3F127884-65F9-4BEF-8792-4109265E1A76}"/>
    <hyperlink ref="A239" r:id="rId3" xr:uid="{A1798EC8-FC7F-489A-AA04-ACE70BC03A64}"/>
    <hyperlink ref="A250" r:id="rId4" xr:uid="{328E25B5-4E03-4EDD-991E-9FDD7302A649}"/>
    <hyperlink ref="A330" r:id="rId5" xr:uid="{937CC4F5-F7BF-4ED7-8713-DCCC396E8BD1}"/>
    <hyperlink ref="A341" r:id="rId6" xr:uid="{E61FA36C-B977-4BBF-B601-6D45DF150704}"/>
    <hyperlink ref="A421" r:id="rId7" xr:uid="{BE325F70-2FEC-4992-8A4D-5C84E510B825}"/>
    <hyperlink ref="A432" r:id="rId8" xr:uid="{1360394F-E8B4-4384-921D-7A01B903826B}"/>
  </hyperlinks>
  <pageMargins left="0.7" right="0.7" top="0.75" bottom="0.75" header="0.3" footer="0.3"/>
  <pageSetup fitToHeight="0" orientation="landscape" r:id="rId9"/>
  <drawing r:id="rId10"/>
  <legacyDrawing r:id="rId11"/>
  <mc:AlternateContent xmlns:mc="http://schemas.openxmlformats.org/markup-compatibility/2006">
    <mc:Choice Requires="x14">
      <controls>
        <mc:AlternateContent xmlns:mc="http://schemas.openxmlformats.org/markup-compatibility/2006">
          <mc:Choice Requires="x14">
            <control shapeId="61441" r:id="rId12" name="Check Box 1">
              <controlPr defaultSize="0" autoFill="0" autoLine="0" autoPict="0">
                <anchor moveWithCells="1">
                  <from>
                    <xdr:col>2</xdr:col>
                    <xdr:colOff>390525</xdr:colOff>
                    <xdr:row>114</xdr:row>
                    <xdr:rowOff>104775</xdr:rowOff>
                  </from>
                  <to>
                    <xdr:col>3</xdr:col>
                    <xdr:colOff>38100</xdr:colOff>
                    <xdr:row>116</xdr:row>
                    <xdr:rowOff>0</xdr:rowOff>
                  </to>
                </anchor>
              </controlPr>
            </control>
          </mc:Choice>
        </mc:AlternateContent>
        <mc:AlternateContent xmlns:mc="http://schemas.openxmlformats.org/markup-compatibility/2006">
          <mc:Choice Requires="x14">
            <control shapeId="61442" r:id="rId13" name="Check Box 2">
              <controlPr defaultSize="0" autoFill="0" autoLine="0" autoPict="0">
                <anchor moveWithCells="1">
                  <from>
                    <xdr:col>2</xdr:col>
                    <xdr:colOff>390525</xdr:colOff>
                    <xdr:row>116</xdr:row>
                    <xdr:rowOff>104775</xdr:rowOff>
                  </from>
                  <to>
                    <xdr:col>3</xdr:col>
                    <xdr:colOff>19050</xdr:colOff>
                    <xdr:row>118</xdr:row>
                    <xdr:rowOff>0</xdr:rowOff>
                  </to>
                </anchor>
              </controlPr>
            </control>
          </mc:Choice>
        </mc:AlternateContent>
        <mc:AlternateContent xmlns:mc="http://schemas.openxmlformats.org/markup-compatibility/2006">
          <mc:Choice Requires="x14">
            <control shapeId="61443" r:id="rId14" name="Check Box 3">
              <controlPr defaultSize="0" autoFill="0" autoLine="0" autoPict="0">
                <anchor moveWithCells="1">
                  <from>
                    <xdr:col>2</xdr:col>
                    <xdr:colOff>390525</xdr:colOff>
                    <xdr:row>118</xdr:row>
                    <xdr:rowOff>104775</xdr:rowOff>
                  </from>
                  <to>
                    <xdr:col>3</xdr:col>
                    <xdr:colOff>19050</xdr:colOff>
                    <xdr:row>120</xdr:row>
                    <xdr:rowOff>0</xdr:rowOff>
                  </to>
                </anchor>
              </controlPr>
            </control>
          </mc:Choice>
        </mc:AlternateContent>
        <mc:AlternateContent xmlns:mc="http://schemas.openxmlformats.org/markup-compatibility/2006">
          <mc:Choice Requires="x14">
            <control shapeId="61444" r:id="rId15" name="Check Box 4">
              <controlPr defaultSize="0" autoFill="0" autoLine="0" autoPict="0">
                <anchor moveWithCells="1">
                  <from>
                    <xdr:col>2</xdr:col>
                    <xdr:colOff>390525</xdr:colOff>
                    <xdr:row>207</xdr:row>
                    <xdr:rowOff>104775</xdr:rowOff>
                  </from>
                  <to>
                    <xdr:col>3</xdr:col>
                    <xdr:colOff>28575</xdr:colOff>
                    <xdr:row>209</xdr:row>
                    <xdr:rowOff>0</xdr:rowOff>
                  </to>
                </anchor>
              </controlPr>
            </control>
          </mc:Choice>
        </mc:AlternateContent>
        <mc:AlternateContent xmlns:mc="http://schemas.openxmlformats.org/markup-compatibility/2006">
          <mc:Choice Requires="x14">
            <control shapeId="61445" r:id="rId16" name="Check Box 5">
              <controlPr defaultSize="0" autoFill="0" autoLine="0" autoPict="0">
                <anchor moveWithCells="1">
                  <from>
                    <xdr:col>2</xdr:col>
                    <xdr:colOff>390525</xdr:colOff>
                    <xdr:row>209</xdr:row>
                    <xdr:rowOff>104775</xdr:rowOff>
                  </from>
                  <to>
                    <xdr:col>3</xdr:col>
                    <xdr:colOff>28575</xdr:colOff>
                    <xdr:row>211</xdr:row>
                    <xdr:rowOff>0</xdr:rowOff>
                  </to>
                </anchor>
              </controlPr>
            </control>
          </mc:Choice>
        </mc:AlternateContent>
        <mc:AlternateContent xmlns:mc="http://schemas.openxmlformats.org/markup-compatibility/2006">
          <mc:Choice Requires="x14">
            <control shapeId="61446" r:id="rId17" name="Check Box 6">
              <controlPr defaultSize="0" autoFill="0" autoLine="0" autoPict="0">
                <anchor moveWithCells="1">
                  <from>
                    <xdr:col>2</xdr:col>
                    <xdr:colOff>390525</xdr:colOff>
                    <xdr:row>298</xdr:row>
                    <xdr:rowOff>104775</xdr:rowOff>
                  </from>
                  <to>
                    <xdr:col>3</xdr:col>
                    <xdr:colOff>28575</xdr:colOff>
                    <xdr:row>300</xdr:row>
                    <xdr:rowOff>0</xdr:rowOff>
                  </to>
                </anchor>
              </controlPr>
            </control>
          </mc:Choice>
        </mc:AlternateContent>
        <mc:AlternateContent xmlns:mc="http://schemas.openxmlformats.org/markup-compatibility/2006">
          <mc:Choice Requires="x14">
            <control shapeId="61447" r:id="rId18" name="Check Box 7">
              <controlPr defaultSize="0" autoFill="0" autoLine="0" autoPict="0">
                <anchor moveWithCells="1">
                  <from>
                    <xdr:col>2</xdr:col>
                    <xdr:colOff>390525</xdr:colOff>
                    <xdr:row>300</xdr:row>
                    <xdr:rowOff>104775</xdr:rowOff>
                  </from>
                  <to>
                    <xdr:col>3</xdr:col>
                    <xdr:colOff>28575</xdr:colOff>
                    <xdr:row>302</xdr:row>
                    <xdr:rowOff>0</xdr:rowOff>
                  </to>
                </anchor>
              </controlPr>
            </control>
          </mc:Choice>
        </mc:AlternateContent>
        <mc:AlternateContent xmlns:mc="http://schemas.openxmlformats.org/markup-compatibility/2006">
          <mc:Choice Requires="x14">
            <control shapeId="61448" r:id="rId19" name="Check Box 8">
              <controlPr defaultSize="0" autoFill="0" autoLine="0" autoPict="0">
                <anchor moveWithCells="1">
                  <from>
                    <xdr:col>2</xdr:col>
                    <xdr:colOff>390525</xdr:colOff>
                    <xdr:row>389</xdr:row>
                    <xdr:rowOff>104775</xdr:rowOff>
                  </from>
                  <to>
                    <xdr:col>3</xdr:col>
                    <xdr:colOff>28575</xdr:colOff>
                    <xdr:row>391</xdr:row>
                    <xdr:rowOff>0</xdr:rowOff>
                  </to>
                </anchor>
              </controlPr>
            </control>
          </mc:Choice>
        </mc:AlternateContent>
        <mc:AlternateContent xmlns:mc="http://schemas.openxmlformats.org/markup-compatibility/2006">
          <mc:Choice Requires="x14">
            <control shapeId="61449" r:id="rId20" name="Check Box 9">
              <controlPr defaultSize="0" autoFill="0" autoLine="0" autoPict="0">
                <anchor moveWithCells="1">
                  <from>
                    <xdr:col>2</xdr:col>
                    <xdr:colOff>390525</xdr:colOff>
                    <xdr:row>391</xdr:row>
                    <xdr:rowOff>104775</xdr:rowOff>
                  </from>
                  <to>
                    <xdr:col>3</xdr:col>
                    <xdr:colOff>28575</xdr:colOff>
                    <xdr:row>393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406"/>
  <sheetViews>
    <sheetView zoomScale="70" zoomScaleNormal="70" workbookViewId="0">
      <selection activeCell="B408" sqref="B408"/>
    </sheetView>
  </sheetViews>
  <sheetFormatPr defaultColWidth="9.140625" defaultRowHeight="14.25" x14ac:dyDescent="0.2"/>
  <cols>
    <col min="1" max="16384" width="9.140625" style="2"/>
  </cols>
  <sheetData>
    <row r="1" spans="1:1" ht="23.25" x14ac:dyDescent="0.35">
      <c r="A1" s="153" t="s">
        <v>7</v>
      </c>
    </row>
    <row r="2" spans="1:1" ht="15.75" x14ac:dyDescent="0.25">
      <c r="A2" s="154" t="s">
        <v>8</v>
      </c>
    </row>
    <row r="4" spans="1:1" x14ac:dyDescent="0.2">
      <c r="A4" s="2" t="s">
        <v>9</v>
      </c>
    </row>
    <row r="5" spans="1:1" x14ac:dyDescent="0.2">
      <c r="A5" s="2" t="s">
        <v>10</v>
      </c>
    </row>
    <row r="6" spans="1:1" x14ac:dyDescent="0.2">
      <c r="A6" s="2" t="s">
        <v>11</v>
      </c>
    </row>
    <row r="7" spans="1:1" x14ac:dyDescent="0.2">
      <c r="A7" s="2" t="s">
        <v>1006</v>
      </c>
    </row>
    <row r="8" spans="1:1" x14ac:dyDescent="0.2">
      <c r="A8" s="2" t="s">
        <v>12</v>
      </c>
    </row>
    <row r="9" spans="1:1" x14ac:dyDescent="0.2">
      <c r="A9" s="2" t="s">
        <v>13</v>
      </c>
    </row>
    <row r="11" spans="1:1" x14ac:dyDescent="0.2">
      <c r="A11" s="155" t="s">
        <v>14</v>
      </c>
    </row>
    <row r="12" spans="1:1" x14ac:dyDescent="0.2">
      <c r="A12" s="2" t="s">
        <v>15</v>
      </c>
    </row>
    <row r="13" spans="1:1" x14ac:dyDescent="0.2">
      <c r="A13" s="2" t="s">
        <v>16</v>
      </c>
    </row>
    <row r="14" spans="1:1" ht="15" x14ac:dyDescent="0.25">
      <c r="A14" s="2" t="s">
        <v>1007</v>
      </c>
    </row>
    <row r="15" spans="1:1" x14ac:dyDescent="0.2">
      <c r="A15" s="2" t="s">
        <v>17</v>
      </c>
    </row>
    <row r="16" spans="1:1" x14ac:dyDescent="0.2">
      <c r="A16" s="2" t="s">
        <v>18</v>
      </c>
    </row>
    <row r="17" spans="1:2" ht="15" x14ac:dyDescent="0.25">
      <c r="A17" s="2" t="s">
        <v>1008</v>
      </c>
    </row>
    <row r="18" spans="1:2" x14ac:dyDescent="0.2">
      <c r="A18" s="2" t="s">
        <v>19</v>
      </c>
    </row>
    <row r="19" spans="1:2" x14ac:dyDescent="0.2">
      <c r="A19" s="2" t="s">
        <v>20</v>
      </c>
    </row>
    <row r="21" spans="1:2" x14ac:dyDescent="0.2">
      <c r="A21" s="2" t="s">
        <v>21</v>
      </c>
    </row>
    <row r="22" spans="1:2" x14ac:dyDescent="0.2">
      <c r="A22" s="2" t="s">
        <v>22</v>
      </c>
    </row>
    <row r="24" spans="1:2" x14ac:dyDescent="0.2">
      <c r="A24" s="2" t="s">
        <v>23</v>
      </c>
    </row>
    <row r="25" spans="1:2" ht="15" x14ac:dyDescent="0.25">
      <c r="A25" s="2" t="s">
        <v>1009</v>
      </c>
    </row>
    <row r="26" spans="1:2" ht="15" x14ac:dyDescent="0.25">
      <c r="A26" s="2" t="s">
        <v>1010</v>
      </c>
    </row>
    <row r="27" spans="1:2" ht="15" x14ac:dyDescent="0.25">
      <c r="A27" s="2" t="s">
        <v>1011</v>
      </c>
    </row>
    <row r="28" spans="1:2" x14ac:dyDescent="0.2">
      <c r="A28" s="2" t="s">
        <v>24</v>
      </c>
    </row>
    <row r="30" spans="1:2" x14ac:dyDescent="0.2">
      <c r="A30" s="155" t="s">
        <v>25</v>
      </c>
    </row>
    <row r="31" spans="1:2" x14ac:dyDescent="0.2">
      <c r="A31" s="2" t="s">
        <v>26</v>
      </c>
    </row>
    <row r="32" spans="1:2" x14ac:dyDescent="0.2">
      <c r="B32" s="2" t="s">
        <v>27</v>
      </c>
    </row>
    <row r="33" spans="1:3" x14ac:dyDescent="0.2">
      <c r="B33" s="2" t="s">
        <v>28</v>
      </c>
    </row>
    <row r="34" spans="1:3" x14ac:dyDescent="0.2">
      <c r="B34" s="2" t="s">
        <v>29</v>
      </c>
    </row>
    <row r="35" spans="1:3" x14ac:dyDescent="0.2">
      <c r="C35" s="2" t="s">
        <v>30</v>
      </c>
    </row>
    <row r="36" spans="1:3" x14ac:dyDescent="0.2">
      <c r="C36" s="2" t="s">
        <v>31</v>
      </c>
    </row>
    <row r="37" spans="1:3" s="156" customFormat="1" x14ac:dyDescent="0.25">
      <c r="C37" s="156" t="s">
        <v>32</v>
      </c>
    </row>
    <row r="39" spans="1:3" x14ac:dyDescent="0.2">
      <c r="A39" s="2" t="s">
        <v>33</v>
      </c>
    </row>
    <row r="40" spans="1:3" s="156" customFormat="1" x14ac:dyDescent="0.25">
      <c r="A40" s="156" t="s">
        <v>34</v>
      </c>
    </row>
    <row r="42" spans="1:3" ht="15" x14ac:dyDescent="0.2">
      <c r="A42" s="157" t="s">
        <v>35</v>
      </c>
    </row>
    <row r="43" spans="1:3" x14ac:dyDescent="0.2">
      <c r="C43" s="2" t="s">
        <v>36</v>
      </c>
    </row>
    <row r="44" spans="1:3" x14ac:dyDescent="0.2">
      <c r="C44" s="2" t="s">
        <v>37</v>
      </c>
    </row>
    <row r="45" spans="1:3" x14ac:dyDescent="0.2">
      <c r="C45" s="2" t="s">
        <v>38</v>
      </c>
    </row>
    <row r="46" spans="1:3" x14ac:dyDescent="0.2">
      <c r="C46" s="2" t="s">
        <v>39</v>
      </c>
    </row>
    <row r="47" spans="1:3" x14ac:dyDescent="0.2">
      <c r="B47" s="155" t="s">
        <v>40</v>
      </c>
    </row>
    <row r="48" spans="1:3" x14ac:dyDescent="0.2">
      <c r="C48" s="2" t="s">
        <v>41</v>
      </c>
    </row>
    <row r="49" spans="2:5" x14ac:dyDescent="0.2">
      <c r="C49" s="2" t="s">
        <v>42</v>
      </c>
    </row>
    <row r="50" spans="2:5" x14ac:dyDescent="0.2">
      <c r="D50" s="2" t="s">
        <v>43</v>
      </c>
    </row>
    <row r="51" spans="2:5" x14ac:dyDescent="0.2">
      <c r="D51" s="2" t="s">
        <v>44</v>
      </c>
    </row>
    <row r="52" spans="2:5" x14ac:dyDescent="0.2">
      <c r="D52" s="2" t="s">
        <v>45</v>
      </c>
    </row>
    <row r="53" spans="2:5" x14ac:dyDescent="0.2">
      <c r="B53" s="155" t="s">
        <v>46</v>
      </c>
    </row>
    <row r="54" spans="2:5" x14ac:dyDescent="0.2">
      <c r="C54" s="2" t="s">
        <v>47</v>
      </c>
    </row>
    <row r="55" spans="2:5" x14ac:dyDescent="0.2">
      <c r="D55" s="2" t="s">
        <v>48</v>
      </c>
    </row>
    <row r="56" spans="2:5" x14ac:dyDescent="0.2">
      <c r="D56" s="2" t="s">
        <v>49</v>
      </c>
    </row>
    <row r="57" spans="2:5" x14ac:dyDescent="0.2">
      <c r="C57" s="2" t="s">
        <v>50</v>
      </c>
    </row>
    <row r="58" spans="2:5" x14ac:dyDescent="0.2">
      <c r="C58" s="2" t="s">
        <v>51</v>
      </c>
    </row>
    <row r="59" spans="2:5" x14ac:dyDescent="0.2">
      <c r="D59" s="2" t="s">
        <v>52</v>
      </c>
    </row>
    <row r="60" spans="2:5" x14ac:dyDescent="0.2">
      <c r="E60" s="2" t="s">
        <v>53</v>
      </c>
    </row>
    <row r="61" spans="2:5" x14ac:dyDescent="0.2">
      <c r="E61" s="2" t="s">
        <v>54</v>
      </c>
    </row>
    <row r="62" spans="2:5" x14ac:dyDescent="0.2">
      <c r="E62" s="2" t="s">
        <v>55</v>
      </c>
    </row>
    <row r="63" spans="2:5" x14ac:dyDescent="0.2">
      <c r="D63" s="2" t="s">
        <v>56</v>
      </c>
    </row>
    <row r="64" spans="2:5" x14ac:dyDescent="0.2">
      <c r="E64" s="2" t="s">
        <v>57</v>
      </c>
    </row>
    <row r="65" spans="2:5" x14ac:dyDescent="0.2">
      <c r="E65" s="2" t="s">
        <v>58</v>
      </c>
    </row>
    <row r="66" spans="2:5" x14ac:dyDescent="0.2">
      <c r="D66" s="2" t="s">
        <v>59</v>
      </c>
    </row>
    <row r="67" spans="2:5" x14ac:dyDescent="0.2">
      <c r="E67" s="2" t="s">
        <v>60</v>
      </c>
    </row>
    <row r="68" spans="2:5" x14ac:dyDescent="0.2">
      <c r="D68" s="158" t="s">
        <v>1012</v>
      </c>
    </row>
    <row r="69" spans="2:5" x14ac:dyDescent="0.2">
      <c r="B69" s="155" t="s">
        <v>61</v>
      </c>
    </row>
    <row r="70" spans="2:5" x14ac:dyDescent="0.2">
      <c r="C70" s="2" t="s">
        <v>62</v>
      </c>
    </row>
    <row r="71" spans="2:5" x14ac:dyDescent="0.2">
      <c r="C71" s="2" t="s">
        <v>63</v>
      </c>
    </row>
    <row r="72" spans="2:5" x14ac:dyDescent="0.2">
      <c r="C72" s="2" t="s">
        <v>64</v>
      </c>
    </row>
    <row r="73" spans="2:5" x14ac:dyDescent="0.2">
      <c r="B73" s="155" t="s">
        <v>65</v>
      </c>
    </row>
    <row r="74" spans="2:5" x14ac:dyDescent="0.2">
      <c r="C74" s="2" t="s">
        <v>66</v>
      </c>
    </row>
    <row r="75" spans="2:5" x14ac:dyDescent="0.2">
      <c r="C75" s="2" t="s">
        <v>67</v>
      </c>
    </row>
    <row r="76" spans="2:5" x14ac:dyDescent="0.2">
      <c r="C76" s="2" t="s">
        <v>68</v>
      </c>
    </row>
    <row r="77" spans="2:5" x14ac:dyDescent="0.2">
      <c r="C77" s="2" t="s">
        <v>69</v>
      </c>
    </row>
    <row r="78" spans="2:5" x14ac:dyDescent="0.2">
      <c r="C78" s="2" t="s">
        <v>70</v>
      </c>
    </row>
    <row r="79" spans="2:5" x14ac:dyDescent="0.2">
      <c r="C79" s="2" t="s">
        <v>71</v>
      </c>
    </row>
    <row r="80" spans="2:5" x14ac:dyDescent="0.2">
      <c r="C80" s="2" t="s">
        <v>72</v>
      </c>
    </row>
    <row r="81" spans="3:5" x14ac:dyDescent="0.2">
      <c r="C81" s="2" t="s">
        <v>73</v>
      </c>
    </row>
    <row r="82" spans="3:5" x14ac:dyDescent="0.2">
      <c r="E82" s="2" t="s">
        <v>1013</v>
      </c>
    </row>
    <row r="83" spans="3:5" x14ac:dyDescent="0.2">
      <c r="E83" s="2" t="s">
        <v>74</v>
      </c>
    </row>
    <row r="84" spans="3:5" x14ac:dyDescent="0.2">
      <c r="E84" s="2" t="s">
        <v>1014</v>
      </c>
    </row>
    <row r="85" spans="3:5" x14ac:dyDescent="0.2">
      <c r="E85" s="2" t="s">
        <v>75</v>
      </c>
    </row>
    <row r="86" spans="3:5" x14ac:dyDescent="0.2">
      <c r="E86" s="2" t="s">
        <v>76</v>
      </c>
    </row>
    <row r="87" spans="3:5" x14ac:dyDescent="0.2">
      <c r="E87" s="2" t="s">
        <v>77</v>
      </c>
    </row>
    <row r="88" spans="3:5" s="156" customFormat="1" x14ac:dyDescent="0.25">
      <c r="E88" s="156" t="s">
        <v>1015</v>
      </c>
    </row>
    <row r="89" spans="3:5" x14ac:dyDescent="0.2">
      <c r="E89" s="2" t="s">
        <v>78</v>
      </c>
    </row>
    <row r="90" spans="3:5" s="156" customFormat="1" x14ac:dyDescent="0.25">
      <c r="E90" s="156" t="s">
        <v>1016</v>
      </c>
    </row>
    <row r="91" spans="3:5" x14ac:dyDescent="0.2">
      <c r="E91" s="2" t="s">
        <v>79</v>
      </c>
    </row>
    <row r="92" spans="3:5" x14ac:dyDescent="0.2">
      <c r="E92" s="2" t="s">
        <v>80</v>
      </c>
    </row>
    <row r="93" spans="3:5" x14ac:dyDescent="0.2">
      <c r="E93" s="2" t="s">
        <v>1017</v>
      </c>
    </row>
    <row r="94" spans="3:5" x14ac:dyDescent="0.2">
      <c r="E94" s="2" t="s">
        <v>81</v>
      </c>
    </row>
    <row r="95" spans="3:5" x14ac:dyDescent="0.2">
      <c r="E95" s="2" t="s">
        <v>1018</v>
      </c>
    </row>
    <row r="96" spans="3:5" x14ac:dyDescent="0.2">
      <c r="E96" s="2" t="s">
        <v>82</v>
      </c>
    </row>
    <row r="97" spans="2:5" x14ac:dyDescent="0.2">
      <c r="E97" s="2" t="s">
        <v>1019</v>
      </c>
    </row>
    <row r="98" spans="2:5" x14ac:dyDescent="0.2">
      <c r="B98" s="155" t="s">
        <v>83</v>
      </c>
    </row>
    <row r="99" spans="2:5" x14ac:dyDescent="0.2">
      <c r="B99" s="155"/>
      <c r="C99" s="2" t="s">
        <v>84</v>
      </c>
    </row>
    <row r="100" spans="2:5" x14ac:dyDescent="0.2">
      <c r="B100" s="155"/>
      <c r="C100" s="2" t="s">
        <v>85</v>
      </c>
    </row>
    <row r="101" spans="2:5" x14ac:dyDescent="0.2">
      <c r="B101" s="155"/>
      <c r="C101" s="2" t="s">
        <v>86</v>
      </c>
    </row>
    <row r="102" spans="2:5" x14ac:dyDescent="0.2">
      <c r="B102" s="155"/>
      <c r="C102" s="2" t="s">
        <v>87</v>
      </c>
    </row>
    <row r="103" spans="2:5" x14ac:dyDescent="0.2">
      <c r="B103" s="155"/>
      <c r="C103" s="2" t="s">
        <v>88</v>
      </c>
    </row>
    <row r="104" spans="2:5" x14ac:dyDescent="0.2">
      <c r="B104" s="155"/>
      <c r="C104" s="2" t="s">
        <v>89</v>
      </c>
    </row>
    <row r="105" spans="2:5" x14ac:dyDescent="0.2">
      <c r="C105" s="2" t="s">
        <v>90</v>
      </c>
    </row>
    <row r="106" spans="2:5" x14ac:dyDescent="0.2">
      <c r="B106" s="155" t="s">
        <v>91</v>
      </c>
    </row>
    <row r="107" spans="2:5" x14ac:dyDescent="0.2">
      <c r="C107" s="2" t="s">
        <v>92</v>
      </c>
    </row>
    <row r="108" spans="2:5" x14ac:dyDescent="0.2">
      <c r="C108" s="2" t="s">
        <v>93</v>
      </c>
    </row>
    <row r="109" spans="2:5" x14ac:dyDescent="0.2">
      <c r="C109" s="2" t="s">
        <v>94</v>
      </c>
    </row>
    <row r="110" spans="2:5" x14ac:dyDescent="0.2">
      <c r="C110" s="2" t="s">
        <v>95</v>
      </c>
    </row>
    <row r="111" spans="2:5" x14ac:dyDescent="0.2">
      <c r="C111" s="2" t="s">
        <v>96</v>
      </c>
    </row>
    <row r="112" spans="2:5" x14ac:dyDescent="0.2">
      <c r="B112" s="155" t="s">
        <v>97</v>
      </c>
    </row>
    <row r="113" spans="2:7" x14ac:dyDescent="0.2">
      <c r="B113" s="155"/>
      <c r="C113" s="2" t="s">
        <v>98</v>
      </c>
    </row>
    <row r="114" spans="2:7" x14ac:dyDescent="0.2">
      <c r="B114" s="155"/>
      <c r="C114" s="2" t="s">
        <v>99</v>
      </c>
    </row>
    <row r="115" spans="2:7" x14ac:dyDescent="0.2">
      <c r="B115" s="155"/>
      <c r="C115" s="2" t="s">
        <v>100</v>
      </c>
    </row>
    <row r="116" spans="2:7" x14ac:dyDescent="0.2">
      <c r="B116" s="155"/>
      <c r="G116" s="2" t="s">
        <v>101</v>
      </c>
    </row>
    <row r="117" spans="2:7" x14ac:dyDescent="0.2">
      <c r="B117" s="155" t="s">
        <v>102</v>
      </c>
    </row>
    <row r="118" spans="2:7" x14ac:dyDescent="0.2">
      <c r="C118" s="2" t="s">
        <v>103</v>
      </c>
    </row>
    <row r="119" spans="2:7" x14ac:dyDescent="0.2">
      <c r="C119" s="2" t="s">
        <v>104</v>
      </c>
    </row>
    <row r="120" spans="2:7" x14ac:dyDescent="0.2">
      <c r="D120" s="2" t="s">
        <v>105</v>
      </c>
    </row>
    <row r="121" spans="2:7" x14ac:dyDescent="0.2">
      <c r="D121" s="2" t="s">
        <v>106</v>
      </c>
    </row>
    <row r="122" spans="2:7" x14ac:dyDescent="0.2">
      <c r="E122" s="2" t="s">
        <v>107</v>
      </c>
    </row>
    <row r="123" spans="2:7" x14ac:dyDescent="0.2">
      <c r="D123" s="2" t="s">
        <v>108</v>
      </c>
    </row>
    <row r="124" spans="2:7" x14ac:dyDescent="0.2">
      <c r="D124" s="2" t="s">
        <v>109</v>
      </c>
    </row>
    <row r="125" spans="2:7" x14ac:dyDescent="0.2">
      <c r="D125" s="158" t="s">
        <v>110</v>
      </c>
    </row>
    <row r="126" spans="2:7" x14ac:dyDescent="0.2">
      <c r="D126" s="158" t="s">
        <v>111</v>
      </c>
    </row>
    <row r="127" spans="2:7" x14ac:dyDescent="0.2">
      <c r="B127" s="155" t="s">
        <v>112</v>
      </c>
    </row>
    <row r="128" spans="2:7" x14ac:dyDescent="0.2">
      <c r="C128" s="2" t="s">
        <v>113</v>
      </c>
    </row>
    <row r="129" spans="3:3" x14ac:dyDescent="0.2">
      <c r="C129" s="2" t="s">
        <v>114</v>
      </c>
    </row>
    <row r="130" spans="3:3" x14ac:dyDescent="0.2">
      <c r="C130" s="2" t="s">
        <v>115</v>
      </c>
    </row>
    <row r="131" spans="3:3" x14ac:dyDescent="0.2">
      <c r="C131" s="2" t="s">
        <v>116</v>
      </c>
    </row>
    <row r="132" spans="3:3" x14ac:dyDescent="0.2">
      <c r="C132" s="2" t="s">
        <v>117</v>
      </c>
    </row>
    <row r="133" spans="3:3" x14ac:dyDescent="0.2">
      <c r="C133" s="2" t="s">
        <v>118</v>
      </c>
    </row>
    <row r="134" spans="3:3" x14ac:dyDescent="0.2">
      <c r="C134" s="2" t="s">
        <v>119</v>
      </c>
    </row>
    <row r="135" spans="3:3" x14ac:dyDescent="0.2">
      <c r="C135" s="2" t="s">
        <v>120</v>
      </c>
    </row>
    <row r="136" spans="3:3" x14ac:dyDescent="0.2">
      <c r="C136" s="2" t="s">
        <v>121</v>
      </c>
    </row>
    <row r="137" spans="3:3" x14ac:dyDescent="0.2">
      <c r="C137" s="2" t="s">
        <v>122</v>
      </c>
    </row>
    <row r="138" spans="3:3" x14ac:dyDescent="0.2">
      <c r="C138" s="2" t="s">
        <v>123</v>
      </c>
    </row>
    <row r="139" spans="3:3" x14ac:dyDescent="0.2">
      <c r="C139" s="2" t="s">
        <v>124</v>
      </c>
    </row>
    <row r="140" spans="3:3" x14ac:dyDescent="0.2">
      <c r="C140" s="2" t="s">
        <v>125</v>
      </c>
    </row>
    <row r="141" spans="3:3" x14ac:dyDescent="0.2">
      <c r="C141" s="2" t="s">
        <v>126</v>
      </c>
    </row>
    <row r="142" spans="3:3" x14ac:dyDescent="0.2">
      <c r="C142" s="2" t="s">
        <v>127</v>
      </c>
    </row>
    <row r="143" spans="3:3" x14ac:dyDescent="0.2">
      <c r="C143" s="2" t="s">
        <v>128</v>
      </c>
    </row>
    <row r="144" spans="3:3" x14ac:dyDescent="0.2">
      <c r="C144" s="2" t="s">
        <v>129</v>
      </c>
    </row>
    <row r="145" spans="2:10" x14ac:dyDescent="0.2">
      <c r="C145" s="2" t="s">
        <v>130</v>
      </c>
    </row>
    <row r="146" spans="2:10" x14ac:dyDescent="0.2">
      <c r="C146" s="2" t="s">
        <v>131</v>
      </c>
    </row>
    <row r="147" spans="2:10" x14ac:dyDescent="0.2">
      <c r="B147" s="155" t="s">
        <v>132</v>
      </c>
    </row>
    <row r="148" spans="2:10" x14ac:dyDescent="0.2">
      <c r="B148" s="155"/>
      <c r="C148" s="2" t="s">
        <v>133</v>
      </c>
    </row>
    <row r="149" spans="2:10" x14ac:dyDescent="0.2">
      <c r="B149" s="155"/>
      <c r="C149" s="2" t="s">
        <v>134</v>
      </c>
    </row>
    <row r="150" spans="2:10" x14ac:dyDescent="0.2">
      <c r="B150" s="155"/>
      <c r="C150" s="2" t="s">
        <v>135</v>
      </c>
    </row>
    <row r="151" spans="2:10" x14ac:dyDescent="0.2">
      <c r="B151" s="155"/>
      <c r="C151" s="2" t="s">
        <v>136</v>
      </c>
    </row>
    <row r="152" spans="2:10" x14ac:dyDescent="0.2">
      <c r="B152" s="155"/>
      <c r="C152" s="2" t="s">
        <v>137</v>
      </c>
    </row>
    <row r="153" spans="2:10" x14ac:dyDescent="0.2">
      <c r="D153" s="330" t="s">
        <v>138</v>
      </c>
      <c r="E153" s="330"/>
      <c r="F153" s="330"/>
      <c r="G153" s="330"/>
      <c r="H153" s="330"/>
      <c r="I153" s="330"/>
      <c r="J153" s="330"/>
    </row>
    <row r="154" spans="2:10" ht="33" customHeight="1" x14ac:dyDescent="0.2">
      <c r="B154" s="155" t="s">
        <v>139</v>
      </c>
    </row>
    <row r="155" spans="2:10" x14ac:dyDescent="0.2">
      <c r="B155" s="155"/>
      <c r="C155" s="2" t="s">
        <v>140</v>
      </c>
    </row>
    <row r="156" spans="2:10" x14ac:dyDescent="0.2">
      <c r="B156" s="155"/>
      <c r="C156" s="2" t="s">
        <v>141</v>
      </c>
    </row>
    <row r="157" spans="2:10" x14ac:dyDescent="0.2">
      <c r="B157" s="155"/>
      <c r="C157" s="2" t="s">
        <v>142</v>
      </c>
    </row>
    <row r="158" spans="2:10" x14ac:dyDescent="0.2">
      <c r="B158" s="155"/>
      <c r="D158" s="2" t="s">
        <v>143</v>
      </c>
    </row>
    <row r="159" spans="2:10" x14ac:dyDescent="0.2">
      <c r="B159" s="155"/>
      <c r="C159" s="2" t="s">
        <v>144</v>
      </c>
    </row>
    <row r="160" spans="2:10" x14ac:dyDescent="0.2">
      <c r="D160" s="2" t="s">
        <v>145</v>
      </c>
    </row>
    <row r="161" spans="2:4" x14ac:dyDescent="0.2">
      <c r="D161" s="2" t="s">
        <v>146</v>
      </c>
    </row>
    <row r="162" spans="2:4" x14ac:dyDescent="0.2">
      <c r="C162" s="2" t="s">
        <v>147</v>
      </c>
    </row>
    <row r="163" spans="2:4" x14ac:dyDescent="0.2">
      <c r="D163" s="2" t="s">
        <v>148</v>
      </c>
    </row>
    <row r="164" spans="2:4" x14ac:dyDescent="0.2">
      <c r="D164" s="2" t="s">
        <v>149</v>
      </c>
    </row>
    <row r="165" spans="2:4" x14ac:dyDescent="0.2">
      <c r="B165" s="155"/>
      <c r="C165" s="2" t="s">
        <v>150</v>
      </c>
    </row>
    <row r="166" spans="2:4" x14ac:dyDescent="0.2">
      <c r="B166" s="155"/>
      <c r="C166" s="2" t="s">
        <v>151</v>
      </c>
    </row>
    <row r="167" spans="2:4" x14ac:dyDescent="0.2">
      <c r="B167" s="155"/>
      <c r="C167" s="2" t="s">
        <v>152</v>
      </c>
    </row>
    <row r="168" spans="2:4" x14ac:dyDescent="0.2">
      <c r="B168" s="155" t="s">
        <v>153</v>
      </c>
    </row>
    <row r="169" spans="2:4" x14ac:dyDescent="0.2">
      <c r="C169" s="2" t="s">
        <v>154</v>
      </c>
    </row>
    <row r="170" spans="2:4" x14ac:dyDescent="0.2">
      <c r="C170" s="2" t="s">
        <v>155</v>
      </c>
    </row>
    <row r="171" spans="2:4" x14ac:dyDescent="0.2">
      <c r="C171" s="2" t="s">
        <v>156</v>
      </c>
    </row>
    <row r="172" spans="2:4" x14ac:dyDescent="0.2">
      <c r="C172" s="2" t="s">
        <v>157</v>
      </c>
    </row>
    <row r="173" spans="2:4" x14ac:dyDescent="0.2">
      <c r="C173" s="2" t="s">
        <v>158</v>
      </c>
    </row>
    <row r="174" spans="2:4" x14ac:dyDescent="0.2">
      <c r="C174" s="2" t="s">
        <v>1020</v>
      </c>
    </row>
    <row r="175" spans="2:4" x14ac:dyDescent="0.2">
      <c r="C175" s="2" t="s">
        <v>159</v>
      </c>
    </row>
    <row r="176" spans="2:4" x14ac:dyDescent="0.2">
      <c r="C176" s="2" t="s">
        <v>160</v>
      </c>
    </row>
    <row r="177" spans="2:3" x14ac:dyDescent="0.2">
      <c r="C177" s="2" t="s">
        <v>1021</v>
      </c>
    </row>
    <row r="178" spans="2:3" x14ac:dyDescent="0.2">
      <c r="C178" s="2" t="s">
        <v>161</v>
      </c>
    </row>
    <row r="179" spans="2:3" x14ac:dyDescent="0.2">
      <c r="C179" s="2" t="s">
        <v>162</v>
      </c>
    </row>
    <row r="180" spans="2:3" x14ac:dyDescent="0.2">
      <c r="C180" s="2" t="s">
        <v>163</v>
      </c>
    </row>
    <row r="181" spans="2:3" x14ac:dyDescent="0.2">
      <c r="C181" s="2" t="s">
        <v>164</v>
      </c>
    </row>
    <row r="182" spans="2:3" x14ac:dyDescent="0.2">
      <c r="C182" s="2" t="s">
        <v>165</v>
      </c>
    </row>
    <row r="183" spans="2:3" x14ac:dyDescent="0.2">
      <c r="C183" s="2" t="s">
        <v>166</v>
      </c>
    </row>
    <row r="184" spans="2:3" x14ac:dyDescent="0.2">
      <c r="B184" s="155" t="s">
        <v>167</v>
      </c>
    </row>
    <row r="185" spans="2:3" x14ac:dyDescent="0.2">
      <c r="B185" s="155"/>
      <c r="C185" s="2" t="s">
        <v>168</v>
      </c>
    </row>
    <row r="186" spans="2:3" x14ac:dyDescent="0.2">
      <c r="B186" s="155"/>
      <c r="C186" s="2" t="s">
        <v>169</v>
      </c>
    </row>
    <row r="187" spans="2:3" x14ac:dyDescent="0.2">
      <c r="B187" s="155"/>
      <c r="C187" s="2" t="s">
        <v>170</v>
      </c>
    </row>
    <row r="188" spans="2:3" x14ac:dyDescent="0.2">
      <c r="B188" s="155"/>
      <c r="C188" s="2" t="s">
        <v>171</v>
      </c>
    </row>
    <row r="189" spans="2:3" x14ac:dyDescent="0.2">
      <c r="B189" s="155"/>
      <c r="C189" s="2" t="s">
        <v>172</v>
      </c>
    </row>
    <row r="190" spans="2:3" ht="6" customHeight="1" x14ac:dyDescent="0.2">
      <c r="C190" s="159"/>
    </row>
    <row r="191" spans="2:3" x14ac:dyDescent="0.2">
      <c r="C191" s="2" t="s">
        <v>173</v>
      </c>
    </row>
    <row r="192" spans="2:3" x14ac:dyDescent="0.2">
      <c r="C192" s="2" t="s">
        <v>174</v>
      </c>
    </row>
    <row r="193" spans="3:9" x14ac:dyDescent="0.2">
      <c r="C193" s="2" t="s">
        <v>175</v>
      </c>
    </row>
    <row r="194" spans="3:9" x14ac:dyDescent="0.2">
      <c r="C194" s="2" t="s">
        <v>1022</v>
      </c>
    </row>
    <row r="195" spans="3:9" x14ac:dyDescent="0.2">
      <c r="C195" s="2" t="s">
        <v>176</v>
      </c>
    </row>
    <row r="196" spans="3:9" ht="6" customHeight="1" x14ac:dyDescent="0.2"/>
    <row r="197" spans="3:9" x14ac:dyDescent="0.2">
      <c r="C197" s="2" t="s">
        <v>177</v>
      </c>
    </row>
    <row r="198" spans="3:9" x14ac:dyDescent="0.2">
      <c r="C198" s="2" t="s">
        <v>178</v>
      </c>
    </row>
    <row r="199" spans="3:9" x14ac:dyDescent="0.2">
      <c r="C199" s="2" t="s">
        <v>179</v>
      </c>
    </row>
    <row r="200" spans="3:9" x14ac:dyDescent="0.2">
      <c r="C200" s="2" t="s">
        <v>180</v>
      </c>
    </row>
    <row r="201" spans="3:9" x14ac:dyDescent="0.2">
      <c r="C201" s="2" t="s">
        <v>181</v>
      </c>
    </row>
    <row r="202" spans="3:9" x14ac:dyDescent="0.2">
      <c r="C202" s="2" t="s">
        <v>182</v>
      </c>
    </row>
    <row r="203" spans="3:9" x14ac:dyDescent="0.2">
      <c r="E203" s="2" t="s">
        <v>183</v>
      </c>
      <c r="I203" s="2" t="s">
        <v>184</v>
      </c>
    </row>
    <row r="204" spans="3:9" x14ac:dyDescent="0.2">
      <c r="G204" s="2" t="s">
        <v>185</v>
      </c>
    </row>
    <row r="205" spans="3:9" x14ac:dyDescent="0.2">
      <c r="G205" s="2" t="s">
        <v>186</v>
      </c>
    </row>
    <row r="206" spans="3:9" x14ac:dyDescent="0.2">
      <c r="G206" s="2" t="s">
        <v>187</v>
      </c>
    </row>
    <row r="207" spans="3:9" x14ac:dyDescent="0.2">
      <c r="E207" s="2" t="s">
        <v>188</v>
      </c>
    </row>
    <row r="208" spans="3:9" x14ac:dyDescent="0.2">
      <c r="E208" s="2" t="s">
        <v>189</v>
      </c>
    </row>
    <row r="209" spans="3:5" x14ac:dyDescent="0.2">
      <c r="E209" s="2" t="s">
        <v>190</v>
      </c>
    </row>
    <row r="210" spans="3:5" x14ac:dyDescent="0.2">
      <c r="E210" s="2" t="s">
        <v>191</v>
      </c>
    </row>
    <row r="211" spans="3:5" x14ac:dyDescent="0.2">
      <c r="C211" s="2" t="s">
        <v>192</v>
      </c>
    </row>
    <row r="212" spans="3:5" x14ac:dyDescent="0.2">
      <c r="C212" s="2" t="s">
        <v>193</v>
      </c>
    </row>
    <row r="213" spans="3:5" x14ac:dyDescent="0.2">
      <c r="C213" s="2" t="s">
        <v>194</v>
      </c>
    </row>
    <row r="214" spans="3:5" ht="6" customHeight="1" x14ac:dyDescent="0.2"/>
    <row r="215" spans="3:5" x14ac:dyDescent="0.2">
      <c r="C215" s="2" t="s">
        <v>195</v>
      </c>
    </row>
    <row r="216" spans="3:5" x14ac:dyDescent="0.2">
      <c r="C216" s="2" t="s">
        <v>196</v>
      </c>
    </row>
    <row r="217" spans="3:5" ht="6" customHeight="1" x14ac:dyDescent="0.2"/>
    <row r="218" spans="3:5" x14ac:dyDescent="0.2">
      <c r="C218" s="2" t="s">
        <v>1023</v>
      </c>
    </row>
    <row r="219" spans="3:5" x14ac:dyDescent="0.2">
      <c r="C219" s="2" t="s">
        <v>197</v>
      </c>
    </row>
    <row r="220" spans="3:5" x14ac:dyDescent="0.2">
      <c r="C220" s="2" t="s">
        <v>198</v>
      </c>
    </row>
    <row r="221" spans="3:5" x14ac:dyDescent="0.2">
      <c r="C221" s="2" t="s">
        <v>199</v>
      </c>
    </row>
    <row r="222" spans="3:5" x14ac:dyDescent="0.2">
      <c r="C222" s="2" t="s">
        <v>200</v>
      </c>
    </row>
    <row r="223" spans="3:5" x14ac:dyDescent="0.2">
      <c r="C223" s="2" t="s">
        <v>201</v>
      </c>
    </row>
    <row r="224" spans="3:5" ht="15" x14ac:dyDescent="0.25">
      <c r="C224" s="2" t="s">
        <v>1024</v>
      </c>
    </row>
    <row r="225" spans="1:3" x14ac:dyDescent="0.2">
      <c r="C225" s="2" t="s">
        <v>202</v>
      </c>
    </row>
    <row r="226" spans="1:3" ht="6" customHeight="1" x14ac:dyDescent="0.2"/>
    <row r="227" spans="1:3" x14ac:dyDescent="0.2">
      <c r="C227" s="2" t="s">
        <v>203</v>
      </c>
    </row>
    <row r="228" spans="1:3" x14ac:dyDescent="0.2">
      <c r="C228" s="2" t="s">
        <v>204</v>
      </c>
    </row>
    <row r="229" spans="1:3" x14ac:dyDescent="0.2">
      <c r="C229" s="2" t="s">
        <v>205</v>
      </c>
    </row>
    <row r="230" spans="1:3" x14ac:dyDescent="0.2">
      <c r="C230" s="2" t="s">
        <v>206</v>
      </c>
    </row>
    <row r="231" spans="1:3" x14ac:dyDescent="0.2">
      <c r="C231" s="2" t="s">
        <v>207</v>
      </c>
    </row>
    <row r="232" spans="1:3" ht="6" customHeight="1" x14ac:dyDescent="0.2"/>
    <row r="233" spans="1:3" x14ac:dyDescent="0.2">
      <c r="C233" s="2" t="s">
        <v>208</v>
      </c>
    </row>
    <row r="234" spans="1:3" x14ac:dyDescent="0.2">
      <c r="C234" s="2" t="s">
        <v>209</v>
      </c>
    </row>
    <row r="235" spans="1:3" x14ac:dyDescent="0.2">
      <c r="B235" s="155" t="s">
        <v>210</v>
      </c>
    </row>
    <row r="236" spans="1:3" x14ac:dyDescent="0.2">
      <c r="C236" s="2" t="s">
        <v>211</v>
      </c>
    </row>
    <row r="237" spans="1:3" x14ac:dyDescent="0.2">
      <c r="C237" s="2" t="s">
        <v>1025</v>
      </c>
    </row>
    <row r="238" spans="1:3" x14ac:dyDescent="0.2">
      <c r="C238" s="2" t="s">
        <v>735</v>
      </c>
    </row>
    <row r="240" spans="1:3" ht="15.75" x14ac:dyDescent="0.25">
      <c r="A240" s="160" t="s">
        <v>212</v>
      </c>
    </row>
    <row r="241" spans="1:3" ht="15" x14ac:dyDescent="0.25">
      <c r="A241" s="161"/>
      <c r="B241" s="2" t="s">
        <v>213</v>
      </c>
    </row>
    <row r="242" spans="1:3" ht="15" x14ac:dyDescent="0.25">
      <c r="A242" s="161"/>
      <c r="C242" s="2" t="s">
        <v>214</v>
      </c>
    </row>
    <row r="243" spans="1:3" ht="15" x14ac:dyDescent="0.25">
      <c r="A243" s="161"/>
      <c r="C243" s="2" t="s">
        <v>1026</v>
      </c>
    </row>
    <row r="244" spans="1:3" ht="15" x14ac:dyDescent="0.25">
      <c r="A244" s="161"/>
      <c r="C244" s="2" t="s">
        <v>215</v>
      </c>
    </row>
    <row r="245" spans="1:3" ht="15" x14ac:dyDescent="0.25">
      <c r="A245" s="161"/>
      <c r="B245" s="2" t="s">
        <v>216</v>
      </c>
    </row>
    <row r="246" spans="1:3" ht="15" x14ac:dyDescent="0.25">
      <c r="A246" s="161"/>
      <c r="B246" s="2" t="s">
        <v>1027</v>
      </c>
    </row>
    <row r="247" spans="1:3" ht="15" x14ac:dyDescent="0.25">
      <c r="A247" s="161"/>
      <c r="C247" s="2" t="s">
        <v>217</v>
      </c>
    </row>
    <row r="248" spans="1:3" ht="15" x14ac:dyDescent="0.25">
      <c r="A248" s="161"/>
      <c r="B248" s="2" t="s">
        <v>218</v>
      </c>
    </row>
    <row r="249" spans="1:3" ht="15" x14ac:dyDescent="0.25">
      <c r="A249" s="161"/>
      <c r="C249" s="2" t="s">
        <v>219</v>
      </c>
    </row>
    <row r="250" spans="1:3" ht="15" x14ac:dyDescent="0.25">
      <c r="A250" s="161"/>
      <c r="C250" s="2" t="s">
        <v>220</v>
      </c>
    </row>
    <row r="251" spans="1:3" ht="15" x14ac:dyDescent="0.25">
      <c r="A251" s="161"/>
      <c r="B251" s="2" t="s">
        <v>221</v>
      </c>
    </row>
    <row r="252" spans="1:3" ht="15" x14ac:dyDescent="0.25">
      <c r="A252" s="161"/>
      <c r="C252" s="2" t="s">
        <v>222</v>
      </c>
    </row>
    <row r="253" spans="1:3" ht="15" x14ac:dyDescent="0.25">
      <c r="A253" s="161"/>
      <c r="B253" s="2" t="s">
        <v>223</v>
      </c>
    </row>
    <row r="254" spans="1:3" ht="15" x14ac:dyDescent="0.25">
      <c r="A254" s="161"/>
      <c r="C254" s="2" t="s">
        <v>224</v>
      </c>
    </row>
    <row r="255" spans="1:3" ht="15" x14ac:dyDescent="0.25">
      <c r="A255" s="161"/>
      <c r="C255" s="2" t="s">
        <v>225</v>
      </c>
    </row>
    <row r="256" spans="1:3" ht="15" x14ac:dyDescent="0.25">
      <c r="A256" s="161"/>
      <c r="C256" s="2" t="s">
        <v>226</v>
      </c>
    </row>
    <row r="257" spans="1:5" ht="15" x14ac:dyDescent="0.25">
      <c r="A257" s="161"/>
      <c r="B257" s="2" t="s">
        <v>227</v>
      </c>
    </row>
    <row r="258" spans="1:5" ht="15" x14ac:dyDescent="0.25">
      <c r="A258" s="161"/>
      <c r="C258" s="2" t="s">
        <v>228</v>
      </c>
    </row>
    <row r="259" spans="1:5" ht="15" x14ac:dyDescent="0.25">
      <c r="A259" s="161"/>
      <c r="B259" s="155" t="s">
        <v>229</v>
      </c>
    </row>
    <row r="260" spans="1:5" ht="15" x14ac:dyDescent="0.25">
      <c r="A260" s="161"/>
      <c r="C260" s="2" t="s">
        <v>230</v>
      </c>
    </row>
    <row r="261" spans="1:5" ht="15" x14ac:dyDescent="0.25">
      <c r="A261" s="161"/>
      <c r="C261" s="2" t="s">
        <v>231</v>
      </c>
    </row>
    <row r="262" spans="1:5" ht="15" x14ac:dyDescent="0.25">
      <c r="A262" s="161"/>
      <c r="D262" s="2" t="s">
        <v>1028</v>
      </c>
    </row>
    <row r="263" spans="1:5" ht="15" x14ac:dyDescent="0.25">
      <c r="A263" s="161"/>
      <c r="E263" s="2" t="s">
        <v>232</v>
      </c>
    </row>
    <row r="264" spans="1:5" ht="15" x14ac:dyDescent="0.25">
      <c r="A264" s="161"/>
      <c r="D264" s="2" t="s">
        <v>1029</v>
      </c>
    </row>
    <row r="265" spans="1:5" ht="15" x14ac:dyDescent="0.25">
      <c r="A265" s="161"/>
      <c r="E265" s="2" t="s">
        <v>233</v>
      </c>
    </row>
    <row r="266" spans="1:5" ht="15" x14ac:dyDescent="0.25">
      <c r="A266" s="161"/>
      <c r="D266" s="2" t="s">
        <v>1030</v>
      </c>
    </row>
    <row r="267" spans="1:5" ht="15" x14ac:dyDescent="0.25">
      <c r="A267" s="161"/>
      <c r="E267" s="2" t="s">
        <v>234</v>
      </c>
    </row>
    <row r="268" spans="1:5" ht="15" x14ac:dyDescent="0.25">
      <c r="A268" s="161"/>
      <c r="D268" s="2" t="s">
        <v>1031</v>
      </c>
    </row>
    <row r="269" spans="1:5" ht="15" x14ac:dyDescent="0.25">
      <c r="A269" s="161"/>
      <c r="E269" s="2" t="s">
        <v>235</v>
      </c>
    </row>
    <row r="270" spans="1:5" ht="15" x14ac:dyDescent="0.25">
      <c r="A270" s="161"/>
      <c r="C270" s="2" t="s">
        <v>236</v>
      </c>
    </row>
    <row r="271" spans="1:5" ht="15" x14ac:dyDescent="0.25">
      <c r="A271" s="161"/>
      <c r="C271" s="2" t="s">
        <v>237</v>
      </c>
    </row>
    <row r="272" spans="1:5" ht="15" x14ac:dyDescent="0.25">
      <c r="A272" s="161"/>
      <c r="C272" s="2" t="s">
        <v>238</v>
      </c>
    </row>
    <row r="273" spans="1:5" ht="15" x14ac:dyDescent="0.25">
      <c r="A273" s="161"/>
      <c r="C273" s="2" t="s">
        <v>239</v>
      </c>
    </row>
    <row r="274" spans="1:5" ht="15" x14ac:dyDescent="0.25">
      <c r="A274" s="161"/>
      <c r="B274" s="162" t="s">
        <v>240</v>
      </c>
    </row>
    <row r="275" spans="1:5" ht="15" x14ac:dyDescent="0.25">
      <c r="A275" s="161"/>
      <c r="C275" s="2" t="s">
        <v>241</v>
      </c>
    </row>
    <row r="276" spans="1:5" ht="15" x14ac:dyDescent="0.25">
      <c r="A276" s="161"/>
      <c r="D276" s="2" t="s">
        <v>1032</v>
      </c>
    </row>
    <row r="277" spans="1:5" ht="15" x14ac:dyDescent="0.25">
      <c r="A277" s="161"/>
      <c r="E277" s="2" t="s">
        <v>242</v>
      </c>
    </row>
    <row r="278" spans="1:5" ht="15" x14ac:dyDescent="0.25">
      <c r="A278" s="161"/>
      <c r="D278" s="2" t="s">
        <v>1033</v>
      </c>
    </row>
    <row r="279" spans="1:5" ht="15" x14ac:dyDescent="0.25">
      <c r="A279" s="161"/>
      <c r="E279" s="2" t="s">
        <v>243</v>
      </c>
    </row>
    <row r="280" spans="1:5" ht="15" x14ac:dyDescent="0.25">
      <c r="A280" s="161"/>
      <c r="E280" s="2" t="s">
        <v>244</v>
      </c>
    </row>
    <row r="281" spans="1:5" ht="15" x14ac:dyDescent="0.25">
      <c r="A281" s="161"/>
      <c r="E281" s="2" t="s">
        <v>245</v>
      </c>
    </row>
    <row r="282" spans="1:5" ht="15" x14ac:dyDescent="0.25">
      <c r="A282" s="161"/>
      <c r="D282" s="2" t="s">
        <v>1034</v>
      </c>
    </row>
    <row r="283" spans="1:5" ht="15" x14ac:dyDescent="0.25">
      <c r="A283" s="161"/>
      <c r="E283" s="2" t="s">
        <v>246</v>
      </c>
    </row>
    <row r="284" spans="1:5" ht="15" x14ac:dyDescent="0.25">
      <c r="A284" s="161"/>
      <c r="E284" s="2" t="s">
        <v>247</v>
      </c>
    </row>
    <row r="285" spans="1:5" ht="15" x14ac:dyDescent="0.25">
      <c r="A285" s="161"/>
      <c r="B285" s="155" t="s">
        <v>248</v>
      </c>
    </row>
    <row r="286" spans="1:5" ht="15" x14ac:dyDescent="0.25">
      <c r="A286" s="161"/>
      <c r="C286" s="2" t="s">
        <v>249</v>
      </c>
    </row>
    <row r="287" spans="1:5" ht="15" x14ac:dyDescent="0.25">
      <c r="A287" s="161"/>
      <c r="D287" s="2" t="s">
        <v>250</v>
      </c>
    </row>
    <row r="288" spans="1:5" ht="15" x14ac:dyDescent="0.25">
      <c r="A288" s="161"/>
      <c r="D288" s="2" t="s">
        <v>251</v>
      </c>
    </row>
    <row r="289" spans="1:5" ht="15" x14ac:dyDescent="0.25">
      <c r="A289" s="161"/>
      <c r="D289" s="2" t="s">
        <v>252</v>
      </c>
    </row>
    <row r="290" spans="1:5" ht="15" x14ac:dyDescent="0.25">
      <c r="A290" s="161"/>
      <c r="D290" s="2" t="s">
        <v>253</v>
      </c>
    </row>
    <row r="291" spans="1:5" ht="15" x14ac:dyDescent="0.25">
      <c r="A291" s="161"/>
      <c r="C291" s="2" t="s">
        <v>254</v>
      </c>
    </row>
    <row r="292" spans="1:5" ht="15" x14ac:dyDescent="0.25">
      <c r="A292" s="161"/>
      <c r="C292" s="2" t="s">
        <v>255</v>
      </c>
    </row>
    <row r="293" spans="1:5" ht="15" x14ac:dyDescent="0.25">
      <c r="A293" s="161"/>
      <c r="D293" s="2" t="s">
        <v>1035</v>
      </c>
    </row>
    <row r="294" spans="1:5" ht="15" x14ac:dyDescent="0.25">
      <c r="A294" s="161"/>
      <c r="E294" s="2" t="s">
        <v>256</v>
      </c>
    </row>
    <row r="295" spans="1:5" ht="15" x14ac:dyDescent="0.25">
      <c r="A295" s="161"/>
      <c r="E295" s="2" t="s">
        <v>1036</v>
      </c>
    </row>
    <row r="296" spans="1:5" ht="15" x14ac:dyDescent="0.25">
      <c r="A296" s="161"/>
      <c r="E296" s="2" t="s">
        <v>257</v>
      </c>
    </row>
    <row r="297" spans="1:5" ht="15" x14ac:dyDescent="0.25">
      <c r="A297" s="161"/>
      <c r="E297" s="2" t="s">
        <v>1037</v>
      </c>
    </row>
    <row r="298" spans="1:5" ht="15" x14ac:dyDescent="0.25">
      <c r="A298" s="161"/>
      <c r="E298" s="2" t="s">
        <v>258</v>
      </c>
    </row>
    <row r="299" spans="1:5" ht="15" x14ac:dyDescent="0.25">
      <c r="A299" s="161"/>
      <c r="E299" s="2" t="s">
        <v>259</v>
      </c>
    </row>
    <row r="300" spans="1:5" ht="15" x14ac:dyDescent="0.25">
      <c r="A300" s="161"/>
      <c r="E300" s="2" t="s">
        <v>1038</v>
      </c>
    </row>
    <row r="301" spans="1:5" ht="15" x14ac:dyDescent="0.25">
      <c r="A301" s="161"/>
      <c r="E301" s="2" t="s">
        <v>260</v>
      </c>
    </row>
    <row r="302" spans="1:5" ht="15" x14ac:dyDescent="0.25">
      <c r="A302" s="161"/>
      <c r="E302" s="2" t="s">
        <v>261</v>
      </c>
    </row>
    <row r="303" spans="1:5" ht="15" x14ac:dyDescent="0.25">
      <c r="A303" s="161"/>
      <c r="E303" s="2" t="s">
        <v>1039</v>
      </c>
    </row>
    <row r="304" spans="1:5" ht="15" x14ac:dyDescent="0.25">
      <c r="A304" s="161"/>
      <c r="E304" s="2" t="s">
        <v>262</v>
      </c>
    </row>
    <row r="305" spans="1:6" ht="15" x14ac:dyDescent="0.25">
      <c r="A305" s="161"/>
      <c r="E305" s="2" t="s">
        <v>1040</v>
      </c>
    </row>
    <row r="306" spans="1:6" ht="15" x14ac:dyDescent="0.25">
      <c r="A306" s="161"/>
      <c r="E306" s="2" t="s">
        <v>263</v>
      </c>
    </row>
    <row r="307" spans="1:6" ht="15" x14ac:dyDescent="0.25">
      <c r="A307" s="161"/>
      <c r="E307" s="2" t="s">
        <v>1041</v>
      </c>
    </row>
    <row r="308" spans="1:6" ht="15" x14ac:dyDescent="0.25">
      <c r="A308" s="161"/>
      <c r="D308" s="2" t="s">
        <v>1042</v>
      </c>
    </row>
    <row r="309" spans="1:6" ht="15" x14ac:dyDescent="0.25">
      <c r="A309" s="161"/>
      <c r="F309" s="2" t="s">
        <v>264</v>
      </c>
    </row>
    <row r="310" spans="1:6" ht="15" x14ac:dyDescent="0.25">
      <c r="A310" s="161"/>
      <c r="F310" s="2" t="s">
        <v>265</v>
      </c>
    </row>
    <row r="311" spans="1:6" ht="15" x14ac:dyDescent="0.25">
      <c r="A311" s="161"/>
      <c r="F311" s="2" t="s">
        <v>266</v>
      </c>
    </row>
    <row r="312" spans="1:6" ht="15" x14ac:dyDescent="0.25">
      <c r="A312" s="161"/>
      <c r="F312" s="2" t="s">
        <v>267</v>
      </c>
    </row>
    <row r="313" spans="1:6" ht="15" x14ac:dyDescent="0.25">
      <c r="A313" s="161"/>
      <c r="D313" s="2" t="s">
        <v>1043</v>
      </c>
    </row>
    <row r="314" spans="1:6" ht="15" x14ac:dyDescent="0.25">
      <c r="A314" s="161"/>
      <c r="F314" s="2" t="s">
        <v>268</v>
      </c>
    </row>
    <row r="315" spans="1:6" ht="15" x14ac:dyDescent="0.25">
      <c r="A315" s="161"/>
      <c r="F315" s="2" t="s">
        <v>269</v>
      </c>
    </row>
    <row r="316" spans="1:6" ht="15" x14ac:dyDescent="0.25">
      <c r="A316" s="161"/>
      <c r="F316" s="2" t="s">
        <v>270</v>
      </c>
    </row>
    <row r="317" spans="1:6" ht="15" x14ac:dyDescent="0.25">
      <c r="A317" s="161"/>
      <c r="F317" s="2" t="s">
        <v>271</v>
      </c>
    </row>
    <row r="318" spans="1:6" ht="15" x14ac:dyDescent="0.25">
      <c r="A318" s="161"/>
      <c r="F318" s="2" t="s">
        <v>272</v>
      </c>
    </row>
    <row r="319" spans="1:6" ht="15" x14ac:dyDescent="0.25">
      <c r="A319" s="161"/>
      <c r="F319" s="2" t="s">
        <v>273</v>
      </c>
    </row>
    <row r="320" spans="1:6" ht="15" x14ac:dyDescent="0.25">
      <c r="A320" s="161"/>
      <c r="F320" s="2" t="s">
        <v>274</v>
      </c>
    </row>
    <row r="321" spans="1:6" ht="15" x14ac:dyDescent="0.25">
      <c r="A321" s="161"/>
      <c r="E321" s="2" t="s">
        <v>275</v>
      </c>
    </row>
    <row r="322" spans="1:6" ht="15" x14ac:dyDescent="0.25">
      <c r="A322" s="161"/>
      <c r="F322" s="2" t="s">
        <v>1044</v>
      </c>
    </row>
    <row r="323" spans="1:6" ht="15" x14ac:dyDescent="0.25">
      <c r="A323" s="161"/>
      <c r="F323" s="2" t="s">
        <v>276</v>
      </c>
    </row>
    <row r="324" spans="1:6" ht="15" x14ac:dyDescent="0.25">
      <c r="A324" s="161"/>
      <c r="F324" s="2" t="s">
        <v>1045</v>
      </c>
    </row>
    <row r="325" spans="1:6" ht="15" x14ac:dyDescent="0.25">
      <c r="A325" s="161"/>
      <c r="F325" s="2" t="s">
        <v>277</v>
      </c>
    </row>
    <row r="326" spans="1:6" ht="15" x14ac:dyDescent="0.25">
      <c r="A326" s="161"/>
      <c r="D326" s="2" t="s">
        <v>1046</v>
      </c>
    </row>
    <row r="327" spans="1:6" ht="15" x14ac:dyDescent="0.25">
      <c r="A327" s="161"/>
      <c r="F327" s="2" t="s">
        <v>278</v>
      </c>
    </row>
    <row r="328" spans="1:6" ht="15" x14ac:dyDescent="0.25">
      <c r="A328" s="161"/>
      <c r="F328" s="2" t="s">
        <v>279</v>
      </c>
    </row>
    <row r="329" spans="1:6" ht="15" x14ac:dyDescent="0.25">
      <c r="A329" s="161"/>
      <c r="F329" s="2" t="s">
        <v>280</v>
      </c>
    </row>
    <row r="330" spans="1:6" ht="15" x14ac:dyDescent="0.25">
      <c r="A330" s="161"/>
      <c r="D330" s="2" t="s">
        <v>1047</v>
      </c>
    </row>
    <row r="331" spans="1:6" ht="15" x14ac:dyDescent="0.25">
      <c r="A331" s="161"/>
      <c r="F331" s="2" t="s">
        <v>281</v>
      </c>
    </row>
    <row r="332" spans="1:6" ht="15" x14ac:dyDescent="0.25">
      <c r="A332" s="161"/>
      <c r="F332" s="2" t="s">
        <v>282</v>
      </c>
    </row>
    <row r="333" spans="1:6" ht="15" x14ac:dyDescent="0.25">
      <c r="A333" s="161"/>
      <c r="F333" s="2" t="s">
        <v>283</v>
      </c>
    </row>
    <row r="334" spans="1:6" ht="15" x14ac:dyDescent="0.25">
      <c r="A334" s="161"/>
      <c r="F334" s="2" t="s">
        <v>284</v>
      </c>
    </row>
    <row r="335" spans="1:6" ht="15" x14ac:dyDescent="0.25">
      <c r="A335" s="161"/>
      <c r="D335" s="2" t="s">
        <v>1048</v>
      </c>
    </row>
    <row r="336" spans="1:6" ht="15" x14ac:dyDescent="0.25">
      <c r="A336" s="161"/>
      <c r="E336" s="2" t="s">
        <v>285</v>
      </c>
    </row>
    <row r="337" spans="1:6" ht="15" x14ac:dyDescent="0.25">
      <c r="A337" s="161"/>
      <c r="F337" s="2" t="s">
        <v>1049</v>
      </c>
    </row>
    <row r="338" spans="1:6" ht="15" x14ac:dyDescent="0.25">
      <c r="A338" s="161"/>
      <c r="F338" s="2" t="s">
        <v>286</v>
      </c>
    </row>
    <row r="339" spans="1:6" ht="15" x14ac:dyDescent="0.25">
      <c r="A339" s="161"/>
      <c r="F339" s="2" t="s">
        <v>1050</v>
      </c>
    </row>
    <row r="340" spans="1:6" ht="15" x14ac:dyDescent="0.25">
      <c r="A340" s="161"/>
      <c r="F340" s="2" t="s">
        <v>287</v>
      </c>
    </row>
    <row r="341" spans="1:6" ht="15" x14ac:dyDescent="0.25">
      <c r="A341" s="161"/>
      <c r="F341" s="2" t="s">
        <v>288</v>
      </c>
    </row>
    <row r="342" spans="1:6" ht="15" x14ac:dyDescent="0.25">
      <c r="A342" s="161"/>
      <c r="F342" s="2" t="s">
        <v>289</v>
      </c>
    </row>
    <row r="343" spans="1:6" ht="15" x14ac:dyDescent="0.25">
      <c r="A343" s="161"/>
      <c r="F343" s="2" t="s">
        <v>290</v>
      </c>
    </row>
    <row r="344" spans="1:6" ht="15" x14ac:dyDescent="0.25">
      <c r="A344" s="161"/>
      <c r="F344" s="2" t="s">
        <v>1051</v>
      </c>
    </row>
    <row r="345" spans="1:6" ht="15" x14ac:dyDescent="0.25">
      <c r="A345" s="161"/>
      <c r="F345" s="2" t="s">
        <v>291</v>
      </c>
    </row>
    <row r="346" spans="1:6" ht="15" x14ac:dyDescent="0.25">
      <c r="A346" s="161"/>
      <c r="F346" s="2" t="s">
        <v>1052</v>
      </c>
    </row>
    <row r="347" spans="1:6" ht="15" x14ac:dyDescent="0.25">
      <c r="A347" s="161"/>
      <c r="F347" s="2" t="s">
        <v>292</v>
      </c>
    </row>
    <row r="348" spans="1:6" ht="15" x14ac:dyDescent="0.25">
      <c r="A348" s="161"/>
      <c r="F348" s="2" t="s">
        <v>1053</v>
      </c>
    </row>
    <row r="349" spans="1:6" ht="15" x14ac:dyDescent="0.25">
      <c r="A349" s="161"/>
      <c r="F349" s="2" t="s">
        <v>293</v>
      </c>
    </row>
    <row r="350" spans="1:6" ht="15" x14ac:dyDescent="0.25">
      <c r="A350" s="161"/>
      <c r="F350" s="2" t="s">
        <v>294</v>
      </c>
    </row>
    <row r="351" spans="1:6" ht="15" x14ac:dyDescent="0.25">
      <c r="A351" s="161"/>
      <c r="F351" s="2" t="s">
        <v>1054</v>
      </c>
    </row>
    <row r="352" spans="1:6" ht="15" x14ac:dyDescent="0.25">
      <c r="A352" s="161"/>
      <c r="F352" s="2" t="s">
        <v>295</v>
      </c>
    </row>
    <row r="353" spans="1:6" ht="15" x14ac:dyDescent="0.25">
      <c r="A353" s="161"/>
      <c r="F353" s="2" t="s">
        <v>1055</v>
      </c>
    </row>
    <row r="354" spans="1:6" ht="15" x14ac:dyDescent="0.25">
      <c r="A354" s="161"/>
      <c r="F354" s="2" t="s">
        <v>296</v>
      </c>
    </row>
    <row r="355" spans="1:6" ht="15" x14ac:dyDescent="0.25">
      <c r="A355" s="161"/>
      <c r="F355" s="2" t="s">
        <v>297</v>
      </c>
    </row>
    <row r="356" spans="1:6" ht="15" x14ac:dyDescent="0.25">
      <c r="A356" s="161"/>
      <c r="D356" s="2" t="s">
        <v>1056</v>
      </c>
    </row>
    <row r="357" spans="1:6" ht="15" x14ac:dyDescent="0.25">
      <c r="A357" s="161"/>
      <c r="E357" s="2" t="s">
        <v>298</v>
      </c>
    </row>
    <row r="358" spans="1:6" ht="15" x14ac:dyDescent="0.25">
      <c r="A358" s="161"/>
      <c r="E358" s="2" t="s">
        <v>299</v>
      </c>
    </row>
    <row r="359" spans="1:6" ht="15" x14ac:dyDescent="0.25">
      <c r="A359" s="161"/>
      <c r="E359" s="2" t="s">
        <v>300</v>
      </c>
    </row>
    <row r="360" spans="1:6" ht="15" x14ac:dyDescent="0.25">
      <c r="A360" s="161"/>
      <c r="D360" s="2" t="s">
        <v>1057</v>
      </c>
    </row>
    <row r="361" spans="1:6" ht="15" x14ac:dyDescent="0.25">
      <c r="A361" s="161"/>
      <c r="E361" s="2" t="s">
        <v>301</v>
      </c>
    </row>
    <row r="362" spans="1:6" ht="15" x14ac:dyDescent="0.25">
      <c r="A362" s="161"/>
      <c r="E362" s="2" t="s">
        <v>302</v>
      </c>
    </row>
    <row r="363" spans="1:6" ht="15" x14ac:dyDescent="0.25">
      <c r="A363" s="161"/>
      <c r="E363" s="2" t="s">
        <v>303</v>
      </c>
    </row>
    <row r="364" spans="1:6" ht="15" x14ac:dyDescent="0.25">
      <c r="A364" s="161"/>
      <c r="E364" s="2" t="s">
        <v>304</v>
      </c>
    </row>
    <row r="365" spans="1:6" ht="15" x14ac:dyDescent="0.25">
      <c r="A365" s="161"/>
      <c r="E365" s="2" t="s">
        <v>305</v>
      </c>
    </row>
    <row r="366" spans="1:6" ht="15" x14ac:dyDescent="0.25">
      <c r="A366" s="161"/>
      <c r="E366" s="2" t="s">
        <v>306</v>
      </c>
    </row>
    <row r="367" spans="1:6" ht="15" x14ac:dyDescent="0.25">
      <c r="A367" s="161"/>
      <c r="E367" s="2" t="s">
        <v>307</v>
      </c>
    </row>
    <row r="368" spans="1:6" ht="15" x14ac:dyDescent="0.25">
      <c r="A368" s="161"/>
      <c r="E368" s="2" t="s">
        <v>308</v>
      </c>
    </row>
    <row r="369" spans="1:5" ht="15" x14ac:dyDescent="0.25">
      <c r="A369" s="161"/>
      <c r="D369" s="2" t="s">
        <v>1058</v>
      </c>
    </row>
    <row r="370" spans="1:5" ht="15" x14ac:dyDescent="0.25">
      <c r="A370" s="161"/>
      <c r="E370" s="2" t="s">
        <v>309</v>
      </c>
    </row>
    <row r="371" spans="1:5" ht="15" x14ac:dyDescent="0.25">
      <c r="A371" s="161"/>
      <c r="E371" s="2" t="s">
        <v>310</v>
      </c>
    </row>
    <row r="372" spans="1:5" ht="15" x14ac:dyDescent="0.25">
      <c r="A372" s="161"/>
      <c r="D372" s="2" t="s">
        <v>1059</v>
      </c>
    </row>
    <row r="373" spans="1:5" ht="15" x14ac:dyDescent="0.25">
      <c r="A373" s="161"/>
      <c r="E373" s="2" t="s">
        <v>311</v>
      </c>
    </row>
    <row r="374" spans="1:5" ht="15" x14ac:dyDescent="0.25">
      <c r="A374" s="161"/>
      <c r="E374" s="2" t="s">
        <v>312</v>
      </c>
    </row>
    <row r="375" spans="1:5" ht="15" x14ac:dyDescent="0.25">
      <c r="A375" s="161"/>
      <c r="E375" s="2" t="s">
        <v>313</v>
      </c>
    </row>
    <row r="376" spans="1:5" ht="15" x14ac:dyDescent="0.25">
      <c r="A376" s="161"/>
      <c r="E376" s="2" t="s">
        <v>314</v>
      </c>
    </row>
    <row r="377" spans="1:5" ht="15" x14ac:dyDescent="0.25">
      <c r="A377" s="161"/>
      <c r="E377" s="2" t="s">
        <v>315</v>
      </c>
    </row>
    <row r="378" spans="1:5" ht="15" x14ac:dyDescent="0.25">
      <c r="A378" s="161"/>
      <c r="E378" s="2" t="s">
        <v>316</v>
      </c>
    </row>
    <row r="379" spans="1:5" ht="15" x14ac:dyDescent="0.25">
      <c r="A379" s="161"/>
      <c r="E379" s="2" t="s">
        <v>317</v>
      </c>
    </row>
    <row r="380" spans="1:5" ht="15" x14ac:dyDescent="0.25">
      <c r="A380" s="161"/>
      <c r="E380" s="2" t="s">
        <v>318</v>
      </c>
    </row>
    <row r="381" spans="1:5" ht="15" x14ac:dyDescent="0.25">
      <c r="A381" s="161" t="s">
        <v>319</v>
      </c>
    </row>
    <row r="382" spans="1:5" ht="15" x14ac:dyDescent="0.25">
      <c r="A382" s="161"/>
      <c r="B382" s="2" t="s">
        <v>320</v>
      </c>
    </row>
    <row r="383" spans="1:5" ht="15" x14ac:dyDescent="0.25">
      <c r="A383" s="161"/>
      <c r="B383" s="2" t="s">
        <v>321</v>
      </c>
    </row>
    <row r="384" spans="1:5" ht="15" x14ac:dyDescent="0.25">
      <c r="A384" s="161"/>
      <c r="B384" s="2" t="s">
        <v>322</v>
      </c>
    </row>
    <row r="385" spans="1:14" ht="15" x14ac:dyDescent="0.25">
      <c r="A385" s="161"/>
      <c r="B385" s="2" t="s">
        <v>323</v>
      </c>
    </row>
    <row r="386" spans="1:14" ht="15" x14ac:dyDescent="0.25">
      <c r="A386" s="161"/>
    </row>
    <row r="387" spans="1:14" ht="15" x14ac:dyDescent="0.25">
      <c r="A387" s="161"/>
      <c r="B387" s="2" t="s">
        <v>324</v>
      </c>
    </row>
    <row r="388" spans="1:14" ht="15" x14ac:dyDescent="0.25">
      <c r="A388" s="161"/>
      <c r="B388" s="2" t="s">
        <v>325</v>
      </c>
    </row>
    <row r="389" spans="1:14" ht="15" x14ac:dyDescent="0.25">
      <c r="A389" s="161"/>
      <c r="B389" s="2" t="s">
        <v>326</v>
      </c>
    </row>
    <row r="390" spans="1:14" ht="15" x14ac:dyDescent="0.25">
      <c r="A390" s="161" t="s">
        <v>327</v>
      </c>
    </row>
    <row r="391" spans="1:14" x14ac:dyDescent="0.2">
      <c r="B391" s="155" t="s">
        <v>328</v>
      </c>
    </row>
    <row r="392" spans="1:14" x14ac:dyDescent="0.2">
      <c r="B392" s="155"/>
      <c r="C392" s="2" t="s">
        <v>329</v>
      </c>
    </row>
    <row r="393" spans="1:14" x14ac:dyDescent="0.2">
      <c r="B393" s="155"/>
      <c r="C393" s="2" t="s">
        <v>330</v>
      </c>
    </row>
    <row r="394" spans="1:14" x14ac:dyDescent="0.2">
      <c r="C394" s="2" t="s">
        <v>720</v>
      </c>
    </row>
    <row r="395" spans="1:14" x14ac:dyDescent="0.2">
      <c r="E395" s="328" t="s">
        <v>751</v>
      </c>
      <c r="F395" s="328"/>
      <c r="G395" s="328"/>
      <c r="H395" s="328"/>
      <c r="I395" s="328"/>
      <c r="J395" s="328"/>
      <c r="K395" s="328"/>
      <c r="L395" s="328"/>
      <c r="M395" s="328"/>
      <c r="N395" s="328"/>
    </row>
    <row r="396" spans="1:14" ht="27" customHeight="1" x14ac:dyDescent="0.2">
      <c r="E396" s="328"/>
      <c r="F396" s="328"/>
      <c r="G396" s="328"/>
      <c r="H396" s="328"/>
      <c r="I396" s="328"/>
      <c r="J396" s="328"/>
      <c r="K396" s="328"/>
      <c r="L396" s="328"/>
      <c r="M396" s="328"/>
      <c r="N396" s="328"/>
    </row>
    <row r="397" spans="1:14" x14ac:dyDescent="0.2">
      <c r="B397" s="155" t="s">
        <v>331</v>
      </c>
    </row>
    <row r="398" spans="1:14" x14ac:dyDescent="0.2">
      <c r="B398" s="155"/>
      <c r="C398" s="2" t="s">
        <v>332</v>
      </c>
    </row>
    <row r="399" spans="1:14" x14ac:dyDescent="0.2">
      <c r="B399" s="155"/>
      <c r="C399" s="2" t="s">
        <v>333</v>
      </c>
    </row>
    <row r="400" spans="1:14" ht="48" customHeight="1" x14ac:dyDescent="0.2">
      <c r="E400" s="331" t="s">
        <v>752</v>
      </c>
      <c r="F400" s="331"/>
      <c r="G400" s="331"/>
      <c r="H400" s="331"/>
      <c r="I400" s="331"/>
      <c r="J400" s="331"/>
    </row>
    <row r="401" spans="2:14" x14ac:dyDescent="0.2">
      <c r="B401" s="155" t="s">
        <v>334</v>
      </c>
    </row>
    <row r="402" spans="2:14" x14ac:dyDescent="0.2">
      <c r="C402" s="2" t="s">
        <v>335</v>
      </c>
    </row>
    <row r="403" spans="2:14" ht="15" x14ac:dyDescent="0.25">
      <c r="C403" s="2" t="s">
        <v>1060</v>
      </c>
    </row>
    <row r="404" spans="2:14" x14ac:dyDescent="0.2">
      <c r="C404" s="2" t="s">
        <v>336</v>
      </c>
    </row>
    <row r="405" spans="2:14" ht="15" customHeight="1" x14ac:dyDescent="0.2">
      <c r="E405" s="328" t="s">
        <v>753</v>
      </c>
      <c r="F405" s="329"/>
      <c r="G405" s="329"/>
      <c r="H405" s="329"/>
      <c r="I405" s="329"/>
      <c r="J405" s="329"/>
      <c r="K405" s="329"/>
      <c r="L405" s="329"/>
      <c r="M405" s="329"/>
      <c r="N405" s="329"/>
    </row>
    <row r="406" spans="2:14" x14ac:dyDescent="0.2">
      <c r="E406" s="329"/>
      <c r="F406" s="329"/>
      <c r="G406" s="329"/>
      <c r="H406" s="329"/>
      <c r="I406" s="329"/>
      <c r="J406" s="329"/>
      <c r="K406" s="329"/>
      <c r="L406" s="329"/>
      <c r="M406" s="329"/>
      <c r="N406" s="329"/>
    </row>
  </sheetData>
  <sheetProtection algorithmName="SHA-512" hashValue="IkmA39Gk/eibEEfuAzzIbZjGvcJOsxfEgM1/AZt9f54l14xznIfFNhUoiKT7V5vScmTqr8FKuGt2iwSzCjgafQ==" saltValue="4dibKdBMfjmpc4aPNOrfEw==" spinCount="100000" sheet="1" scenarios="1"/>
  <mergeCells count="4">
    <mergeCell ref="E395:N396"/>
    <mergeCell ref="E405:N406"/>
    <mergeCell ref="D153:J153"/>
    <mergeCell ref="E400:J400"/>
  </mergeCells>
  <hyperlinks>
    <hyperlink ref="E405" r:id="rId1" xr:uid="{00000000-0004-0000-0600-000002000000}"/>
    <hyperlink ref="D153" r:id="rId2" xr:uid="{C4D3EABE-E17F-44AB-92AC-F9720E0A196D}"/>
    <hyperlink ref="E400" r:id="rId3" xr:uid="{B146ACAC-7C39-4D32-8585-63A4E3368AF3}"/>
    <hyperlink ref="E395" r:id="rId4" xr:uid="{CAA85C47-3AA1-4C79-A40B-94562590DA83}"/>
  </hyperlinks>
  <pageMargins left="0.7" right="0.7" top="0.75" bottom="0.75" header="0.3" footer="0.3"/>
  <pageSetup scale="89" fitToHeight="0" orientation="landscape" verticalDpi="0"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AF135"/>
  <sheetViews>
    <sheetView zoomScale="70" zoomScaleNormal="70" workbookViewId="0">
      <selection activeCell="J11" sqref="J11"/>
    </sheetView>
  </sheetViews>
  <sheetFormatPr defaultRowHeight="14.25" x14ac:dyDescent="0.2"/>
  <cols>
    <col min="1" max="1" width="2.85546875" style="77" customWidth="1"/>
    <col min="2" max="2" width="3.140625" style="77" customWidth="1"/>
    <col min="3" max="3" width="25.5703125" style="77" customWidth="1"/>
    <col min="4" max="4" width="3.5703125" style="77" customWidth="1"/>
    <col min="5" max="8" width="8.85546875" style="77"/>
    <col min="9" max="9" width="1.85546875" style="77" customWidth="1"/>
    <col min="10" max="10" width="9.42578125" style="77" bestFit="1" customWidth="1"/>
    <col min="11" max="21" width="8.85546875" style="77"/>
    <col min="22" max="22" width="1.5703125" style="77" customWidth="1"/>
    <col min="23" max="23" width="8.85546875" style="77"/>
    <col min="24" max="24" width="1.85546875" style="77" customWidth="1"/>
    <col min="25" max="31" width="8.85546875" style="77"/>
    <col min="32" max="32" width="10.42578125" style="77" bestFit="1" customWidth="1"/>
    <col min="33" max="256" width="8.85546875" style="77"/>
    <col min="257" max="257" width="2.85546875" style="77" customWidth="1"/>
    <col min="258" max="258" width="3.140625" style="77" customWidth="1"/>
    <col min="259" max="259" width="25.5703125" style="77" customWidth="1"/>
    <col min="260" max="260" width="3.5703125" style="77" customWidth="1"/>
    <col min="261" max="264" width="8.85546875" style="77"/>
    <col min="265" max="265" width="1.85546875" style="77" customWidth="1"/>
    <col min="266" max="266" width="9.42578125" style="77" bestFit="1" customWidth="1"/>
    <col min="267" max="277" width="8.85546875" style="77"/>
    <col min="278" max="278" width="1.5703125" style="77" customWidth="1"/>
    <col min="279" max="279" width="8.85546875" style="77"/>
    <col min="280" max="280" width="1.85546875" style="77" customWidth="1"/>
    <col min="281" max="287" width="8.85546875" style="77"/>
    <col min="288" max="288" width="10.42578125" style="77" bestFit="1" customWidth="1"/>
    <col min="289" max="512" width="8.85546875" style="77"/>
    <col min="513" max="513" width="2.85546875" style="77" customWidth="1"/>
    <col min="514" max="514" width="3.140625" style="77" customWidth="1"/>
    <col min="515" max="515" width="25.5703125" style="77" customWidth="1"/>
    <col min="516" max="516" width="3.5703125" style="77" customWidth="1"/>
    <col min="517" max="520" width="8.85546875" style="77"/>
    <col min="521" max="521" width="1.85546875" style="77" customWidth="1"/>
    <col min="522" max="522" width="9.42578125" style="77" bestFit="1" customWidth="1"/>
    <col min="523" max="533" width="8.85546875" style="77"/>
    <col min="534" max="534" width="1.5703125" style="77" customWidth="1"/>
    <col min="535" max="535" width="8.85546875" style="77"/>
    <col min="536" max="536" width="1.85546875" style="77" customWidth="1"/>
    <col min="537" max="543" width="8.85546875" style="77"/>
    <col min="544" max="544" width="10.42578125" style="77" bestFit="1" customWidth="1"/>
    <col min="545" max="768" width="8.85546875" style="77"/>
    <col min="769" max="769" width="2.85546875" style="77" customWidth="1"/>
    <col min="770" max="770" width="3.140625" style="77" customWidth="1"/>
    <col min="771" max="771" width="25.5703125" style="77" customWidth="1"/>
    <col min="772" max="772" width="3.5703125" style="77" customWidth="1"/>
    <col min="773" max="776" width="8.85546875" style="77"/>
    <col min="777" max="777" width="1.85546875" style="77" customWidth="1"/>
    <col min="778" max="778" width="9.42578125" style="77" bestFit="1" customWidth="1"/>
    <col min="779" max="789" width="8.85546875" style="77"/>
    <col min="790" max="790" width="1.5703125" style="77" customWidth="1"/>
    <col min="791" max="791" width="8.85546875" style="77"/>
    <col min="792" max="792" width="1.85546875" style="77" customWidth="1"/>
    <col min="793" max="799" width="8.85546875" style="77"/>
    <col min="800" max="800" width="10.42578125" style="77" bestFit="1" customWidth="1"/>
    <col min="801" max="1024" width="8.85546875" style="77"/>
    <col min="1025" max="1025" width="2.85546875" style="77" customWidth="1"/>
    <col min="1026" max="1026" width="3.140625" style="77" customWidth="1"/>
    <col min="1027" max="1027" width="25.5703125" style="77" customWidth="1"/>
    <col min="1028" max="1028" width="3.5703125" style="77" customWidth="1"/>
    <col min="1029" max="1032" width="8.85546875" style="77"/>
    <col min="1033" max="1033" width="1.85546875" style="77" customWidth="1"/>
    <col min="1034" max="1034" width="9.42578125" style="77" bestFit="1" customWidth="1"/>
    <col min="1035" max="1045" width="8.85546875" style="77"/>
    <col min="1046" max="1046" width="1.5703125" style="77" customWidth="1"/>
    <col min="1047" max="1047" width="8.85546875" style="77"/>
    <col min="1048" max="1048" width="1.85546875" style="77" customWidth="1"/>
    <col min="1049" max="1055" width="8.85546875" style="77"/>
    <col min="1056" max="1056" width="10.42578125" style="77" bestFit="1" customWidth="1"/>
    <col min="1057" max="1280" width="8.85546875" style="77"/>
    <col min="1281" max="1281" width="2.85546875" style="77" customWidth="1"/>
    <col min="1282" max="1282" width="3.140625" style="77" customWidth="1"/>
    <col min="1283" max="1283" width="25.5703125" style="77" customWidth="1"/>
    <col min="1284" max="1284" width="3.5703125" style="77" customWidth="1"/>
    <col min="1285" max="1288" width="8.85546875" style="77"/>
    <col min="1289" max="1289" width="1.85546875" style="77" customWidth="1"/>
    <col min="1290" max="1290" width="9.42578125" style="77" bestFit="1" customWidth="1"/>
    <col min="1291" max="1301" width="8.85546875" style="77"/>
    <col min="1302" max="1302" width="1.5703125" style="77" customWidth="1"/>
    <col min="1303" max="1303" width="8.85546875" style="77"/>
    <col min="1304" max="1304" width="1.85546875" style="77" customWidth="1"/>
    <col min="1305" max="1311" width="8.85546875" style="77"/>
    <col min="1312" max="1312" width="10.42578125" style="77" bestFit="1" customWidth="1"/>
    <col min="1313" max="1536" width="8.85546875" style="77"/>
    <col min="1537" max="1537" width="2.85546875" style="77" customWidth="1"/>
    <col min="1538" max="1538" width="3.140625" style="77" customWidth="1"/>
    <col min="1539" max="1539" width="25.5703125" style="77" customWidth="1"/>
    <col min="1540" max="1540" width="3.5703125" style="77" customWidth="1"/>
    <col min="1541" max="1544" width="8.85546875" style="77"/>
    <col min="1545" max="1545" width="1.85546875" style="77" customWidth="1"/>
    <col min="1546" max="1546" width="9.42578125" style="77" bestFit="1" customWidth="1"/>
    <col min="1547" max="1557" width="8.85546875" style="77"/>
    <col min="1558" max="1558" width="1.5703125" style="77" customWidth="1"/>
    <col min="1559" max="1559" width="8.85546875" style="77"/>
    <col min="1560" max="1560" width="1.85546875" style="77" customWidth="1"/>
    <col min="1561" max="1567" width="8.85546875" style="77"/>
    <col min="1568" max="1568" width="10.42578125" style="77" bestFit="1" customWidth="1"/>
    <col min="1569" max="1792" width="8.85546875" style="77"/>
    <col min="1793" max="1793" width="2.85546875" style="77" customWidth="1"/>
    <col min="1794" max="1794" width="3.140625" style="77" customWidth="1"/>
    <col min="1795" max="1795" width="25.5703125" style="77" customWidth="1"/>
    <col min="1796" max="1796" width="3.5703125" style="77" customWidth="1"/>
    <col min="1797" max="1800" width="8.85546875" style="77"/>
    <col min="1801" max="1801" width="1.85546875" style="77" customWidth="1"/>
    <col min="1802" max="1802" width="9.42578125" style="77" bestFit="1" customWidth="1"/>
    <col min="1803" max="1813" width="8.85546875" style="77"/>
    <col min="1814" max="1814" width="1.5703125" style="77" customWidth="1"/>
    <col min="1815" max="1815" width="8.85546875" style="77"/>
    <col min="1816" max="1816" width="1.85546875" style="77" customWidth="1"/>
    <col min="1817" max="1823" width="8.85546875" style="77"/>
    <col min="1824" max="1824" width="10.42578125" style="77" bestFit="1" customWidth="1"/>
    <col min="1825" max="2048" width="8.85546875" style="77"/>
    <col min="2049" max="2049" width="2.85546875" style="77" customWidth="1"/>
    <col min="2050" max="2050" width="3.140625" style="77" customWidth="1"/>
    <col min="2051" max="2051" width="25.5703125" style="77" customWidth="1"/>
    <col min="2052" max="2052" width="3.5703125" style="77" customWidth="1"/>
    <col min="2053" max="2056" width="8.85546875" style="77"/>
    <col min="2057" max="2057" width="1.85546875" style="77" customWidth="1"/>
    <col min="2058" max="2058" width="9.42578125" style="77" bestFit="1" customWidth="1"/>
    <col min="2059" max="2069" width="8.85546875" style="77"/>
    <col min="2070" max="2070" width="1.5703125" style="77" customWidth="1"/>
    <col min="2071" max="2071" width="8.85546875" style="77"/>
    <col min="2072" max="2072" width="1.85546875" style="77" customWidth="1"/>
    <col min="2073" max="2079" width="8.85546875" style="77"/>
    <col min="2080" max="2080" width="10.42578125" style="77" bestFit="1" customWidth="1"/>
    <col min="2081" max="2304" width="8.85546875" style="77"/>
    <col min="2305" max="2305" width="2.85546875" style="77" customWidth="1"/>
    <col min="2306" max="2306" width="3.140625" style="77" customWidth="1"/>
    <col min="2307" max="2307" width="25.5703125" style="77" customWidth="1"/>
    <col min="2308" max="2308" width="3.5703125" style="77" customWidth="1"/>
    <col min="2309" max="2312" width="8.85546875" style="77"/>
    <col min="2313" max="2313" width="1.85546875" style="77" customWidth="1"/>
    <col min="2314" max="2314" width="9.42578125" style="77" bestFit="1" customWidth="1"/>
    <col min="2315" max="2325" width="8.85546875" style="77"/>
    <col min="2326" max="2326" width="1.5703125" style="77" customWidth="1"/>
    <col min="2327" max="2327" width="8.85546875" style="77"/>
    <col min="2328" max="2328" width="1.85546875" style="77" customWidth="1"/>
    <col min="2329" max="2335" width="8.85546875" style="77"/>
    <col min="2336" max="2336" width="10.42578125" style="77" bestFit="1" customWidth="1"/>
    <col min="2337" max="2560" width="8.85546875" style="77"/>
    <col min="2561" max="2561" width="2.85546875" style="77" customWidth="1"/>
    <col min="2562" max="2562" width="3.140625" style="77" customWidth="1"/>
    <col min="2563" max="2563" width="25.5703125" style="77" customWidth="1"/>
    <col min="2564" max="2564" width="3.5703125" style="77" customWidth="1"/>
    <col min="2565" max="2568" width="8.85546875" style="77"/>
    <col min="2569" max="2569" width="1.85546875" style="77" customWidth="1"/>
    <col min="2570" max="2570" width="9.42578125" style="77" bestFit="1" customWidth="1"/>
    <col min="2571" max="2581" width="8.85546875" style="77"/>
    <col min="2582" max="2582" width="1.5703125" style="77" customWidth="1"/>
    <col min="2583" max="2583" width="8.85546875" style="77"/>
    <col min="2584" max="2584" width="1.85546875" style="77" customWidth="1"/>
    <col min="2585" max="2591" width="8.85546875" style="77"/>
    <col min="2592" max="2592" width="10.42578125" style="77" bestFit="1" customWidth="1"/>
    <col min="2593" max="2816" width="8.85546875" style="77"/>
    <col min="2817" max="2817" width="2.85546875" style="77" customWidth="1"/>
    <col min="2818" max="2818" width="3.140625" style="77" customWidth="1"/>
    <col min="2819" max="2819" width="25.5703125" style="77" customWidth="1"/>
    <col min="2820" max="2820" width="3.5703125" style="77" customWidth="1"/>
    <col min="2821" max="2824" width="8.85546875" style="77"/>
    <col min="2825" max="2825" width="1.85546875" style="77" customWidth="1"/>
    <col min="2826" max="2826" width="9.42578125" style="77" bestFit="1" customWidth="1"/>
    <col min="2827" max="2837" width="8.85546875" style="77"/>
    <col min="2838" max="2838" width="1.5703125" style="77" customWidth="1"/>
    <col min="2839" max="2839" width="8.85546875" style="77"/>
    <col min="2840" max="2840" width="1.85546875" style="77" customWidth="1"/>
    <col min="2841" max="2847" width="8.85546875" style="77"/>
    <col min="2848" max="2848" width="10.42578125" style="77" bestFit="1" customWidth="1"/>
    <col min="2849" max="3072" width="8.85546875" style="77"/>
    <col min="3073" max="3073" width="2.85546875" style="77" customWidth="1"/>
    <col min="3074" max="3074" width="3.140625" style="77" customWidth="1"/>
    <col min="3075" max="3075" width="25.5703125" style="77" customWidth="1"/>
    <col min="3076" max="3076" width="3.5703125" style="77" customWidth="1"/>
    <col min="3077" max="3080" width="8.85546875" style="77"/>
    <col min="3081" max="3081" width="1.85546875" style="77" customWidth="1"/>
    <col min="3082" max="3082" width="9.42578125" style="77" bestFit="1" customWidth="1"/>
    <col min="3083" max="3093" width="8.85546875" style="77"/>
    <col min="3094" max="3094" width="1.5703125" style="77" customWidth="1"/>
    <col min="3095" max="3095" width="8.85546875" style="77"/>
    <col min="3096" max="3096" width="1.85546875" style="77" customWidth="1"/>
    <col min="3097" max="3103" width="8.85546875" style="77"/>
    <col min="3104" max="3104" width="10.42578125" style="77" bestFit="1" customWidth="1"/>
    <col min="3105" max="3328" width="8.85546875" style="77"/>
    <col min="3329" max="3329" width="2.85546875" style="77" customWidth="1"/>
    <col min="3330" max="3330" width="3.140625" style="77" customWidth="1"/>
    <col min="3331" max="3331" width="25.5703125" style="77" customWidth="1"/>
    <col min="3332" max="3332" width="3.5703125" style="77" customWidth="1"/>
    <col min="3333" max="3336" width="8.85546875" style="77"/>
    <col min="3337" max="3337" width="1.85546875" style="77" customWidth="1"/>
    <col min="3338" max="3338" width="9.42578125" style="77" bestFit="1" customWidth="1"/>
    <col min="3339" max="3349" width="8.85546875" style="77"/>
    <col min="3350" max="3350" width="1.5703125" style="77" customWidth="1"/>
    <col min="3351" max="3351" width="8.85546875" style="77"/>
    <col min="3352" max="3352" width="1.85546875" style="77" customWidth="1"/>
    <col min="3353" max="3359" width="8.85546875" style="77"/>
    <col min="3360" max="3360" width="10.42578125" style="77" bestFit="1" customWidth="1"/>
    <col min="3361" max="3584" width="8.85546875" style="77"/>
    <col min="3585" max="3585" width="2.85546875" style="77" customWidth="1"/>
    <col min="3586" max="3586" width="3.140625" style="77" customWidth="1"/>
    <col min="3587" max="3587" width="25.5703125" style="77" customWidth="1"/>
    <col min="3588" max="3588" width="3.5703125" style="77" customWidth="1"/>
    <col min="3589" max="3592" width="8.85546875" style="77"/>
    <col min="3593" max="3593" width="1.85546875" style="77" customWidth="1"/>
    <col min="3594" max="3594" width="9.42578125" style="77" bestFit="1" customWidth="1"/>
    <col min="3595" max="3605" width="8.85546875" style="77"/>
    <col min="3606" max="3606" width="1.5703125" style="77" customWidth="1"/>
    <col min="3607" max="3607" width="8.85546875" style="77"/>
    <col min="3608" max="3608" width="1.85546875" style="77" customWidth="1"/>
    <col min="3609" max="3615" width="8.85546875" style="77"/>
    <col min="3616" max="3616" width="10.42578125" style="77" bestFit="1" customWidth="1"/>
    <col min="3617" max="3840" width="8.85546875" style="77"/>
    <col min="3841" max="3841" width="2.85546875" style="77" customWidth="1"/>
    <col min="3842" max="3842" width="3.140625" style="77" customWidth="1"/>
    <col min="3843" max="3843" width="25.5703125" style="77" customWidth="1"/>
    <col min="3844" max="3844" width="3.5703125" style="77" customWidth="1"/>
    <col min="3845" max="3848" width="8.85546875" style="77"/>
    <col min="3849" max="3849" width="1.85546875" style="77" customWidth="1"/>
    <col min="3850" max="3850" width="9.42578125" style="77" bestFit="1" customWidth="1"/>
    <col min="3851" max="3861" width="8.85546875" style="77"/>
    <col min="3862" max="3862" width="1.5703125" style="77" customWidth="1"/>
    <col min="3863" max="3863" width="8.85546875" style="77"/>
    <col min="3864" max="3864" width="1.85546875" style="77" customWidth="1"/>
    <col min="3865" max="3871" width="8.85546875" style="77"/>
    <col min="3872" max="3872" width="10.42578125" style="77" bestFit="1" customWidth="1"/>
    <col min="3873" max="4096" width="8.85546875" style="77"/>
    <col min="4097" max="4097" width="2.85546875" style="77" customWidth="1"/>
    <col min="4098" max="4098" width="3.140625" style="77" customWidth="1"/>
    <col min="4099" max="4099" width="25.5703125" style="77" customWidth="1"/>
    <col min="4100" max="4100" width="3.5703125" style="77" customWidth="1"/>
    <col min="4101" max="4104" width="8.85546875" style="77"/>
    <col min="4105" max="4105" width="1.85546875" style="77" customWidth="1"/>
    <col min="4106" max="4106" width="9.42578125" style="77" bestFit="1" customWidth="1"/>
    <col min="4107" max="4117" width="8.85546875" style="77"/>
    <col min="4118" max="4118" width="1.5703125" style="77" customWidth="1"/>
    <col min="4119" max="4119" width="8.85546875" style="77"/>
    <col min="4120" max="4120" width="1.85546875" style="77" customWidth="1"/>
    <col min="4121" max="4127" width="8.85546875" style="77"/>
    <col min="4128" max="4128" width="10.42578125" style="77" bestFit="1" customWidth="1"/>
    <col min="4129" max="4352" width="8.85546875" style="77"/>
    <col min="4353" max="4353" width="2.85546875" style="77" customWidth="1"/>
    <col min="4354" max="4354" width="3.140625" style="77" customWidth="1"/>
    <col min="4355" max="4355" width="25.5703125" style="77" customWidth="1"/>
    <col min="4356" max="4356" width="3.5703125" style="77" customWidth="1"/>
    <col min="4357" max="4360" width="8.85546875" style="77"/>
    <col min="4361" max="4361" width="1.85546875" style="77" customWidth="1"/>
    <col min="4362" max="4362" width="9.42578125" style="77" bestFit="1" customWidth="1"/>
    <col min="4363" max="4373" width="8.85546875" style="77"/>
    <col min="4374" max="4374" width="1.5703125" style="77" customWidth="1"/>
    <col min="4375" max="4375" width="8.85546875" style="77"/>
    <col min="4376" max="4376" width="1.85546875" style="77" customWidth="1"/>
    <col min="4377" max="4383" width="8.85546875" style="77"/>
    <col min="4384" max="4384" width="10.42578125" style="77" bestFit="1" customWidth="1"/>
    <col min="4385" max="4608" width="8.85546875" style="77"/>
    <col min="4609" max="4609" width="2.85546875" style="77" customWidth="1"/>
    <col min="4610" max="4610" width="3.140625" style="77" customWidth="1"/>
    <col min="4611" max="4611" width="25.5703125" style="77" customWidth="1"/>
    <col min="4612" max="4612" width="3.5703125" style="77" customWidth="1"/>
    <col min="4613" max="4616" width="8.85546875" style="77"/>
    <col min="4617" max="4617" width="1.85546875" style="77" customWidth="1"/>
    <col min="4618" max="4618" width="9.42578125" style="77" bestFit="1" customWidth="1"/>
    <col min="4619" max="4629" width="8.85546875" style="77"/>
    <col min="4630" max="4630" width="1.5703125" style="77" customWidth="1"/>
    <col min="4631" max="4631" width="8.85546875" style="77"/>
    <col min="4632" max="4632" width="1.85546875" style="77" customWidth="1"/>
    <col min="4633" max="4639" width="8.85546875" style="77"/>
    <col min="4640" max="4640" width="10.42578125" style="77" bestFit="1" customWidth="1"/>
    <col min="4641" max="4864" width="8.85546875" style="77"/>
    <col min="4865" max="4865" width="2.85546875" style="77" customWidth="1"/>
    <col min="4866" max="4866" width="3.140625" style="77" customWidth="1"/>
    <col min="4867" max="4867" width="25.5703125" style="77" customWidth="1"/>
    <col min="4868" max="4868" width="3.5703125" style="77" customWidth="1"/>
    <col min="4869" max="4872" width="8.85546875" style="77"/>
    <col min="4873" max="4873" width="1.85546875" style="77" customWidth="1"/>
    <col min="4874" max="4874" width="9.42578125" style="77" bestFit="1" customWidth="1"/>
    <col min="4875" max="4885" width="8.85546875" style="77"/>
    <col min="4886" max="4886" width="1.5703125" style="77" customWidth="1"/>
    <col min="4887" max="4887" width="8.85546875" style="77"/>
    <col min="4888" max="4888" width="1.85546875" style="77" customWidth="1"/>
    <col min="4889" max="4895" width="8.85546875" style="77"/>
    <col min="4896" max="4896" width="10.42578125" style="77" bestFit="1" customWidth="1"/>
    <col min="4897" max="5120" width="8.85546875" style="77"/>
    <col min="5121" max="5121" width="2.85546875" style="77" customWidth="1"/>
    <col min="5122" max="5122" width="3.140625" style="77" customWidth="1"/>
    <col min="5123" max="5123" width="25.5703125" style="77" customWidth="1"/>
    <col min="5124" max="5124" width="3.5703125" style="77" customWidth="1"/>
    <col min="5125" max="5128" width="8.85546875" style="77"/>
    <col min="5129" max="5129" width="1.85546875" style="77" customWidth="1"/>
    <col min="5130" max="5130" width="9.42578125" style="77" bestFit="1" customWidth="1"/>
    <col min="5131" max="5141" width="8.85546875" style="77"/>
    <col min="5142" max="5142" width="1.5703125" style="77" customWidth="1"/>
    <col min="5143" max="5143" width="8.85546875" style="77"/>
    <col min="5144" max="5144" width="1.85546875" style="77" customWidth="1"/>
    <col min="5145" max="5151" width="8.85546875" style="77"/>
    <col min="5152" max="5152" width="10.42578125" style="77" bestFit="1" customWidth="1"/>
    <col min="5153" max="5376" width="8.85546875" style="77"/>
    <col min="5377" max="5377" width="2.85546875" style="77" customWidth="1"/>
    <col min="5378" max="5378" width="3.140625" style="77" customWidth="1"/>
    <col min="5379" max="5379" width="25.5703125" style="77" customWidth="1"/>
    <col min="5380" max="5380" width="3.5703125" style="77" customWidth="1"/>
    <col min="5381" max="5384" width="8.85546875" style="77"/>
    <col min="5385" max="5385" width="1.85546875" style="77" customWidth="1"/>
    <col min="5386" max="5386" width="9.42578125" style="77" bestFit="1" customWidth="1"/>
    <col min="5387" max="5397" width="8.85546875" style="77"/>
    <col min="5398" max="5398" width="1.5703125" style="77" customWidth="1"/>
    <col min="5399" max="5399" width="8.85546875" style="77"/>
    <col min="5400" max="5400" width="1.85546875" style="77" customWidth="1"/>
    <col min="5401" max="5407" width="8.85546875" style="77"/>
    <col min="5408" max="5408" width="10.42578125" style="77" bestFit="1" customWidth="1"/>
    <col min="5409" max="5632" width="8.85546875" style="77"/>
    <col min="5633" max="5633" width="2.85546875" style="77" customWidth="1"/>
    <col min="5634" max="5634" width="3.140625" style="77" customWidth="1"/>
    <col min="5635" max="5635" width="25.5703125" style="77" customWidth="1"/>
    <col min="5636" max="5636" width="3.5703125" style="77" customWidth="1"/>
    <col min="5637" max="5640" width="8.85546875" style="77"/>
    <col min="5641" max="5641" width="1.85546875" style="77" customWidth="1"/>
    <col min="5642" max="5642" width="9.42578125" style="77" bestFit="1" customWidth="1"/>
    <col min="5643" max="5653" width="8.85546875" style="77"/>
    <col min="5654" max="5654" width="1.5703125" style="77" customWidth="1"/>
    <col min="5655" max="5655" width="8.85546875" style="77"/>
    <col min="5656" max="5656" width="1.85546875" style="77" customWidth="1"/>
    <col min="5657" max="5663" width="8.85546875" style="77"/>
    <col min="5664" max="5664" width="10.42578125" style="77" bestFit="1" customWidth="1"/>
    <col min="5665" max="5888" width="8.85546875" style="77"/>
    <col min="5889" max="5889" width="2.85546875" style="77" customWidth="1"/>
    <col min="5890" max="5890" width="3.140625" style="77" customWidth="1"/>
    <col min="5891" max="5891" width="25.5703125" style="77" customWidth="1"/>
    <col min="5892" max="5892" width="3.5703125" style="77" customWidth="1"/>
    <col min="5893" max="5896" width="8.85546875" style="77"/>
    <col min="5897" max="5897" width="1.85546875" style="77" customWidth="1"/>
    <col min="5898" max="5898" width="9.42578125" style="77" bestFit="1" customWidth="1"/>
    <col min="5899" max="5909" width="8.85546875" style="77"/>
    <col min="5910" max="5910" width="1.5703125" style="77" customWidth="1"/>
    <col min="5911" max="5911" width="8.85546875" style="77"/>
    <col min="5912" max="5912" width="1.85546875" style="77" customWidth="1"/>
    <col min="5913" max="5919" width="8.85546875" style="77"/>
    <col min="5920" max="5920" width="10.42578125" style="77" bestFit="1" customWidth="1"/>
    <col min="5921" max="6144" width="8.85546875" style="77"/>
    <col min="6145" max="6145" width="2.85546875" style="77" customWidth="1"/>
    <col min="6146" max="6146" width="3.140625" style="77" customWidth="1"/>
    <col min="6147" max="6147" width="25.5703125" style="77" customWidth="1"/>
    <col min="6148" max="6148" width="3.5703125" style="77" customWidth="1"/>
    <col min="6149" max="6152" width="8.85546875" style="77"/>
    <col min="6153" max="6153" width="1.85546875" style="77" customWidth="1"/>
    <col min="6154" max="6154" width="9.42578125" style="77" bestFit="1" customWidth="1"/>
    <col min="6155" max="6165" width="8.85546875" style="77"/>
    <col min="6166" max="6166" width="1.5703125" style="77" customWidth="1"/>
    <col min="6167" max="6167" width="8.85546875" style="77"/>
    <col min="6168" max="6168" width="1.85546875" style="77" customWidth="1"/>
    <col min="6169" max="6175" width="8.85546875" style="77"/>
    <col min="6176" max="6176" width="10.42578125" style="77" bestFit="1" customWidth="1"/>
    <col min="6177" max="6400" width="8.85546875" style="77"/>
    <col min="6401" max="6401" width="2.85546875" style="77" customWidth="1"/>
    <col min="6402" max="6402" width="3.140625" style="77" customWidth="1"/>
    <col min="6403" max="6403" width="25.5703125" style="77" customWidth="1"/>
    <col min="6404" max="6404" width="3.5703125" style="77" customWidth="1"/>
    <col min="6405" max="6408" width="8.85546875" style="77"/>
    <col min="6409" max="6409" width="1.85546875" style="77" customWidth="1"/>
    <col min="6410" max="6410" width="9.42578125" style="77" bestFit="1" customWidth="1"/>
    <col min="6411" max="6421" width="8.85546875" style="77"/>
    <col min="6422" max="6422" width="1.5703125" style="77" customWidth="1"/>
    <col min="6423" max="6423" width="8.85546875" style="77"/>
    <col min="6424" max="6424" width="1.85546875" style="77" customWidth="1"/>
    <col min="6425" max="6431" width="8.85546875" style="77"/>
    <col min="6432" max="6432" width="10.42578125" style="77" bestFit="1" customWidth="1"/>
    <col min="6433" max="6656" width="8.85546875" style="77"/>
    <col min="6657" max="6657" width="2.85546875" style="77" customWidth="1"/>
    <col min="6658" max="6658" width="3.140625" style="77" customWidth="1"/>
    <col min="6659" max="6659" width="25.5703125" style="77" customWidth="1"/>
    <col min="6660" max="6660" width="3.5703125" style="77" customWidth="1"/>
    <col min="6661" max="6664" width="8.85546875" style="77"/>
    <col min="6665" max="6665" width="1.85546875" style="77" customWidth="1"/>
    <col min="6666" max="6666" width="9.42578125" style="77" bestFit="1" customWidth="1"/>
    <col min="6667" max="6677" width="8.85546875" style="77"/>
    <col min="6678" max="6678" width="1.5703125" style="77" customWidth="1"/>
    <col min="6679" max="6679" width="8.85546875" style="77"/>
    <col min="6680" max="6680" width="1.85546875" style="77" customWidth="1"/>
    <col min="6681" max="6687" width="8.85546875" style="77"/>
    <col min="6688" max="6688" width="10.42578125" style="77" bestFit="1" customWidth="1"/>
    <col min="6689" max="6912" width="8.85546875" style="77"/>
    <col min="6913" max="6913" width="2.85546875" style="77" customWidth="1"/>
    <col min="6914" max="6914" width="3.140625" style="77" customWidth="1"/>
    <col min="6915" max="6915" width="25.5703125" style="77" customWidth="1"/>
    <col min="6916" max="6916" width="3.5703125" style="77" customWidth="1"/>
    <col min="6917" max="6920" width="8.85546875" style="77"/>
    <col min="6921" max="6921" width="1.85546875" style="77" customWidth="1"/>
    <col min="6922" max="6922" width="9.42578125" style="77" bestFit="1" customWidth="1"/>
    <col min="6923" max="6933" width="8.85546875" style="77"/>
    <col min="6934" max="6934" width="1.5703125" style="77" customWidth="1"/>
    <col min="6935" max="6935" width="8.85546875" style="77"/>
    <col min="6936" max="6936" width="1.85546875" style="77" customWidth="1"/>
    <col min="6937" max="6943" width="8.85546875" style="77"/>
    <col min="6944" max="6944" width="10.42578125" style="77" bestFit="1" customWidth="1"/>
    <col min="6945" max="7168" width="8.85546875" style="77"/>
    <col min="7169" max="7169" width="2.85546875" style="77" customWidth="1"/>
    <col min="7170" max="7170" width="3.140625" style="77" customWidth="1"/>
    <col min="7171" max="7171" width="25.5703125" style="77" customWidth="1"/>
    <col min="7172" max="7172" width="3.5703125" style="77" customWidth="1"/>
    <col min="7173" max="7176" width="8.85546875" style="77"/>
    <col min="7177" max="7177" width="1.85546875" style="77" customWidth="1"/>
    <col min="7178" max="7178" width="9.42578125" style="77" bestFit="1" customWidth="1"/>
    <col min="7179" max="7189" width="8.85546875" style="77"/>
    <col min="7190" max="7190" width="1.5703125" style="77" customWidth="1"/>
    <col min="7191" max="7191" width="8.85546875" style="77"/>
    <col min="7192" max="7192" width="1.85546875" style="77" customWidth="1"/>
    <col min="7193" max="7199" width="8.85546875" style="77"/>
    <col min="7200" max="7200" width="10.42578125" style="77" bestFit="1" customWidth="1"/>
    <col min="7201" max="7424" width="8.85546875" style="77"/>
    <col min="7425" max="7425" width="2.85546875" style="77" customWidth="1"/>
    <col min="7426" max="7426" width="3.140625" style="77" customWidth="1"/>
    <col min="7427" max="7427" width="25.5703125" style="77" customWidth="1"/>
    <col min="7428" max="7428" width="3.5703125" style="77" customWidth="1"/>
    <col min="7429" max="7432" width="8.85546875" style="77"/>
    <col min="7433" max="7433" width="1.85546875" style="77" customWidth="1"/>
    <col min="7434" max="7434" width="9.42578125" style="77" bestFit="1" customWidth="1"/>
    <col min="7435" max="7445" width="8.85546875" style="77"/>
    <col min="7446" max="7446" width="1.5703125" style="77" customWidth="1"/>
    <col min="7447" max="7447" width="8.85546875" style="77"/>
    <col min="7448" max="7448" width="1.85546875" style="77" customWidth="1"/>
    <col min="7449" max="7455" width="8.85546875" style="77"/>
    <col min="7456" max="7456" width="10.42578125" style="77" bestFit="1" customWidth="1"/>
    <col min="7457" max="7680" width="8.85546875" style="77"/>
    <col min="7681" max="7681" width="2.85546875" style="77" customWidth="1"/>
    <col min="7682" max="7682" width="3.140625" style="77" customWidth="1"/>
    <col min="7683" max="7683" width="25.5703125" style="77" customWidth="1"/>
    <col min="7684" max="7684" width="3.5703125" style="77" customWidth="1"/>
    <col min="7685" max="7688" width="8.85546875" style="77"/>
    <col min="7689" max="7689" width="1.85546875" style="77" customWidth="1"/>
    <col min="7690" max="7690" width="9.42578125" style="77" bestFit="1" customWidth="1"/>
    <col min="7691" max="7701" width="8.85546875" style="77"/>
    <col min="7702" max="7702" width="1.5703125" style="77" customWidth="1"/>
    <col min="7703" max="7703" width="8.85546875" style="77"/>
    <col min="7704" max="7704" width="1.85546875" style="77" customWidth="1"/>
    <col min="7705" max="7711" width="8.85546875" style="77"/>
    <col min="7712" max="7712" width="10.42578125" style="77" bestFit="1" customWidth="1"/>
    <col min="7713" max="7936" width="8.85546875" style="77"/>
    <col min="7937" max="7937" width="2.85546875" style="77" customWidth="1"/>
    <col min="7938" max="7938" width="3.140625" style="77" customWidth="1"/>
    <col min="7939" max="7939" width="25.5703125" style="77" customWidth="1"/>
    <col min="7940" max="7940" width="3.5703125" style="77" customWidth="1"/>
    <col min="7941" max="7944" width="8.85546875" style="77"/>
    <col min="7945" max="7945" width="1.85546875" style="77" customWidth="1"/>
    <col min="7946" max="7946" width="9.42578125" style="77" bestFit="1" customWidth="1"/>
    <col min="7947" max="7957" width="8.85546875" style="77"/>
    <col min="7958" max="7958" width="1.5703125" style="77" customWidth="1"/>
    <col min="7959" max="7959" width="8.85546875" style="77"/>
    <col min="7960" max="7960" width="1.85546875" style="77" customWidth="1"/>
    <col min="7961" max="7967" width="8.85546875" style="77"/>
    <col min="7968" max="7968" width="10.42578125" style="77" bestFit="1" customWidth="1"/>
    <col min="7969" max="8192" width="8.85546875" style="77"/>
    <col min="8193" max="8193" width="2.85546875" style="77" customWidth="1"/>
    <col min="8194" max="8194" width="3.140625" style="77" customWidth="1"/>
    <col min="8195" max="8195" width="25.5703125" style="77" customWidth="1"/>
    <col min="8196" max="8196" width="3.5703125" style="77" customWidth="1"/>
    <col min="8197" max="8200" width="8.85546875" style="77"/>
    <col min="8201" max="8201" width="1.85546875" style="77" customWidth="1"/>
    <col min="8202" max="8202" width="9.42578125" style="77" bestFit="1" customWidth="1"/>
    <col min="8203" max="8213" width="8.85546875" style="77"/>
    <col min="8214" max="8214" width="1.5703125" style="77" customWidth="1"/>
    <col min="8215" max="8215" width="8.85546875" style="77"/>
    <col min="8216" max="8216" width="1.85546875" style="77" customWidth="1"/>
    <col min="8217" max="8223" width="8.85546875" style="77"/>
    <col min="8224" max="8224" width="10.42578125" style="77" bestFit="1" customWidth="1"/>
    <col min="8225" max="8448" width="8.85546875" style="77"/>
    <col min="8449" max="8449" width="2.85546875" style="77" customWidth="1"/>
    <col min="8450" max="8450" width="3.140625" style="77" customWidth="1"/>
    <col min="8451" max="8451" width="25.5703125" style="77" customWidth="1"/>
    <col min="8452" max="8452" width="3.5703125" style="77" customWidth="1"/>
    <col min="8453" max="8456" width="8.85546875" style="77"/>
    <col min="8457" max="8457" width="1.85546875" style="77" customWidth="1"/>
    <col min="8458" max="8458" width="9.42578125" style="77" bestFit="1" customWidth="1"/>
    <col min="8459" max="8469" width="8.85546875" style="77"/>
    <col min="8470" max="8470" width="1.5703125" style="77" customWidth="1"/>
    <col min="8471" max="8471" width="8.85546875" style="77"/>
    <col min="8472" max="8472" width="1.85546875" style="77" customWidth="1"/>
    <col min="8473" max="8479" width="8.85546875" style="77"/>
    <col min="8480" max="8480" width="10.42578125" style="77" bestFit="1" customWidth="1"/>
    <col min="8481" max="8704" width="8.85546875" style="77"/>
    <col min="8705" max="8705" width="2.85546875" style="77" customWidth="1"/>
    <col min="8706" max="8706" width="3.140625" style="77" customWidth="1"/>
    <col min="8707" max="8707" width="25.5703125" style="77" customWidth="1"/>
    <col min="8708" max="8708" width="3.5703125" style="77" customWidth="1"/>
    <col min="8709" max="8712" width="8.85546875" style="77"/>
    <col min="8713" max="8713" width="1.85546875" style="77" customWidth="1"/>
    <col min="8714" max="8714" width="9.42578125" style="77" bestFit="1" customWidth="1"/>
    <col min="8715" max="8725" width="8.85546875" style="77"/>
    <col min="8726" max="8726" width="1.5703125" style="77" customWidth="1"/>
    <col min="8727" max="8727" width="8.85546875" style="77"/>
    <col min="8728" max="8728" width="1.85546875" style="77" customWidth="1"/>
    <col min="8729" max="8735" width="8.85546875" style="77"/>
    <col min="8736" max="8736" width="10.42578125" style="77" bestFit="1" customWidth="1"/>
    <col min="8737" max="8960" width="8.85546875" style="77"/>
    <col min="8961" max="8961" width="2.85546875" style="77" customWidth="1"/>
    <col min="8962" max="8962" width="3.140625" style="77" customWidth="1"/>
    <col min="8963" max="8963" width="25.5703125" style="77" customWidth="1"/>
    <col min="8964" max="8964" width="3.5703125" style="77" customWidth="1"/>
    <col min="8965" max="8968" width="8.85546875" style="77"/>
    <col min="8969" max="8969" width="1.85546875" style="77" customWidth="1"/>
    <col min="8970" max="8970" width="9.42578125" style="77" bestFit="1" customWidth="1"/>
    <col min="8971" max="8981" width="8.85546875" style="77"/>
    <col min="8982" max="8982" width="1.5703125" style="77" customWidth="1"/>
    <col min="8983" max="8983" width="8.85546875" style="77"/>
    <col min="8984" max="8984" width="1.85546875" style="77" customWidth="1"/>
    <col min="8985" max="8991" width="8.85546875" style="77"/>
    <col min="8992" max="8992" width="10.42578125" style="77" bestFit="1" customWidth="1"/>
    <col min="8993" max="9216" width="8.85546875" style="77"/>
    <col min="9217" max="9217" width="2.85546875" style="77" customWidth="1"/>
    <col min="9218" max="9218" width="3.140625" style="77" customWidth="1"/>
    <col min="9219" max="9219" width="25.5703125" style="77" customWidth="1"/>
    <col min="9220" max="9220" width="3.5703125" style="77" customWidth="1"/>
    <col min="9221" max="9224" width="8.85546875" style="77"/>
    <col min="9225" max="9225" width="1.85546875" style="77" customWidth="1"/>
    <col min="9226" max="9226" width="9.42578125" style="77" bestFit="1" customWidth="1"/>
    <col min="9227" max="9237" width="8.85546875" style="77"/>
    <col min="9238" max="9238" width="1.5703125" style="77" customWidth="1"/>
    <col min="9239" max="9239" width="8.85546875" style="77"/>
    <col min="9240" max="9240" width="1.85546875" style="77" customWidth="1"/>
    <col min="9241" max="9247" width="8.85546875" style="77"/>
    <col min="9248" max="9248" width="10.42578125" style="77" bestFit="1" customWidth="1"/>
    <col min="9249" max="9472" width="8.85546875" style="77"/>
    <col min="9473" max="9473" width="2.85546875" style="77" customWidth="1"/>
    <col min="9474" max="9474" width="3.140625" style="77" customWidth="1"/>
    <col min="9475" max="9475" width="25.5703125" style="77" customWidth="1"/>
    <col min="9476" max="9476" width="3.5703125" style="77" customWidth="1"/>
    <col min="9477" max="9480" width="8.85546875" style="77"/>
    <col min="9481" max="9481" width="1.85546875" style="77" customWidth="1"/>
    <col min="9482" max="9482" width="9.42578125" style="77" bestFit="1" customWidth="1"/>
    <col min="9483" max="9493" width="8.85546875" style="77"/>
    <col min="9494" max="9494" width="1.5703125" style="77" customWidth="1"/>
    <col min="9495" max="9495" width="8.85546875" style="77"/>
    <col min="9496" max="9496" width="1.85546875" style="77" customWidth="1"/>
    <col min="9497" max="9503" width="8.85546875" style="77"/>
    <col min="9504" max="9504" width="10.42578125" style="77" bestFit="1" customWidth="1"/>
    <col min="9505" max="9728" width="8.85546875" style="77"/>
    <col min="9729" max="9729" width="2.85546875" style="77" customWidth="1"/>
    <col min="9730" max="9730" width="3.140625" style="77" customWidth="1"/>
    <col min="9731" max="9731" width="25.5703125" style="77" customWidth="1"/>
    <col min="9732" max="9732" width="3.5703125" style="77" customWidth="1"/>
    <col min="9733" max="9736" width="8.85546875" style="77"/>
    <col min="9737" max="9737" width="1.85546875" style="77" customWidth="1"/>
    <col min="9738" max="9738" width="9.42578125" style="77" bestFit="1" customWidth="1"/>
    <col min="9739" max="9749" width="8.85546875" style="77"/>
    <col min="9750" max="9750" width="1.5703125" style="77" customWidth="1"/>
    <col min="9751" max="9751" width="8.85546875" style="77"/>
    <col min="9752" max="9752" width="1.85546875" style="77" customWidth="1"/>
    <col min="9753" max="9759" width="8.85546875" style="77"/>
    <col min="9760" max="9760" width="10.42578125" style="77" bestFit="1" customWidth="1"/>
    <col min="9761" max="9984" width="8.85546875" style="77"/>
    <col min="9985" max="9985" width="2.85546875" style="77" customWidth="1"/>
    <col min="9986" max="9986" width="3.140625" style="77" customWidth="1"/>
    <col min="9987" max="9987" width="25.5703125" style="77" customWidth="1"/>
    <col min="9988" max="9988" width="3.5703125" style="77" customWidth="1"/>
    <col min="9989" max="9992" width="8.85546875" style="77"/>
    <col min="9993" max="9993" width="1.85546875" style="77" customWidth="1"/>
    <col min="9994" max="9994" width="9.42578125" style="77" bestFit="1" customWidth="1"/>
    <col min="9995" max="10005" width="8.85546875" style="77"/>
    <col min="10006" max="10006" width="1.5703125" style="77" customWidth="1"/>
    <col min="10007" max="10007" width="8.85546875" style="77"/>
    <col min="10008" max="10008" width="1.85546875" style="77" customWidth="1"/>
    <col min="10009" max="10015" width="8.85546875" style="77"/>
    <col min="10016" max="10016" width="10.42578125" style="77" bestFit="1" customWidth="1"/>
    <col min="10017" max="10240" width="8.85546875" style="77"/>
    <col min="10241" max="10241" width="2.85546875" style="77" customWidth="1"/>
    <col min="10242" max="10242" width="3.140625" style="77" customWidth="1"/>
    <col min="10243" max="10243" width="25.5703125" style="77" customWidth="1"/>
    <col min="10244" max="10244" width="3.5703125" style="77" customWidth="1"/>
    <col min="10245" max="10248" width="8.85546875" style="77"/>
    <col min="10249" max="10249" width="1.85546875" style="77" customWidth="1"/>
    <col min="10250" max="10250" width="9.42578125" style="77" bestFit="1" customWidth="1"/>
    <col min="10251" max="10261" width="8.85546875" style="77"/>
    <col min="10262" max="10262" width="1.5703125" style="77" customWidth="1"/>
    <col min="10263" max="10263" width="8.85546875" style="77"/>
    <col min="10264" max="10264" width="1.85546875" style="77" customWidth="1"/>
    <col min="10265" max="10271" width="8.85546875" style="77"/>
    <col min="10272" max="10272" width="10.42578125" style="77" bestFit="1" customWidth="1"/>
    <col min="10273" max="10496" width="8.85546875" style="77"/>
    <col min="10497" max="10497" width="2.85546875" style="77" customWidth="1"/>
    <col min="10498" max="10498" width="3.140625" style="77" customWidth="1"/>
    <col min="10499" max="10499" width="25.5703125" style="77" customWidth="1"/>
    <col min="10500" max="10500" width="3.5703125" style="77" customWidth="1"/>
    <col min="10501" max="10504" width="8.85546875" style="77"/>
    <col min="10505" max="10505" width="1.85546875" style="77" customWidth="1"/>
    <col min="10506" max="10506" width="9.42578125" style="77" bestFit="1" customWidth="1"/>
    <col min="10507" max="10517" width="8.85546875" style="77"/>
    <col min="10518" max="10518" width="1.5703125" style="77" customWidth="1"/>
    <col min="10519" max="10519" width="8.85546875" style="77"/>
    <col min="10520" max="10520" width="1.85546875" style="77" customWidth="1"/>
    <col min="10521" max="10527" width="8.85546875" style="77"/>
    <col min="10528" max="10528" width="10.42578125" style="77" bestFit="1" customWidth="1"/>
    <col min="10529" max="10752" width="8.85546875" style="77"/>
    <col min="10753" max="10753" width="2.85546875" style="77" customWidth="1"/>
    <col min="10754" max="10754" width="3.140625" style="77" customWidth="1"/>
    <col min="10755" max="10755" width="25.5703125" style="77" customWidth="1"/>
    <col min="10756" max="10756" width="3.5703125" style="77" customWidth="1"/>
    <col min="10757" max="10760" width="8.85546875" style="77"/>
    <col min="10761" max="10761" width="1.85546875" style="77" customWidth="1"/>
    <col min="10762" max="10762" width="9.42578125" style="77" bestFit="1" customWidth="1"/>
    <col min="10763" max="10773" width="8.85546875" style="77"/>
    <col min="10774" max="10774" width="1.5703125" style="77" customWidth="1"/>
    <col min="10775" max="10775" width="8.85546875" style="77"/>
    <col min="10776" max="10776" width="1.85546875" style="77" customWidth="1"/>
    <col min="10777" max="10783" width="8.85546875" style="77"/>
    <col min="10784" max="10784" width="10.42578125" style="77" bestFit="1" customWidth="1"/>
    <col min="10785" max="11008" width="8.85546875" style="77"/>
    <col min="11009" max="11009" width="2.85546875" style="77" customWidth="1"/>
    <col min="11010" max="11010" width="3.140625" style="77" customWidth="1"/>
    <col min="11011" max="11011" width="25.5703125" style="77" customWidth="1"/>
    <col min="11012" max="11012" width="3.5703125" style="77" customWidth="1"/>
    <col min="11013" max="11016" width="8.85546875" style="77"/>
    <col min="11017" max="11017" width="1.85546875" style="77" customWidth="1"/>
    <col min="11018" max="11018" width="9.42578125" style="77" bestFit="1" customWidth="1"/>
    <col min="11019" max="11029" width="8.85546875" style="77"/>
    <col min="11030" max="11030" width="1.5703125" style="77" customWidth="1"/>
    <col min="11031" max="11031" width="8.85546875" style="77"/>
    <col min="11032" max="11032" width="1.85546875" style="77" customWidth="1"/>
    <col min="11033" max="11039" width="8.85546875" style="77"/>
    <col min="11040" max="11040" width="10.42578125" style="77" bestFit="1" customWidth="1"/>
    <col min="11041" max="11264" width="8.85546875" style="77"/>
    <col min="11265" max="11265" width="2.85546875" style="77" customWidth="1"/>
    <col min="11266" max="11266" width="3.140625" style="77" customWidth="1"/>
    <col min="11267" max="11267" width="25.5703125" style="77" customWidth="1"/>
    <col min="11268" max="11268" width="3.5703125" style="77" customWidth="1"/>
    <col min="11269" max="11272" width="8.85546875" style="77"/>
    <col min="11273" max="11273" width="1.85546875" style="77" customWidth="1"/>
    <col min="11274" max="11274" width="9.42578125" style="77" bestFit="1" customWidth="1"/>
    <col min="11275" max="11285" width="8.85546875" style="77"/>
    <col min="11286" max="11286" width="1.5703125" style="77" customWidth="1"/>
    <col min="11287" max="11287" width="8.85546875" style="77"/>
    <col min="11288" max="11288" width="1.85546875" style="77" customWidth="1"/>
    <col min="11289" max="11295" width="8.85546875" style="77"/>
    <col min="11296" max="11296" width="10.42578125" style="77" bestFit="1" customWidth="1"/>
    <col min="11297" max="11520" width="8.85546875" style="77"/>
    <col min="11521" max="11521" width="2.85546875" style="77" customWidth="1"/>
    <col min="11522" max="11522" width="3.140625" style="77" customWidth="1"/>
    <col min="11523" max="11523" width="25.5703125" style="77" customWidth="1"/>
    <col min="11524" max="11524" width="3.5703125" style="77" customWidth="1"/>
    <col min="11525" max="11528" width="8.85546875" style="77"/>
    <col min="11529" max="11529" width="1.85546875" style="77" customWidth="1"/>
    <col min="11530" max="11530" width="9.42578125" style="77" bestFit="1" customWidth="1"/>
    <col min="11531" max="11541" width="8.85546875" style="77"/>
    <col min="11542" max="11542" width="1.5703125" style="77" customWidth="1"/>
    <col min="11543" max="11543" width="8.85546875" style="77"/>
    <col min="11544" max="11544" width="1.85546875" style="77" customWidth="1"/>
    <col min="11545" max="11551" width="8.85546875" style="77"/>
    <col min="11552" max="11552" width="10.42578125" style="77" bestFit="1" customWidth="1"/>
    <col min="11553" max="11776" width="8.85546875" style="77"/>
    <col min="11777" max="11777" width="2.85546875" style="77" customWidth="1"/>
    <col min="11778" max="11778" width="3.140625" style="77" customWidth="1"/>
    <col min="11779" max="11779" width="25.5703125" style="77" customWidth="1"/>
    <col min="11780" max="11780" width="3.5703125" style="77" customWidth="1"/>
    <col min="11781" max="11784" width="8.85546875" style="77"/>
    <col min="11785" max="11785" width="1.85546875" style="77" customWidth="1"/>
    <col min="11786" max="11786" width="9.42578125" style="77" bestFit="1" customWidth="1"/>
    <col min="11787" max="11797" width="8.85546875" style="77"/>
    <col min="11798" max="11798" width="1.5703125" style="77" customWidth="1"/>
    <col min="11799" max="11799" width="8.85546875" style="77"/>
    <col min="11800" max="11800" width="1.85546875" style="77" customWidth="1"/>
    <col min="11801" max="11807" width="8.85546875" style="77"/>
    <col min="11808" max="11808" width="10.42578125" style="77" bestFit="1" customWidth="1"/>
    <col min="11809" max="12032" width="8.85546875" style="77"/>
    <col min="12033" max="12033" width="2.85546875" style="77" customWidth="1"/>
    <col min="12034" max="12034" width="3.140625" style="77" customWidth="1"/>
    <col min="12035" max="12035" width="25.5703125" style="77" customWidth="1"/>
    <col min="12036" max="12036" width="3.5703125" style="77" customWidth="1"/>
    <col min="12037" max="12040" width="8.85546875" style="77"/>
    <col min="12041" max="12041" width="1.85546875" style="77" customWidth="1"/>
    <col min="12042" max="12042" width="9.42578125" style="77" bestFit="1" customWidth="1"/>
    <col min="12043" max="12053" width="8.85546875" style="77"/>
    <col min="12054" max="12054" width="1.5703125" style="77" customWidth="1"/>
    <col min="12055" max="12055" width="8.85546875" style="77"/>
    <col min="12056" max="12056" width="1.85546875" style="77" customWidth="1"/>
    <col min="12057" max="12063" width="8.85546875" style="77"/>
    <col min="12064" max="12064" width="10.42578125" style="77" bestFit="1" customWidth="1"/>
    <col min="12065" max="12288" width="8.85546875" style="77"/>
    <col min="12289" max="12289" width="2.85546875" style="77" customWidth="1"/>
    <col min="12290" max="12290" width="3.140625" style="77" customWidth="1"/>
    <col min="12291" max="12291" width="25.5703125" style="77" customWidth="1"/>
    <col min="12292" max="12292" width="3.5703125" style="77" customWidth="1"/>
    <col min="12293" max="12296" width="8.85546875" style="77"/>
    <col min="12297" max="12297" width="1.85546875" style="77" customWidth="1"/>
    <col min="12298" max="12298" width="9.42578125" style="77" bestFit="1" customWidth="1"/>
    <col min="12299" max="12309" width="8.85546875" style="77"/>
    <col min="12310" max="12310" width="1.5703125" style="77" customWidth="1"/>
    <col min="12311" max="12311" width="8.85546875" style="77"/>
    <col min="12312" max="12312" width="1.85546875" style="77" customWidth="1"/>
    <col min="12313" max="12319" width="8.85546875" style="77"/>
    <col min="12320" max="12320" width="10.42578125" style="77" bestFit="1" customWidth="1"/>
    <col min="12321" max="12544" width="8.85546875" style="77"/>
    <col min="12545" max="12545" width="2.85546875" style="77" customWidth="1"/>
    <col min="12546" max="12546" width="3.140625" style="77" customWidth="1"/>
    <col min="12547" max="12547" width="25.5703125" style="77" customWidth="1"/>
    <col min="12548" max="12548" width="3.5703125" style="77" customWidth="1"/>
    <col min="12549" max="12552" width="8.85546875" style="77"/>
    <col min="12553" max="12553" width="1.85546875" style="77" customWidth="1"/>
    <col min="12554" max="12554" width="9.42578125" style="77" bestFit="1" customWidth="1"/>
    <col min="12555" max="12565" width="8.85546875" style="77"/>
    <col min="12566" max="12566" width="1.5703125" style="77" customWidth="1"/>
    <col min="12567" max="12567" width="8.85546875" style="77"/>
    <col min="12568" max="12568" width="1.85546875" style="77" customWidth="1"/>
    <col min="12569" max="12575" width="8.85546875" style="77"/>
    <col min="12576" max="12576" width="10.42578125" style="77" bestFit="1" customWidth="1"/>
    <col min="12577" max="12800" width="8.85546875" style="77"/>
    <col min="12801" max="12801" width="2.85546875" style="77" customWidth="1"/>
    <col min="12802" max="12802" width="3.140625" style="77" customWidth="1"/>
    <col min="12803" max="12803" width="25.5703125" style="77" customWidth="1"/>
    <col min="12804" max="12804" width="3.5703125" style="77" customWidth="1"/>
    <col min="12805" max="12808" width="8.85546875" style="77"/>
    <col min="12809" max="12809" width="1.85546875" style="77" customWidth="1"/>
    <col min="12810" max="12810" width="9.42578125" style="77" bestFit="1" customWidth="1"/>
    <col min="12811" max="12821" width="8.85546875" style="77"/>
    <col min="12822" max="12822" width="1.5703125" style="77" customWidth="1"/>
    <col min="12823" max="12823" width="8.85546875" style="77"/>
    <col min="12824" max="12824" width="1.85546875" style="77" customWidth="1"/>
    <col min="12825" max="12831" width="8.85546875" style="77"/>
    <col min="12832" max="12832" width="10.42578125" style="77" bestFit="1" customWidth="1"/>
    <col min="12833" max="13056" width="8.85546875" style="77"/>
    <col min="13057" max="13057" width="2.85546875" style="77" customWidth="1"/>
    <col min="13058" max="13058" width="3.140625" style="77" customWidth="1"/>
    <col min="13059" max="13059" width="25.5703125" style="77" customWidth="1"/>
    <col min="13060" max="13060" width="3.5703125" style="77" customWidth="1"/>
    <col min="13061" max="13064" width="8.85546875" style="77"/>
    <col min="13065" max="13065" width="1.85546875" style="77" customWidth="1"/>
    <col min="13066" max="13066" width="9.42578125" style="77" bestFit="1" customWidth="1"/>
    <col min="13067" max="13077" width="8.85546875" style="77"/>
    <col min="13078" max="13078" width="1.5703125" style="77" customWidth="1"/>
    <col min="13079" max="13079" width="8.85546875" style="77"/>
    <col min="13080" max="13080" width="1.85546875" style="77" customWidth="1"/>
    <col min="13081" max="13087" width="8.85546875" style="77"/>
    <col min="13088" max="13088" width="10.42578125" style="77" bestFit="1" customWidth="1"/>
    <col min="13089" max="13312" width="8.85546875" style="77"/>
    <col min="13313" max="13313" width="2.85546875" style="77" customWidth="1"/>
    <col min="13314" max="13314" width="3.140625" style="77" customWidth="1"/>
    <col min="13315" max="13315" width="25.5703125" style="77" customWidth="1"/>
    <col min="13316" max="13316" width="3.5703125" style="77" customWidth="1"/>
    <col min="13317" max="13320" width="8.85546875" style="77"/>
    <col min="13321" max="13321" width="1.85546875" style="77" customWidth="1"/>
    <col min="13322" max="13322" width="9.42578125" style="77" bestFit="1" customWidth="1"/>
    <col min="13323" max="13333" width="8.85546875" style="77"/>
    <col min="13334" max="13334" width="1.5703125" style="77" customWidth="1"/>
    <col min="13335" max="13335" width="8.85546875" style="77"/>
    <col min="13336" max="13336" width="1.85546875" style="77" customWidth="1"/>
    <col min="13337" max="13343" width="8.85546875" style="77"/>
    <col min="13344" max="13344" width="10.42578125" style="77" bestFit="1" customWidth="1"/>
    <col min="13345" max="13568" width="8.85546875" style="77"/>
    <col min="13569" max="13569" width="2.85546875" style="77" customWidth="1"/>
    <col min="13570" max="13570" width="3.140625" style="77" customWidth="1"/>
    <col min="13571" max="13571" width="25.5703125" style="77" customWidth="1"/>
    <col min="13572" max="13572" width="3.5703125" style="77" customWidth="1"/>
    <col min="13573" max="13576" width="8.85546875" style="77"/>
    <col min="13577" max="13577" width="1.85546875" style="77" customWidth="1"/>
    <col min="13578" max="13578" width="9.42578125" style="77" bestFit="1" customWidth="1"/>
    <col min="13579" max="13589" width="8.85546875" style="77"/>
    <col min="13590" max="13590" width="1.5703125" style="77" customWidth="1"/>
    <col min="13591" max="13591" width="8.85546875" style="77"/>
    <col min="13592" max="13592" width="1.85546875" style="77" customWidth="1"/>
    <col min="13593" max="13599" width="8.85546875" style="77"/>
    <col min="13600" max="13600" width="10.42578125" style="77" bestFit="1" customWidth="1"/>
    <col min="13601" max="13824" width="8.85546875" style="77"/>
    <col min="13825" max="13825" width="2.85546875" style="77" customWidth="1"/>
    <col min="13826" max="13826" width="3.140625" style="77" customWidth="1"/>
    <col min="13827" max="13827" width="25.5703125" style="77" customWidth="1"/>
    <col min="13828" max="13828" width="3.5703125" style="77" customWidth="1"/>
    <col min="13829" max="13832" width="8.85546875" style="77"/>
    <col min="13833" max="13833" width="1.85546875" style="77" customWidth="1"/>
    <col min="13834" max="13834" width="9.42578125" style="77" bestFit="1" customWidth="1"/>
    <col min="13835" max="13845" width="8.85546875" style="77"/>
    <col min="13846" max="13846" width="1.5703125" style="77" customWidth="1"/>
    <col min="13847" max="13847" width="8.85546875" style="77"/>
    <col min="13848" max="13848" width="1.85546875" style="77" customWidth="1"/>
    <col min="13849" max="13855" width="8.85546875" style="77"/>
    <col min="13856" max="13856" width="10.42578125" style="77" bestFit="1" customWidth="1"/>
    <col min="13857" max="14080" width="8.85546875" style="77"/>
    <col min="14081" max="14081" width="2.85546875" style="77" customWidth="1"/>
    <col min="14082" max="14082" width="3.140625" style="77" customWidth="1"/>
    <col min="14083" max="14083" width="25.5703125" style="77" customWidth="1"/>
    <col min="14084" max="14084" width="3.5703125" style="77" customWidth="1"/>
    <col min="14085" max="14088" width="8.85546875" style="77"/>
    <col min="14089" max="14089" width="1.85546875" style="77" customWidth="1"/>
    <col min="14090" max="14090" width="9.42578125" style="77" bestFit="1" customWidth="1"/>
    <col min="14091" max="14101" width="8.85546875" style="77"/>
    <col min="14102" max="14102" width="1.5703125" style="77" customWidth="1"/>
    <col min="14103" max="14103" width="8.85546875" style="77"/>
    <col min="14104" max="14104" width="1.85546875" style="77" customWidth="1"/>
    <col min="14105" max="14111" width="8.85546875" style="77"/>
    <col min="14112" max="14112" width="10.42578125" style="77" bestFit="1" customWidth="1"/>
    <col min="14113" max="14336" width="8.85546875" style="77"/>
    <col min="14337" max="14337" width="2.85546875" style="77" customWidth="1"/>
    <col min="14338" max="14338" width="3.140625" style="77" customWidth="1"/>
    <col min="14339" max="14339" width="25.5703125" style="77" customWidth="1"/>
    <col min="14340" max="14340" width="3.5703125" style="77" customWidth="1"/>
    <col min="14341" max="14344" width="8.85546875" style="77"/>
    <col min="14345" max="14345" width="1.85546875" style="77" customWidth="1"/>
    <col min="14346" max="14346" width="9.42578125" style="77" bestFit="1" customWidth="1"/>
    <col min="14347" max="14357" width="8.85546875" style="77"/>
    <col min="14358" max="14358" width="1.5703125" style="77" customWidth="1"/>
    <col min="14359" max="14359" width="8.85546875" style="77"/>
    <col min="14360" max="14360" width="1.85546875" style="77" customWidth="1"/>
    <col min="14361" max="14367" width="8.85546875" style="77"/>
    <col min="14368" max="14368" width="10.42578125" style="77" bestFit="1" customWidth="1"/>
    <col min="14369" max="14592" width="8.85546875" style="77"/>
    <col min="14593" max="14593" width="2.85546875" style="77" customWidth="1"/>
    <col min="14594" max="14594" width="3.140625" style="77" customWidth="1"/>
    <col min="14595" max="14595" width="25.5703125" style="77" customWidth="1"/>
    <col min="14596" max="14596" width="3.5703125" style="77" customWidth="1"/>
    <col min="14597" max="14600" width="8.85546875" style="77"/>
    <col min="14601" max="14601" width="1.85546875" style="77" customWidth="1"/>
    <col min="14602" max="14602" width="9.42578125" style="77" bestFit="1" customWidth="1"/>
    <col min="14603" max="14613" width="8.85546875" style="77"/>
    <col min="14614" max="14614" width="1.5703125" style="77" customWidth="1"/>
    <col min="14615" max="14615" width="8.85546875" style="77"/>
    <col min="14616" max="14616" width="1.85546875" style="77" customWidth="1"/>
    <col min="14617" max="14623" width="8.85546875" style="77"/>
    <col min="14624" max="14624" width="10.42578125" style="77" bestFit="1" customWidth="1"/>
    <col min="14625" max="14848" width="8.85546875" style="77"/>
    <col min="14849" max="14849" width="2.85546875" style="77" customWidth="1"/>
    <col min="14850" max="14850" width="3.140625" style="77" customWidth="1"/>
    <col min="14851" max="14851" width="25.5703125" style="77" customWidth="1"/>
    <col min="14852" max="14852" width="3.5703125" style="77" customWidth="1"/>
    <col min="14853" max="14856" width="8.85546875" style="77"/>
    <col min="14857" max="14857" width="1.85546875" style="77" customWidth="1"/>
    <col min="14858" max="14858" width="9.42578125" style="77" bestFit="1" customWidth="1"/>
    <col min="14859" max="14869" width="8.85546875" style="77"/>
    <col min="14870" max="14870" width="1.5703125" style="77" customWidth="1"/>
    <col min="14871" max="14871" width="8.85546875" style="77"/>
    <col min="14872" max="14872" width="1.85546875" style="77" customWidth="1"/>
    <col min="14873" max="14879" width="8.85546875" style="77"/>
    <col min="14880" max="14880" width="10.42578125" style="77" bestFit="1" customWidth="1"/>
    <col min="14881" max="15104" width="8.85546875" style="77"/>
    <col min="15105" max="15105" width="2.85546875" style="77" customWidth="1"/>
    <col min="15106" max="15106" width="3.140625" style="77" customWidth="1"/>
    <col min="15107" max="15107" width="25.5703125" style="77" customWidth="1"/>
    <col min="15108" max="15108" width="3.5703125" style="77" customWidth="1"/>
    <col min="15109" max="15112" width="8.85546875" style="77"/>
    <col min="15113" max="15113" width="1.85546875" style="77" customWidth="1"/>
    <col min="15114" max="15114" width="9.42578125" style="77" bestFit="1" customWidth="1"/>
    <col min="15115" max="15125" width="8.85546875" style="77"/>
    <col min="15126" max="15126" width="1.5703125" style="77" customWidth="1"/>
    <col min="15127" max="15127" width="8.85546875" style="77"/>
    <col min="15128" max="15128" width="1.85546875" style="77" customWidth="1"/>
    <col min="15129" max="15135" width="8.85546875" style="77"/>
    <col min="15136" max="15136" width="10.42578125" style="77" bestFit="1" customWidth="1"/>
    <col min="15137" max="15360" width="8.85546875" style="77"/>
    <col min="15361" max="15361" width="2.85546875" style="77" customWidth="1"/>
    <col min="15362" max="15362" width="3.140625" style="77" customWidth="1"/>
    <col min="15363" max="15363" width="25.5703125" style="77" customWidth="1"/>
    <col min="15364" max="15364" width="3.5703125" style="77" customWidth="1"/>
    <col min="15365" max="15368" width="8.85546875" style="77"/>
    <col min="15369" max="15369" width="1.85546875" style="77" customWidth="1"/>
    <col min="15370" max="15370" width="9.42578125" style="77" bestFit="1" customWidth="1"/>
    <col min="15371" max="15381" width="8.85546875" style="77"/>
    <col min="15382" max="15382" width="1.5703125" style="77" customWidth="1"/>
    <col min="15383" max="15383" width="8.85546875" style="77"/>
    <col min="15384" max="15384" width="1.85546875" style="77" customWidth="1"/>
    <col min="15385" max="15391" width="8.85546875" style="77"/>
    <col min="15392" max="15392" width="10.42578125" style="77" bestFit="1" customWidth="1"/>
    <col min="15393" max="15616" width="8.85546875" style="77"/>
    <col min="15617" max="15617" width="2.85546875" style="77" customWidth="1"/>
    <col min="15618" max="15618" width="3.140625" style="77" customWidth="1"/>
    <col min="15619" max="15619" width="25.5703125" style="77" customWidth="1"/>
    <col min="15620" max="15620" width="3.5703125" style="77" customWidth="1"/>
    <col min="15621" max="15624" width="8.85546875" style="77"/>
    <col min="15625" max="15625" width="1.85546875" style="77" customWidth="1"/>
    <col min="15626" max="15626" width="9.42578125" style="77" bestFit="1" customWidth="1"/>
    <col min="15627" max="15637" width="8.85546875" style="77"/>
    <col min="15638" max="15638" width="1.5703125" style="77" customWidth="1"/>
    <col min="15639" max="15639" width="8.85546875" style="77"/>
    <col min="15640" max="15640" width="1.85546875" style="77" customWidth="1"/>
    <col min="15641" max="15647" width="8.85546875" style="77"/>
    <col min="15648" max="15648" width="10.42578125" style="77" bestFit="1" customWidth="1"/>
    <col min="15649" max="15872" width="8.85546875" style="77"/>
    <col min="15873" max="15873" width="2.85546875" style="77" customWidth="1"/>
    <col min="15874" max="15874" width="3.140625" style="77" customWidth="1"/>
    <col min="15875" max="15875" width="25.5703125" style="77" customWidth="1"/>
    <col min="15876" max="15876" width="3.5703125" style="77" customWidth="1"/>
    <col min="15877" max="15880" width="8.85546875" style="77"/>
    <col min="15881" max="15881" width="1.85546875" style="77" customWidth="1"/>
    <col min="15882" max="15882" width="9.42578125" style="77" bestFit="1" customWidth="1"/>
    <col min="15883" max="15893" width="8.85546875" style="77"/>
    <col min="15894" max="15894" width="1.5703125" style="77" customWidth="1"/>
    <col min="15895" max="15895" width="8.85546875" style="77"/>
    <col min="15896" max="15896" width="1.85546875" style="77" customWidth="1"/>
    <col min="15897" max="15903" width="8.85546875" style="77"/>
    <col min="15904" max="15904" width="10.42578125" style="77" bestFit="1" customWidth="1"/>
    <col min="15905" max="16128" width="8.85546875" style="77"/>
    <col min="16129" max="16129" width="2.85546875" style="77" customWidth="1"/>
    <col min="16130" max="16130" width="3.140625" style="77" customWidth="1"/>
    <col min="16131" max="16131" width="25.5703125" style="77" customWidth="1"/>
    <col min="16132" max="16132" width="3.5703125" style="77" customWidth="1"/>
    <col min="16133" max="16136" width="8.85546875" style="77"/>
    <col min="16137" max="16137" width="1.85546875" style="77" customWidth="1"/>
    <col min="16138" max="16138" width="9.42578125" style="77" bestFit="1" customWidth="1"/>
    <col min="16139" max="16149" width="8.85546875" style="77"/>
    <col min="16150" max="16150" width="1.5703125" style="77" customWidth="1"/>
    <col min="16151" max="16151" width="8.85546875" style="77"/>
    <col min="16152" max="16152" width="1.85546875" style="77" customWidth="1"/>
    <col min="16153" max="16159" width="8.85546875" style="77"/>
    <col min="16160" max="16160" width="10.42578125" style="77" bestFit="1" customWidth="1"/>
    <col min="16161" max="16384" width="8.85546875" style="77"/>
  </cols>
  <sheetData>
    <row r="1" spans="1:32" ht="23.25" x14ac:dyDescent="0.35">
      <c r="A1" s="76" t="s">
        <v>483</v>
      </c>
    </row>
    <row r="2" spans="1:32" ht="15.75" x14ac:dyDescent="0.25">
      <c r="A2" s="78" t="s">
        <v>617</v>
      </c>
    </row>
    <row r="5" spans="1:32" x14ac:dyDescent="0.2">
      <c r="E5" s="335" t="s">
        <v>618</v>
      </c>
      <c r="F5" s="335"/>
      <c r="G5" s="335"/>
      <c r="H5" s="335"/>
      <c r="I5" s="163"/>
      <c r="J5" s="335" t="s">
        <v>619</v>
      </c>
      <c r="K5" s="335"/>
      <c r="L5" s="335"/>
      <c r="M5" s="335"/>
      <c r="N5" s="335"/>
      <c r="O5" s="335"/>
      <c r="P5" s="335"/>
      <c r="Q5" s="335"/>
      <c r="R5" s="335"/>
      <c r="S5" s="335"/>
      <c r="T5" s="335"/>
      <c r="U5" s="335"/>
      <c r="V5" s="90"/>
      <c r="W5" s="90" t="s">
        <v>508</v>
      </c>
      <c r="Y5" s="335" t="s">
        <v>620</v>
      </c>
      <c r="Z5" s="335"/>
      <c r="AA5" s="335"/>
      <c r="AB5" s="335"/>
      <c r="AC5" s="335"/>
      <c r="AD5" s="335"/>
      <c r="AE5" s="90" t="s">
        <v>621</v>
      </c>
      <c r="AF5" s="90" t="s">
        <v>508</v>
      </c>
    </row>
    <row r="6" spans="1:32" x14ac:dyDescent="0.2">
      <c r="E6" s="164" t="e">
        <f>EOMONTH('Business Plan'!$G$15,-4)</f>
        <v>#NUM!</v>
      </c>
      <c r="F6" s="90"/>
      <c r="G6" s="90"/>
      <c r="H6" s="90"/>
      <c r="I6" s="163"/>
      <c r="J6" s="90"/>
      <c r="K6" s="90"/>
      <c r="L6" s="90"/>
      <c r="M6" s="90"/>
      <c r="N6" s="90"/>
      <c r="O6" s="90"/>
      <c r="P6" s="90"/>
      <c r="Q6" s="90"/>
      <c r="R6" s="90"/>
      <c r="S6" s="90"/>
      <c r="T6" s="90"/>
      <c r="U6" s="90"/>
      <c r="V6" s="90"/>
      <c r="W6" s="90"/>
      <c r="Y6" s="90"/>
      <c r="Z6" s="90"/>
      <c r="AA6" s="90"/>
      <c r="AB6" s="90"/>
      <c r="AC6" s="90"/>
      <c r="AD6" s="90"/>
      <c r="AE6" s="90"/>
      <c r="AF6" s="90"/>
    </row>
    <row r="7" spans="1:32" s="165" customFormat="1" x14ac:dyDescent="0.2">
      <c r="E7" s="165" t="s">
        <v>622</v>
      </c>
      <c r="F7" s="166" t="e">
        <f>EOMONTH('Business Plan'!$G$15,-3)</f>
        <v>#NUM!</v>
      </c>
      <c r="G7" s="166" t="e">
        <f>EOMONTH('Business Plan'!$G$15,-2)</f>
        <v>#NUM!</v>
      </c>
      <c r="H7" s="166" t="e">
        <f>EOMONTH('Business Plan'!$G$15,-1)</f>
        <v>#NUM!</v>
      </c>
      <c r="I7" s="167"/>
      <c r="J7" s="164">
        <f>EOMONTH('Business Plan'!$G$15,0)</f>
        <v>31</v>
      </c>
      <c r="K7" s="164">
        <f>EOMONTH('Business Plan'!$G$15,1)</f>
        <v>59</v>
      </c>
      <c r="L7" s="164">
        <f>EOMONTH('Business Plan'!$G$15,2)</f>
        <v>91</v>
      </c>
      <c r="M7" s="164">
        <f>EOMONTH('Business Plan'!$G$15,3)</f>
        <v>121</v>
      </c>
      <c r="N7" s="164">
        <f>EOMONTH('Business Plan'!$G$15,4)</f>
        <v>152</v>
      </c>
      <c r="O7" s="164">
        <f>EOMONTH('Business Plan'!$G$15,5)</f>
        <v>182</v>
      </c>
      <c r="P7" s="164">
        <f>EOMONTH('Business Plan'!$G$15,6)</f>
        <v>213</v>
      </c>
      <c r="Q7" s="164">
        <f>EOMONTH('Business Plan'!$G$15,7)</f>
        <v>244</v>
      </c>
      <c r="R7" s="164">
        <f>EOMONTH('Business Plan'!$G$15,8)</f>
        <v>274</v>
      </c>
      <c r="S7" s="164">
        <f>EOMONTH('Business Plan'!$G$15,9)</f>
        <v>305</v>
      </c>
      <c r="T7" s="164">
        <f>EOMONTH('Business Plan'!$G$15,10)</f>
        <v>335</v>
      </c>
      <c r="U7" s="164">
        <f>EOMONTH('Business Plan'!$G$15,11)</f>
        <v>366</v>
      </c>
      <c r="V7" s="166"/>
      <c r="W7" s="126" t="s">
        <v>504</v>
      </c>
      <c r="Y7" s="166">
        <f>EOMONTH('Business Plan'!$G$15,12)</f>
        <v>397</v>
      </c>
      <c r="Z7" s="166">
        <f>EOMONTH('Business Plan'!$G$15,13)</f>
        <v>425</v>
      </c>
      <c r="AA7" s="166">
        <f>EOMONTH('Business Plan'!$G$15,14)</f>
        <v>456</v>
      </c>
      <c r="AB7" s="166">
        <f>EOMONTH('Business Plan'!$G$15,15)</f>
        <v>486</v>
      </c>
      <c r="AC7" s="166">
        <f>EOMONTH('Business Plan'!$G$15,16)</f>
        <v>517</v>
      </c>
      <c r="AD7" s="166">
        <f>EOMONTH('Business Plan'!$G$15,17)</f>
        <v>547</v>
      </c>
      <c r="AE7" s="165" t="s">
        <v>623</v>
      </c>
      <c r="AF7" s="165" t="s">
        <v>624</v>
      </c>
    </row>
    <row r="8" spans="1:32" s="165" customFormat="1" x14ac:dyDescent="0.2">
      <c r="E8" s="166"/>
      <c r="F8" s="166"/>
      <c r="G8" s="166"/>
      <c r="H8" s="166"/>
      <c r="I8" s="167"/>
      <c r="J8" s="168"/>
      <c r="K8" s="166"/>
      <c r="L8" s="166"/>
      <c r="M8" s="166"/>
      <c r="N8" s="166"/>
      <c r="O8" s="166"/>
      <c r="P8" s="166"/>
      <c r="Q8" s="166"/>
      <c r="R8" s="166"/>
      <c r="S8" s="166"/>
      <c r="T8" s="166"/>
      <c r="U8" s="166"/>
      <c r="V8" s="166"/>
    </row>
    <row r="9" spans="1:32" s="165" customFormat="1" ht="22.5" x14ac:dyDescent="0.2">
      <c r="A9" s="79" t="s">
        <v>625</v>
      </c>
      <c r="E9" s="169"/>
      <c r="F9" s="169"/>
      <c r="G9" s="169"/>
      <c r="H9" s="169"/>
      <c r="I9" s="170"/>
      <c r="J9" s="171" t="s">
        <v>626</v>
      </c>
      <c r="K9" s="169"/>
      <c r="L9" s="169"/>
      <c r="M9" s="169"/>
      <c r="N9" s="169"/>
      <c r="O9" s="169"/>
      <c r="P9" s="169"/>
      <c r="Q9" s="169"/>
      <c r="R9" s="169"/>
      <c r="S9" s="169"/>
      <c r="T9" s="169"/>
      <c r="U9" s="169"/>
      <c r="V9" s="169"/>
      <c r="W9" s="169"/>
      <c r="X9" s="169"/>
      <c r="Y9" s="169"/>
      <c r="Z9" s="169"/>
      <c r="AA9" s="169"/>
      <c r="AB9" s="169"/>
      <c r="AC9" s="169"/>
      <c r="AD9" s="169"/>
      <c r="AE9" s="169"/>
      <c r="AF9" s="169"/>
    </row>
    <row r="10" spans="1:32" x14ac:dyDescent="0.2">
      <c r="A10" s="77" t="s">
        <v>627</v>
      </c>
      <c r="E10" s="172"/>
      <c r="F10" s="173"/>
      <c r="G10" s="173"/>
      <c r="H10" s="173"/>
      <c r="I10" s="174"/>
      <c r="J10" s="175"/>
      <c r="K10" s="173">
        <f t="shared" ref="K10:U10" si="0">+J15</f>
        <v>0</v>
      </c>
      <c r="L10" s="173">
        <f t="shared" si="0"/>
        <v>0</v>
      </c>
      <c r="M10" s="173">
        <f t="shared" si="0"/>
        <v>0</v>
      </c>
      <c r="N10" s="173">
        <f t="shared" si="0"/>
        <v>0</v>
      </c>
      <c r="O10" s="173">
        <f t="shared" si="0"/>
        <v>0</v>
      </c>
      <c r="P10" s="173">
        <f t="shared" si="0"/>
        <v>0</v>
      </c>
      <c r="Q10" s="173">
        <f t="shared" si="0"/>
        <v>0</v>
      </c>
      <c r="R10" s="173">
        <f t="shared" si="0"/>
        <v>0</v>
      </c>
      <c r="S10" s="173">
        <f t="shared" si="0"/>
        <v>0</v>
      </c>
      <c r="T10" s="173">
        <f t="shared" si="0"/>
        <v>0</v>
      </c>
      <c r="U10" s="173">
        <f t="shared" si="0"/>
        <v>0</v>
      </c>
      <c r="V10" s="173"/>
      <c r="W10" s="173"/>
      <c r="X10" s="173"/>
      <c r="Y10" s="173">
        <f>+U15</f>
        <v>0</v>
      </c>
      <c r="Z10" s="173">
        <f>+Y15</f>
        <v>0</v>
      </c>
      <c r="AA10" s="173">
        <f>+Z15</f>
        <v>0</v>
      </c>
      <c r="AB10" s="173">
        <f>+AA15</f>
        <v>0</v>
      </c>
      <c r="AC10" s="173">
        <f>+AB15</f>
        <v>0</v>
      </c>
      <c r="AD10" s="173">
        <f>+AC15</f>
        <v>0</v>
      </c>
      <c r="AE10" s="173"/>
      <c r="AF10" s="173"/>
    </row>
    <row r="11" spans="1:32" x14ac:dyDescent="0.2">
      <c r="A11" s="77" t="s">
        <v>628</v>
      </c>
      <c r="E11" s="172"/>
      <c r="F11" s="172"/>
      <c r="G11" s="172"/>
      <c r="H11" s="172"/>
      <c r="I11" s="174"/>
      <c r="J11" s="176"/>
      <c r="K11" s="177"/>
      <c r="L11" s="177"/>
      <c r="M11" s="177"/>
      <c r="N11" s="177"/>
      <c r="O11" s="177"/>
      <c r="P11" s="177"/>
      <c r="Q11" s="177"/>
      <c r="R11" s="177"/>
      <c r="S11" s="177"/>
      <c r="T11" s="177"/>
      <c r="U11" s="177"/>
      <c r="V11" s="173"/>
      <c r="W11" s="173"/>
      <c r="X11" s="173"/>
      <c r="Y11" s="177"/>
      <c r="Z11" s="177"/>
      <c r="AA11" s="177"/>
      <c r="AB11" s="177"/>
      <c r="AC11" s="177"/>
      <c r="AD11" s="177"/>
      <c r="AE11" s="173"/>
      <c r="AF11" s="173"/>
    </row>
    <row r="12" spans="1:32" x14ac:dyDescent="0.2">
      <c r="A12" s="77" t="s">
        <v>629</v>
      </c>
      <c r="E12" s="172"/>
      <c r="F12" s="172"/>
      <c r="G12" s="172"/>
      <c r="H12" s="172"/>
      <c r="I12" s="174"/>
      <c r="J12" s="177"/>
      <c r="K12" s="177"/>
      <c r="L12" s="177"/>
      <c r="M12" s="177"/>
      <c r="N12" s="177"/>
      <c r="O12" s="177"/>
      <c r="P12" s="177"/>
      <c r="Q12" s="177"/>
      <c r="R12" s="177"/>
      <c r="S12" s="177"/>
      <c r="T12" s="177"/>
      <c r="U12" s="177"/>
      <c r="V12" s="173"/>
      <c r="W12" s="173"/>
      <c r="X12" s="173"/>
      <c r="Y12" s="177"/>
      <c r="Z12" s="177"/>
      <c r="AA12" s="177"/>
      <c r="AB12" s="177"/>
      <c r="AC12" s="177"/>
      <c r="AD12" s="177"/>
      <c r="AE12" s="173"/>
      <c r="AF12" s="173"/>
    </row>
    <row r="13" spans="1:32" x14ac:dyDescent="0.2">
      <c r="A13" s="77" t="s">
        <v>630</v>
      </c>
      <c r="E13" s="172"/>
      <c r="F13" s="172"/>
      <c r="G13" s="172"/>
      <c r="H13" s="172"/>
      <c r="I13" s="174"/>
      <c r="J13" s="177"/>
      <c r="K13" s="177"/>
      <c r="L13" s="177"/>
      <c r="M13" s="177"/>
      <c r="N13" s="177"/>
      <c r="O13" s="177"/>
      <c r="P13" s="177"/>
      <c r="Q13" s="177"/>
      <c r="R13" s="177"/>
      <c r="S13" s="177"/>
      <c r="T13" s="177"/>
      <c r="U13" s="177"/>
      <c r="V13" s="173"/>
      <c r="W13" s="173"/>
      <c r="X13" s="173"/>
      <c r="Y13" s="177"/>
      <c r="Z13" s="177"/>
      <c r="AA13" s="177"/>
      <c r="AB13" s="177"/>
      <c r="AC13" s="177"/>
      <c r="AD13" s="177"/>
      <c r="AE13" s="173"/>
      <c r="AF13" s="173"/>
    </row>
    <row r="14" spans="1:32" x14ac:dyDescent="0.2">
      <c r="A14" s="77" t="s">
        <v>631</v>
      </c>
      <c r="E14" s="172"/>
      <c r="F14" s="172"/>
      <c r="G14" s="172"/>
      <c r="H14" s="172"/>
      <c r="I14" s="174"/>
      <c r="J14" s="177"/>
      <c r="K14" s="177"/>
      <c r="L14" s="177"/>
      <c r="M14" s="177"/>
      <c r="N14" s="177"/>
      <c r="O14" s="177"/>
      <c r="P14" s="177"/>
      <c r="Q14" s="177"/>
      <c r="R14" s="177"/>
      <c r="S14" s="177"/>
      <c r="T14" s="177"/>
      <c r="U14" s="177"/>
      <c r="V14" s="173"/>
      <c r="W14" s="173"/>
      <c r="X14" s="173"/>
      <c r="Y14" s="177"/>
      <c r="Z14" s="177"/>
      <c r="AA14" s="177"/>
      <c r="AB14" s="177"/>
      <c r="AC14" s="177"/>
      <c r="AD14" s="177"/>
      <c r="AE14" s="173"/>
      <c r="AF14" s="173"/>
    </row>
    <row r="15" spans="1:32" ht="15" x14ac:dyDescent="0.25">
      <c r="A15" s="118" t="s">
        <v>632</v>
      </c>
      <c r="B15" s="120"/>
      <c r="C15" s="120"/>
      <c r="D15" s="120"/>
      <c r="E15" s="178"/>
      <c r="F15" s="178"/>
      <c r="G15" s="178"/>
      <c r="H15" s="178"/>
      <c r="I15" s="179"/>
      <c r="J15" s="178">
        <f>SUM(+J11-J12+J13-J14)</f>
        <v>0</v>
      </c>
      <c r="K15" s="178">
        <f t="shared" ref="K15:U15" si="1">SUM(K10+K11-K12+K13-K14)</f>
        <v>0</v>
      </c>
      <c r="L15" s="178">
        <f t="shared" si="1"/>
        <v>0</v>
      </c>
      <c r="M15" s="178">
        <f t="shared" si="1"/>
        <v>0</v>
      </c>
      <c r="N15" s="178">
        <f t="shared" si="1"/>
        <v>0</v>
      </c>
      <c r="O15" s="178">
        <f t="shared" si="1"/>
        <v>0</v>
      </c>
      <c r="P15" s="178">
        <f t="shared" si="1"/>
        <v>0</v>
      </c>
      <c r="Q15" s="178">
        <f t="shared" si="1"/>
        <v>0</v>
      </c>
      <c r="R15" s="178">
        <f t="shared" si="1"/>
        <v>0</v>
      </c>
      <c r="S15" s="178">
        <f t="shared" si="1"/>
        <v>0</v>
      </c>
      <c r="T15" s="178">
        <f t="shared" si="1"/>
        <v>0</v>
      </c>
      <c r="U15" s="178">
        <f t="shared" si="1"/>
        <v>0</v>
      </c>
      <c r="V15" s="178"/>
      <c r="W15" s="178"/>
      <c r="X15" s="178"/>
      <c r="Y15" s="178">
        <f t="shared" ref="Y15:AD15" si="2">SUM(Y10+Y11-Y12+Y13-Y14)</f>
        <v>0</v>
      </c>
      <c r="Z15" s="178">
        <f t="shared" si="2"/>
        <v>0</v>
      </c>
      <c r="AA15" s="178">
        <f t="shared" si="2"/>
        <v>0</v>
      </c>
      <c r="AB15" s="178">
        <f t="shared" si="2"/>
        <v>0</v>
      </c>
      <c r="AC15" s="178">
        <f t="shared" si="2"/>
        <v>0</v>
      </c>
      <c r="AD15" s="178">
        <f t="shared" si="2"/>
        <v>0</v>
      </c>
      <c r="AE15" s="178">
        <f>SUM(Y15:AD15)</f>
        <v>0</v>
      </c>
      <c r="AF15" s="180">
        <f>+AE15+W15</f>
        <v>0</v>
      </c>
    </row>
    <row r="16" spans="1:32" x14ac:dyDescent="0.2">
      <c r="E16" s="173"/>
      <c r="F16" s="173"/>
      <c r="G16" s="173"/>
      <c r="H16" s="173"/>
      <c r="I16" s="174"/>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row>
    <row r="17" spans="1:32" x14ac:dyDescent="0.2">
      <c r="A17" s="79" t="s">
        <v>240</v>
      </c>
      <c r="E17" s="173"/>
      <c r="F17" s="173"/>
      <c r="G17" s="173"/>
      <c r="H17" s="173"/>
      <c r="I17" s="174"/>
      <c r="J17" s="173"/>
      <c r="K17" s="173"/>
      <c r="L17" s="173"/>
      <c r="M17" s="173"/>
      <c r="N17" s="173"/>
      <c r="O17" s="173"/>
      <c r="P17" s="173"/>
      <c r="Q17" s="173"/>
      <c r="R17" s="173"/>
      <c r="S17" s="173"/>
      <c r="T17" s="173"/>
      <c r="U17" s="173"/>
      <c r="V17" s="173"/>
      <c r="W17" s="173"/>
      <c r="X17" s="173"/>
      <c r="Y17" s="173"/>
      <c r="Z17" s="173"/>
      <c r="AA17" s="173"/>
      <c r="AB17" s="173"/>
      <c r="AC17" s="173"/>
      <c r="AD17" s="173"/>
      <c r="AE17" s="173"/>
      <c r="AF17" s="173"/>
    </row>
    <row r="18" spans="1:32" x14ac:dyDescent="0.2">
      <c r="B18" s="77" t="s">
        <v>501</v>
      </c>
      <c r="E18" s="177"/>
      <c r="F18" s="177"/>
      <c r="G18" s="177"/>
      <c r="H18" s="177"/>
      <c r="I18" s="174"/>
      <c r="J18" s="177"/>
      <c r="K18" s="177"/>
      <c r="L18" s="177"/>
      <c r="M18" s="177"/>
      <c r="N18" s="177"/>
      <c r="O18" s="177"/>
      <c r="P18" s="177"/>
      <c r="Q18" s="177"/>
      <c r="R18" s="177"/>
      <c r="S18" s="177"/>
      <c r="T18" s="177"/>
      <c r="U18" s="177"/>
      <c r="V18" s="173"/>
      <c r="W18" s="173">
        <f>SUM(J18:U18)</f>
        <v>0</v>
      </c>
      <c r="X18" s="173"/>
      <c r="Y18" s="177"/>
      <c r="Z18" s="177"/>
      <c r="AA18" s="177"/>
      <c r="AB18" s="177"/>
      <c r="AC18" s="177"/>
      <c r="AD18" s="177"/>
      <c r="AE18" s="173">
        <f>SUM(Y18:AD18)</f>
        <v>0</v>
      </c>
      <c r="AF18" s="173">
        <f>+AE18+W18</f>
        <v>0</v>
      </c>
    </row>
    <row r="19" spans="1:32" x14ac:dyDescent="0.2">
      <c r="B19" s="77" t="s">
        <v>633</v>
      </c>
      <c r="E19" s="173"/>
      <c r="F19" s="173"/>
      <c r="G19" s="173"/>
      <c r="H19" s="173"/>
      <c r="I19" s="174"/>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row>
    <row r="20" spans="1:32" x14ac:dyDescent="0.2">
      <c r="C20" s="77" t="s">
        <v>634</v>
      </c>
      <c r="E20" s="177"/>
      <c r="F20" s="177"/>
      <c r="G20" s="177"/>
      <c r="H20" s="177"/>
      <c r="I20" s="174"/>
      <c r="J20" s="177"/>
      <c r="K20" s="177"/>
      <c r="L20" s="177"/>
      <c r="M20" s="177"/>
      <c r="N20" s="177"/>
      <c r="O20" s="177"/>
      <c r="P20" s="177"/>
      <c r="Q20" s="177"/>
      <c r="R20" s="177"/>
      <c r="S20" s="177"/>
      <c r="T20" s="177"/>
      <c r="U20" s="177"/>
      <c r="V20" s="173"/>
      <c r="W20" s="173">
        <f t="shared" ref="W20:W26" si="3">SUM(J20:U20)</f>
        <v>0</v>
      </c>
      <c r="X20" s="173"/>
      <c r="Y20" s="177"/>
      <c r="Z20" s="177"/>
      <c r="AA20" s="177"/>
      <c r="AB20" s="177"/>
      <c r="AC20" s="177"/>
      <c r="AD20" s="177"/>
      <c r="AE20" s="173">
        <f t="shared" ref="AE20:AE26" si="4">SUM(Y20:AD20)</f>
        <v>0</v>
      </c>
      <c r="AF20" s="173">
        <f t="shared" ref="AF20:AF26" si="5">+AE20+W20</f>
        <v>0</v>
      </c>
    </row>
    <row r="21" spans="1:32" x14ac:dyDescent="0.2">
      <c r="C21" s="77" t="s">
        <v>635</v>
      </c>
      <c r="E21" s="177"/>
      <c r="F21" s="177"/>
      <c r="G21" s="177"/>
      <c r="H21" s="177"/>
      <c r="I21" s="174"/>
      <c r="J21" s="177"/>
      <c r="K21" s="177"/>
      <c r="L21" s="177"/>
      <c r="M21" s="177"/>
      <c r="N21" s="177"/>
      <c r="O21" s="177"/>
      <c r="P21" s="177"/>
      <c r="Q21" s="177"/>
      <c r="R21" s="177"/>
      <c r="S21" s="177"/>
      <c r="T21" s="177"/>
      <c r="U21" s="177"/>
      <c r="V21" s="173"/>
      <c r="W21" s="173">
        <f t="shared" si="3"/>
        <v>0</v>
      </c>
      <c r="X21" s="173"/>
      <c r="Y21" s="177"/>
      <c r="Z21" s="177"/>
      <c r="AA21" s="177"/>
      <c r="AB21" s="177"/>
      <c r="AC21" s="177"/>
      <c r="AD21" s="177"/>
      <c r="AE21" s="173">
        <f t="shared" si="4"/>
        <v>0</v>
      </c>
      <c r="AF21" s="173">
        <f t="shared" si="5"/>
        <v>0</v>
      </c>
    </row>
    <row r="22" spans="1:32" x14ac:dyDescent="0.2">
      <c r="C22" s="77" t="s">
        <v>636</v>
      </c>
      <c r="E22" s="177"/>
      <c r="F22" s="177"/>
      <c r="G22" s="177"/>
      <c r="H22" s="177"/>
      <c r="I22" s="174"/>
      <c r="J22" s="177"/>
      <c r="K22" s="177"/>
      <c r="L22" s="177"/>
      <c r="M22" s="177"/>
      <c r="N22" s="177"/>
      <c r="O22" s="177"/>
      <c r="P22" s="177"/>
      <c r="Q22" s="177"/>
      <c r="R22" s="177"/>
      <c r="S22" s="177"/>
      <c r="T22" s="177"/>
      <c r="U22" s="177"/>
      <c r="V22" s="173"/>
      <c r="W22" s="173">
        <f t="shared" si="3"/>
        <v>0</v>
      </c>
      <c r="X22" s="173"/>
      <c r="Y22" s="177"/>
      <c r="Z22" s="177"/>
      <c r="AA22" s="177"/>
      <c r="AB22" s="177"/>
      <c r="AC22" s="177"/>
      <c r="AD22" s="177"/>
      <c r="AE22" s="173">
        <f t="shared" si="4"/>
        <v>0</v>
      </c>
      <c r="AF22" s="173">
        <f t="shared" si="5"/>
        <v>0</v>
      </c>
    </row>
    <row r="23" spans="1:32" x14ac:dyDescent="0.2">
      <c r="C23" s="77" t="s">
        <v>470</v>
      </c>
      <c r="E23" s="177"/>
      <c r="F23" s="177"/>
      <c r="G23" s="177"/>
      <c r="H23" s="177"/>
      <c r="I23" s="174"/>
      <c r="J23" s="177"/>
      <c r="K23" s="177"/>
      <c r="L23" s="177"/>
      <c r="M23" s="177"/>
      <c r="N23" s="177"/>
      <c r="O23" s="177"/>
      <c r="P23" s="177"/>
      <c r="Q23" s="177"/>
      <c r="R23" s="177"/>
      <c r="S23" s="177"/>
      <c r="T23" s="177"/>
      <c r="U23" s="177"/>
      <c r="V23" s="173"/>
      <c r="W23" s="173">
        <f t="shared" si="3"/>
        <v>0</v>
      </c>
      <c r="X23" s="173"/>
      <c r="Y23" s="177"/>
      <c r="Z23" s="177"/>
      <c r="AA23" s="177"/>
      <c r="AB23" s="177"/>
      <c r="AC23" s="177"/>
      <c r="AD23" s="177"/>
      <c r="AE23" s="173">
        <f t="shared" si="4"/>
        <v>0</v>
      </c>
      <c r="AF23" s="173">
        <f t="shared" si="5"/>
        <v>0</v>
      </c>
    </row>
    <row r="24" spans="1:32" x14ac:dyDescent="0.2">
      <c r="C24" s="77" t="s">
        <v>469</v>
      </c>
      <c r="E24" s="177"/>
      <c r="F24" s="177"/>
      <c r="G24" s="177"/>
      <c r="H24" s="177"/>
      <c r="I24" s="174"/>
      <c r="J24" s="177"/>
      <c r="K24" s="177"/>
      <c r="L24" s="177"/>
      <c r="M24" s="177"/>
      <c r="N24" s="177"/>
      <c r="O24" s="177"/>
      <c r="P24" s="177"/>
      <c r="Q24" s="177"/>
      <c r="R24" s="177"/>
      <c r="S24" s="177"/>
      <c r="T24" s="177"/>
      <c r="U24" s="177"/>
      <c r="V24" s="173"/>
      <c r="W24" s="173">
        <f t="shared" si="3"/>
        <v>0</v>
      </c>
      <c r="X24" s="173"/>
      <c r="Y24" s="177"/>
      <c r="Z24" s="177"/>
      <c r="AA24" s="177"/>
      <c r="AB24" s="177"/>
      <c r="AC24" s="177"/>
      <c r="AD24" s="177"/>
      <c r="AE24" s="173">
        <f t="shared" si="4"/>
        <v>0</v>
      </c>
      <c r="AF24" s="173">
        <f t="shared" si="5"/>
        <v>0</v>
      </c>
    </row>
    <row r="25" spans="1:32" x14ac:dyDescent="0.2">
      <c r="C25" s="77" t="s">
        <v>637</v>
      </c>
      <c r="E25" s="177"/>
      <c r="F25" s="177"/>
      <c r="G25" s="177"/>
      <c r="H25" s="177"/>
      <c r="I25" s="174"/>
      <c r="J25" s="177"/>
      <c r="K25" s="177"/>
      <c r="L25" s="177"/>
      <c r="M25" s="177"/>
      <c r="N25" s="177"/>
      <c r="O25" s="177"/>
      <c r="P25" s="177"/>
      <c r="Q25" s="177"/>
      <c r="R25" s="177"/>
      <c r="S25" s="177"/>
      <c r="T25" s="177"/>
      <c r="U25" s="177"/>
      <c r="V25" s="173"/>
      <c r="W25" s="173">
        <f t="shared" si="3"/>
        <v>0</v>
      </c>
      <c r="X25" s="173"/>
      <c r="Y25" s="177"/>
      <c r="Z25" s="177"/>
      <c r="AA25" s="177"/>
      <c r="AB25" s="177"/>
      <c r="AC25" s="177"/>
      <c r="AD25" s="177"/>
      <c r="AE25" s="173">
        <f t="shared" si="4"/>
        <v>0</v>
      </c>
      <c r="AF25" s="173">
        <f t="shared" si="5"/>
        <v>0</v>
      </c>
    </row>
    <row r="26" spans="1:32" x14ac:dyDescent="0.2">
      <c r="B26" s="77" t="s">
        <v>638</v>
      </c>
      <c r="E26" s="177"/>
      <c r="F26" s="177"/>
      <c r="G26" s="177"/>
      <c r="H26" s="177"/>
      <c r="I26" s="174"/>
      <c r="J26" s="177"/>
      <c r="K26" s="177"/>
      <c r="L26" s="177"/>
      <c r="M26" s="177"/>
      <c r="N26" s="177"/>
      <c r="O26" s="177"/>
      <c r="P26" s="177"/>
      <c r="Q26" s="177"/>
      <c r="R26" s="177"/>
      <c r="S26" s="177"/>
      <c r="T26" s="177"/>
      <c r="U26" s="177"/>
      <c r="V26" s="173"/>
      <c r="W26" s="173">
        <f t="shared" si="3"/>
        <v>0</v>
      </c>
      <c r="X26" s="173"/>
      <c r="Y26" s="177"/>
      <c r="Z26" s="177"/>
      <c r="AA26" s="177"/>
      <c r="AB26" s="177"/>
      <c r="AC26" s="177"/>
      <c r="AD26" s="177"/>
      <c r="AE26" s="173">
        <f t="shared" si="4"/>
        <v>0</v>
      </c>
      <c r="AF26" s="173">
        <f t="shared" si="5"/>
        <v>0</v>
      </c>
    </row>
    <row r="27" spans="1:32" ht="15" x14ac:dyDescent="0.25">
      <c r="A27" s="181" t="s">
        <v>444</v>
      </c>
      <c r="B27" s="120"/>
      <c r="C27" s="120"/>
      <c r="D27" s="120"/>
      <c r="E27" s="178">
        <f>SUM(E18:E26)</f>
        <v>0</v>
      </c>
      <c r="F27" s="178">
        <f>SUM(F18:F26)</f>
        <v>0</v>
      </c>
      <c r="G27" s="178">
        <f>SUM(G18:G26)</f>
        <v>0</v>
      </c>
      <c r="H27" s="178">
        <f>SUM(H18:H26)</f>
        <v>0</v>
      </c>
      <c r="I27" s="179"/>
      <c r="J27" s="178">
        <f t="shared" ref="J27:W27" si="6">SUM(J18:J26)</f>
        <v>0</v>
      </c>
      <c r="K27" s="178">
        <f t="shared" si="6"/>
        <v>0</v>
      </c>
      <c r="L27" s="178">
        <f t="shared" si="6"/>
        <v>0</v>
      </c>
      <c r="M27" s="178">
        <f t="shared" si="6"/>
        <v>0</v>
      </c>
      <c r="N27" s="178">
        <f t="shared" si="6"/>
        <v>0</v>
      </c>
      <c r="O27" s="178">
        <f t="shared" si="6"/>
        <v>0</v>
      </c>
      <c r="P27" s="178">
        <f t="shared" si="6"/>
        <v>0</v>
      </c>
      <c r="Q27" s="178">
        <f t="shared" si="6"/>
        <v>0</v>
      </c>
      <c r="R27" s="178">
        <f t="shared" si="6"/>
        <v>0</v>
      </c>
      <c r="S27" s="178">
        <f t="shared" si="6"/>
        <v>0</v>
      </c>
      <c r="T27" s="178">
        <f t="shared" si="6"/>
        <v>0</v>
      </c>
      <c r="U27" s="178">
        <f t="shared" si="6"/>
        <v>0</v>
      </c>
      <c r="V27" s="178"/>
      <c r="W27" s="178">
        <f t="shared" si="6"/>
        <v>0</v>
      </c>
      <c r="X27" s="182"/>
      <c r="Y27" s="178">
        <f t="shared" ref="Y27:AD27" si="7">SUM(Y18:Y26)</f>
        <v>0</v>
      </c>
      <c r="Z27" s="178">
        <f t="shared" si="7"/>
        <v>0</v>
      </c>
      <c r="AA27" s="178">
        <f t="shared" si="7"/>
        <v>0</v>
      </c>
      <c r="AB27" s="178">
        <f t="shared" si="7"/>
        <v>0</v>
      </c>
      <c r="AC27" s="178">
        <f t="shared" si="7"/>
        <v>0</v>
      </c>
      <c r="AD27" s="178">
        <f t="shared" si="7"/>
        <v>0</v>
      </c>
      <c r="AE27" s="178">
        <f>SUM(Y27:AD27)</f>
        <v>0</v>
      </c>
      <c r="AF27" s="180">
        <f>+AE27+W27</f>
        <v>0</v>
      </c>
    </row>
    <row r="28" spans="1:32" x14ac:dyDescent="0.2">
      <c r="E28" s="173"/>
      <c r="F28" s="173"/>
      <c r="G28" s="173"/>
      <c r="H28" s="173"/>
      <c r="I28" s="174"/>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3"/>
    </row>
    <row r="29" spans="1:32" x14ac:dyDescent="0.2">
      <c r="A29" s="79" t="s">
        <v>248</v>
      </c>
      <c r="E29" s="173"/>
      <c r="F29" s="173"/>
      <c r="G29" s="173"/>
      <c r="H29" s="173"/>
      <c r="I29" s="174"/>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row>
    <row r="30" spans="1:32" x14ac:dyDescent="0.2">
      <c r="A30" s="77" t="s">
        <v>639</v>
      </c>
      <c r="E30" s="173"/>
      <c r="F30" s="173"/>
      <c r="G30" s="173"/>
      <c r="H30" s="173"/>
      <c r="I30" s="174"/>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row>
    <row r="31" spans="1:32" x14ac:dyDescent="0.2">
      <c r="B31" s="77" t="s">
        <v>640</v>
      </c>
      <c r="E31" s="177"/>
      <c r="F31" s="177"/>
      <c r="G31" s="177"/>
      <c r="H31" s="177"/>
      <c r="I31" s="174"/>
      <c r="J31" s="177"/>
      <c r="K31" s="177"/>
      <c r="L31" s="177"/>
      <c r="M31" s="177"/>
      <c r="N31" s="177"/>
      <c r="O31" s="177"/>
      <c r="P31" s="177"/>
      <c r="Q31" s="177"/>
      <c r="R31" s="177"/>
      <c r="S31" s="177"/>
      <c r="T31" s="177"/>
      <c r="U31" s="177"/>
      <c r="V31" s="173"/>
      <c r="W31" s="173">
        <f>SUM(J31:V31)</f>
        <v>0</v>
      </c>
      <c r="X31" s="173"/>
      <c r="Y31" s="177"/>
      <c r="Z31" s="177"/>
      <c r="AA31" s="177"/>
      <c r="AB31" s="177"/>
      <c r="AC31" s="177"/>
      <c r="AD31" s="177"/>
      <c r="AE31" s="173">
        <f t="shared" ref="AE31:AE44" si="8">SUM(Y31:AD31)</f>
        <v>0</v>
      </c>
      <c r="AF31" s="173">
        <f t="shared" ref="AF31:AF44" si="9">+AE31+W31</f>
        <v>0</v>
      </c>
    </row>
    <row r="32" spans="1:32" x14ac:dyDescent="0.2">
      <c r="B32" s="77" t="s">
        <v>641</v>
      </c>
      <c r="E32" s="177"/>
      <c r="F32" s="177"/>
      <c r="G32" s="177"/>
      <c r="H32" s="177"/>
      <c r="I32" s="174"/>
      <c r="J32" s="177"/>
      <c r="K32" s="177"/>
      <c r="L32" s="177"/>
      <c r="M32" s="177"/>
      <c r="N32" s="177"/>
      <c r="O32" s="177"/>
      <c r="P32" s="177"/>
      <c r="Q32" s="177"/>
      <c r="R32" s="177"/>
      <c r="S32" s="177"/>
      <c r="T32" s="177"/>
      <c r="U32" s="177"/>
      <c r="V32" s="173"/>
      <c r="W32" s="173">
        <f t="shared" ref="W32:W43" si="10">SUM(J32:V32)</f>
        <v>0</v>
      </c>
      <c r="X32" s="173"/>
      <c r="Y32" s="177"/>
      <c r="Z32" s="177"/>
      <c r="AA32" s="177"/>
      <c r="AB32" s="177"/>
      <c r="AC32" s="177"/>
      <c r="AD32" s="177"/>
      <c r="AE32" s="173">
        <f t="shared" si="8"/>
        <v>0</v>
      </c>
      <c r="AF32" s="173">
        <f t="shared" si="9"/>
        <v>0</v>
      </c>
    </row>
    <row r="33" spans="1:32" x14ac:dyDescent="0.2">
      <c r="B33" s="77" t="s">
        <v>642</v>
      </c>
      <c r="E33" s="177"/>
      <c r="F33" s="177"/>
      <c r="G33" s="177"/>
      <c r="H33" s="177"/>
      <c r="I33" s="174"/>
      <c r="J33" s="177"/>
      <c r="K33" s="177"/>
      <c r="L33" s="177"/>
      <c r="M33" s="177"/>
      <c r="N33" s="177"/>
      <c r="O33" s="177"/>
      <c r="P33" s="177"/>
      <c r="Q33" s="177"/>
      <c r="R33" s="177"/>
      <c r="S33" s="177"/>
      <c r="T33" s="177"/>
      <c r="U33" s="177"/>
      <c r="V33" s="173"/>
      <c r="W33" s="173">
        <f t="shared" si="10"/>
        <v>0</v>
      </c>
      <c r="X33" s="173"/>
      <c r="Y33" s="177"/>
      <c r="Z33" s="177"/>
      <c r="AA33" s="177"/>
      <c r="AB33" s="177"/>
      <c r="AC33" s="177"/>
      <c r="AD33" s="177"/>
      <c r="AE33" s="173">
        <f t="shared" si="8"/>
        <v>0</v>
      </c>
      <c r="AF33" s="173">
        <f t="shared" si="9"/>
        <v>0</v>
      </c>
    </row>
    <row r="34" spans="1:32" x14ac:dyDescent="0.2">
      <c r="B34" s="77" t="s">
        <v>643</v>
      </c>
      <c r="E34" s="177"/>
      <c r="F34" s="177"/>
      <c r="G34" s="177"/>
      <c r="H34" s="177"/>
      <c r="I34" s="174"/>
      <c r="J34" s="177"/>
      <c r="K34" s="177"/>
      <c r="L34" s="177"/>
      <c r="M34" s="177"/>
      <c r="N34" s="177"/>
      <c r="O34" s="177"/>
      <c r="P34" s="177"/>
      <c r="Q34" s="177"/>
      <c r="R34" s="177"/>
      <c r="S34" s="177"/>
      <c r="T34" s="177"/>
      <c r="U34" s="177"/>
      <c r="V34" s="173"/>
      <c r="W34" s="173">
        <f t="shared" si="10"/>
        <v>0</v>
      </c>
      <c r="X34" s="173"/>
      <c r="Y34" s="177"/>
      <c r="Z34" s="177"/>
      <c r="AA34" s="177"/>
      <c r="AB34" s="177"/>
      <c r="AC34" s="177"/>
      <c r="AD34" s="177"/>
      <c r="AE34" s="173">
        <f t="shared" si="8"/>
        <v>0</v>
      </c>
      <c r="AF34" s="173">
        <f t="shared" si="9"/>
        <v>0</v>
      </c>
    </row>
    <row r="35" spans="1:32" x14ac:dyDescent="0.2">
      <c r="B35" s="77" t="s">
        <v>644</v>
      </c>
      <c r="E35" s="177"/>
      <c r="F35" s="177"/>
      <c r="G35" s="177"/>
      <c r="H35" s="177"/>
      <c r="I35" s="174"/>
      <c r="J35" s="177"/>
      <c r="K35" s="177"/>
      <c r="L35" s="177"/>
      <c r="M35" s="177"/>
      <c r="N35" s="177"/>
      <c r="O35" s="177"/>
      <c r="P35" s="177"/>
      <c r="Q35" s="177"/>
      <c r="R35" s="177"/>
      <c r="S35" s="177"/>
      <c r="T35" s="177"/>
      <c r="U35" s="177"/>
      <c r="V35" s="173"/>
      <c r="W35" s="173">
        <f t="shared" si="10"/>
        <v>0</v>
      </c>
      <c r="X35" s="173"/>
      <c r="Y35" s="177"/>
      <c r="Z35" s="177"/>
      <c r="AA35" s="177"/>
      <c r="AB35" s="177"/>
      <c r="AC35" s="177"/>
      <c r="AD35" s="177"/>
      <c r="AE35" s="173">
        <f t="shared" si="8"/>
        <v>0</v>
      </c>
      <c r="AF35" s="173">
        <f t="shared" si="9"/>
        <v>0</v>
      </c>
    </row>
    <row r="36" spans="1:32" x14ac:dyDescent="0.2">
      <c r="B36" s="77" t="s">
        <v>645</v>
      </c>
      <c r="E36" s="177"/>
      <c r="F36" s="177"/>
      <c r="G36" s="177"/>
      <c r="H36" s="177"/>
      <c r="I36" s="174"/>
      <c r="J36" s="177"/>
      <c r="K36" s="177"/>
      <c r="L36" s="177"/>
      <c r="M36" s="177"/>
      <c r="N36" s="177"/>
      <c r="O36" s="177"/>
      <c r="P36" s="177"/>
      <c r="Q36" s="177"/>
      <c r="R36" s="177"/>
      <c r="S36" s="177"/>
      <c r="T36" s="177"/>
      <c r="U36" s="177"/>
      <c r="V36" s="173"/>
      <c r="W36" s="173">
        <f t="shared" si="10"/>
        <v>0</v>
      </c>
      <c r="X36" s="173"/>
      <c r="Y36" s="177"/>
      <c r="Z36" s="177"/>
      <c r="AA36" s="177"/>
      <c r="AB36" s="177"/>
      <c r="AC36" s="177"/>
      <c r="AD36" s="177"/>
      <c r="AE36" s="173">
        <f t="shared" si="8"/>
        <v>0</v>
      </c>
      <c r="AF36" s="173">
        <f t="shared" si="9"/>
        <v>0</v>
      </c>
    </row>
    <row r="37" spans="1:32" x14ac:dyDescent="0.2">
      <c r="B37" s="77" t="s">
        <v>646</v>
      </c>
      <c r="E37" s="177"/>
      <c r="F37" s="177"/>
      <c r="G37" s="177"/>
      <c r="H37" s="177"/>
      <c r="I37" s="174"/>
      <c r="J37" s="177"/>
      <c r="K37" s="177"/>
      <c r="L37" s="177"/>
      <c r="M37" s="177"/>
      <c r="N37" s="177"/>
      <c r="O37" s="177"/>
      <c r="P37" s="177"/>
      <c r="Q37" s="177"/>
      <c r="R37" s="177"/>
      <c r="S37" s="177"/>
      <c r="T37" s="177"/>
      <c r="U37" s="177"/>
      <c r="V37" s="173"/>
      <c r="W37" s="173">
        <f t="shared" si="10"/>
        <v>0</v>
      </c>
      <c r="X37" s="173"/>
      <c r="Y37" s="177"/>
      <c r="Z37" s="177"/>
      <c r="AA37" s="177"/>
      <c r="AB37" s="177"/>
      <c r="AC37" s="177"/>
      <c r="AD37" s="177"/>
      <c r="AE37" s="173">
        <f t="shared" si="8"/>
        <v>0</v>
      </c>
      <c r="AF37" s="173">
        <f t="shared" si="9"/>
        <v>0</v>
      </c>
    </row>
    <row r="38" spans="1:32" x14ac:dyDescent="0.2">
      <c r="B38" s="77" t="s">
        <v>647</v>
      </c>
      <c r="E38" s="177"/>
      <c r="F38" s="177"/>
      <c r="G38" s="177"/>
      <c r="H38" s="177"/>
      <c r="I38" s="174"/>
      <c r="J38" s="177"/>
      <c r="K38" s="177"/>
      <c r="L38" s="177"/>
      <c r="M38" s="177"/>
      <c r="N38" s="177"/>
      <c r="O38" s="177"/>
      <c r="P38" s="177"/>
      <c r="Q38" s="177"/>
      <c r="R38" s="177"/>
      <c r="S38" s="177"/>
      <c r="T38" s="177"/>
      <c r="U38" s="177"/>
      <c r="V38" s="173"/>
      <c r="W38" s="173">
        <f t="shared" si="10"/>
        <v>0</v>
      </c>
      <c r="X38" s="173"/>
      <c r="Y38" s="177"/>
      <c r="Z38" s="177"/>
      <c r="AA38" s="177"/>
      <c r="AB38" s="177"/>
      <c r="AC38" s="177"/>
      <c r="AD38" s="177"/>
      <c r="AE38" s="173">
        <f t="shared" si="8"/>
        <v>0</v>
      </c>
      <c r="AF38" s="173">
        <f t="shared" si="9"/>
        <v>0</v>
      </c>
    </row>
    <row r="39" spans="1:32" x14ac:dyDescent="0.2">
      <c r="B39" s="77" t="s">
        <v>648</v>
      </c>
      <c r="E39" s="177"/>
      <c r="F39" s="177"/>
      <c r="G39" s="177"/>
      <c r="H39" s="177"/>
      <c r="I39" s="174"/>
      <c r="J39" s="177"/>
      <c r="K39" s="177"/>
      <c r="L39" s="177"/>
      <c r="M39" s="177"/>
      <c r="N39" s="177"/>
      <c r="O39" s="177"/>
      <c r="P39" s="177"/>
      <c r="Q39" s="177"/>
      <c r="R39" s="177"/>
      <c r="S39" s="177"/>
      <c r="T39" s="177"/>
      <c r="U39" s="177"/>
      <c r="V39" s="173"/>
      <c r="W39" s="173">
        <f t="shared" si="10"/>
        <v>0</v>
      </c>
      <c r="X39" s="173"/>
      <c r="Y39" s="177"/>
      <c r="Z39" s="177"/>
      <c r="AA39" s="177"/>
      <c r="AB39" s="177"/>
      <c r="AC39" s="177"/>
      <c r="AD39" s="177"/>
      <c r="AE39" s="173">
        <f t="shared" si="8"/>
        <v>0</v>
      </c>
      <c r="AF39" s="173">
        <f t="shared" si="9"/>
        <v>0</v>
      </c>
    </row>
    <row r="40" spans="1:32" x14ac:dyDescent="0.2">
      <c r="B40" s="77" t="s">
        <v>649</v>
      </c>
      <c r="E40" s="177"/>
      <c r="F40" s="177"/>
      <c r="G40" s="177"/>
      <c r="H40" s="177"/>
      <c r="I40" s="174"/>
      <c r="J40" s="177"/>
      <c r="K40" s="177"/>
      <c r="L40" s="177"/>
      <c r="M40" s="177"/>
      <c r="N40" s="177"/>
      <c r="O40" s="177"/>
      <c r="P40" s="177"/>
      <c r="Q40" s="177"/>
      <c r="R40" s="177"/>
      <c r="S40" s="177"/>
      <c r="T40" s="177"/>
      <c r="U40" s="177"/>
      <c r="V40" s="173"/>
      <c r="W40" s="173">
        <f t="shared" si="10"/>
        <v>0</v>
      </c>
      <c r="X40" s="173"/>
      <c r="Y40" s="177"/>
      <c r="Z40" s="177"/>
      <c r="AA40" s="177"/>
      <c r="AB40" s="177"/>
      <c r="AC40" s="177"/>
      <c r="AD40" s="177"/>
      <c r="AE40" s="173">
        <f t="shared" si="8"/>
        <v>0</v>
      </c>
      <c r="AF40" s="173">
        <f t="shared" si="9"/>
        <v>0</v>
      </c>
    </row>
    <row r="41" spans="1:32" x14ac:dyDescent="0.2">
      <c r="B41" s="77" t="s">
        <v>650</v>
      </c>
      <c r="E41" s="177"/>
      <c r="F41" s="177"/>
      <c r="G41" s="177"/>
      <c r="H41" s="177"/>
      <c r="I41" s="174"/>
      <c r="J41" s="177"/>
      <c r="K41" s="177"/>
      <c r="L41" s="177"/>
      <c r="M41" s="177"/>
      <c r="N41" s="177"/>
      <c r="O41" s="177"/>
      <c r="P41" s="177"/>
      <c r="Q41" s="177"/>
      <c r="R41" s="177"/>
      <c r="S41" s="177"/>
      <c r="T41" s="177"/>
      <c r="U41" s="177"/>
      <c r="V41" s="173"/>
      <c r="W41" s="173">
        <f t="shared" si="10"/>
        <v>0</v>
      </c>
      <c r="X41" s="173"/>
      <c r="Y41" s="177"/>
      <c r="Z41" s="177"/>
      <c r="AA41" s="177"/>
      <c r="AB41" s="177"/>
      <c r="AC41" s="177"/>
      <c r="AD41" s="177"/>
      <c r="AE41" s="173">
        <f t="shared" si="8"/>
        <v>0</v>
      </c>
      <c r="AF41" s="173">
        <f t="shared" si="9"/>
        <v>0</v>
      </c>
    </row>
    <row r="42" spans="1:32" x14ac:dyDescent="0.2">
      <c r="B42" s="77" t="s">
        <v>651</v>
      </c>
      <c r="E42" s="177"/>
      <c r="F42" s="177"/>
      <c r="G42" s="177"/>
      <c r="H42" s="177"/>
      <c r="I42" s="174"/>
      <c r="J42" s="177"/>
      <c r="K42" s="177"/>
      <c r="L42" s="177"/>
      <c r="M42" s="177"/>
      <c r="N42" s="177"/>
      <c r="O42" s="177"/>
      <c r="P42" s="177"/>
      <c r="Q42" s="177"/>
      <c r="R42" s="177"/>
      <c r="S42" s="177"/>
      <c r="T42" s="177"/>
      <c r="U42" s="177"/>
      <c r="V42" s="173"/>
      <c r="W42" s="173">
        <f t="shared" si="10"/>
        <v>0</v>
      </c>
      <c r="X42" s="173"/>
      <c r="Y42" s="177"/>
      <c r="Z42" s="177"/>
      <c r="AA42" s="177"/>
      <c r="AB42" s="177"/>
      <c r="AC42" s="177"/>
      <c r="AD42" s="177"/>
      <c r="AE42" s="173">
        <f t="shared" si="8"/>
        <v>0</v>
      </c>
      <c r="AF42" s="173">
        <f t="shared" si="9"/>
        <v>0</v>
      </c>
    </row>
    <row r="43" spans="1:32" x14ac:dyDescent="0.2">
      <c r="B43" s="77" t="s">
        <v>652</v>
      </c>
      <c r="E43" s="177"/>
      <c r="F43" s="177"/>
      <c r="G43" s="177"/>
      <c r="H43" s="177"/>
      <c r="I43" s="174"/>
      <c r="J43" s="177"/>
      <c r="K43" s="177"/>
      <c r="L43" s="177"/>
      <c r="M43" s="177"/>
      <c r="N43" s="177"/>
      <c r="O43" s="177"/>
      <c r="P43" s="177"/>
      <c r="Q43" s="177"/>
      <c r="R43" s="177"/>
      <c r="S43" s="177"/>
      <c r="T43" s="177"/>
      <c r="U43" s="177"/>
      <c r="V43" s="173"/>
      <c r="W43" s="173">
        <f t="shared" si="10"/>
        <v>0</v>
      </c>
      <c r="X43" s="173"/>
      <c r="Y43" s="177"/>
      <c r="Z43" s="177"/>
      <c r="AA43" s="177"/>
      <c r="AB43" s="177"/>
      <c r="AC43" s="177"/>
      <c r="AD43" s="177"/>
      <c r="AE43" s="173">
        <f t="shared" si="8"/>
        <v>0</v>
      </c>
      <c r="AF43" s="173">
        <f t="shared" si="9"/>
        <v>0</v>
      </c>
    </row>
    <row r="44" spans="1:32" x14ac:dyDescent="0.2">
      <c r="B44" s="77" t="s">
        <v>653</v>
      </c>
      <c r="E44" s="177"/>
      <c r="F44" s="177"/>
      <c r="G44" s="177"/>
      <c r="H44" s="177"/>
      <c r="I44" s="174"/>
      <c r="J44" s="177"/>
      <c r="K44" s="177"/>
      <c r="L44" s="177"/>
      <c r="M44" s="177"/>
      <c r="N44" s="177"/>
      <c r="O44" s="177"/>
      <c r="P44" s="177"/>
      <c r="Q44" s="177"/>
      <c r="R44" s="177"/>
      <c r="S44" s="177"/>
      <c r="T44" s="177"/>
      <c r="U44" s="177"/>
      <c r="V44" s="173"/>
      <c r="W44" s="173">
        <f>SUM(J44:V44)</f>
        <v>0</v>
      </c>
      <c r="X44" s="173"/>
      <c r="Y44" s="177"/>
      <c r="Z44" s="177"/>
      <c r="AA44" s="177"/>
      <c r="AB44" s="177"/>
      <c r="AC44" s="177"/>
      <c r="AD44" s="177"/>
      <c r="AE44" s="173">
        <f t="shared" si="8"/>
        <v>0</v>
      </c>
      <c r="AF44" s="173">
        <f t="shared" si="9"/>
        <v>0</v>
      </c>
    </row>
    <row r="45" spans="1:32" x14ac:dyDescent="0.2">
      <c r="E45" s="173"/>
      <c r="F45" s="173"/>
      <c r="G45" s="173"/>
      <c r="H45" s="173"/>
      <c r="I45" s="174"/>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row>
    <row r="46" spans="1:32" x14ac:dyDescent="0.2">
      <c r="A46" s="77" t="s">
        <v>654</v>
      </c>
      <c r="E46" s="173"/>
      <c r="F46" s="173"/>
      <c r="G46" s="173"/>
      <c r="H46" s="173"/>
      <c r="I46" s="174"/>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row>
    <row r="47" spans="1:32" x14ac:dyDescent="0.2">
      <c r="B47" s="77" t="s">
        <v>655</v>
      </c>
      <c r="E47" s="177"/>
      <c r="F47" s="177"/>
      <c r="G47" s="177"/>
      <c r="H47" s="177"/>
      <c r="I47" s="174"/>
      <c r="J47" s="177"/>
      <c r="K47" s="177"/>
      <c r="L47" s="177"/>
      <c r="M47" s="177"/>
      <c r="N47" s="177"/>
      <c r="O47" s="177"/>
      <c r="P47" s="177"/>
      <c r="Q47" s="177"/>
      <c r="R47" s="177"/>
      <c r="S47" s="177"/>
      <c r="T47" s="177"/>
      <c r="U47" s="177"/>
      <c r="V47" s="173"/>
      <c r="W47" s="173">
        <f t="shared" ref="W47:W53" si="11">SUM(J47:V47)</f>
        <v>0</v>
      </c>
      <c r="X47" s="173"/>
      <c r="Y47" s="177"/>
      <c r="Z47" s="177"/>
      <c r="AA47" s="177"/>
      <c r="AB47" s="177"/>
      <c r="AC47" s="177"/>
      <c r="AD47" s="177"/>
      <c r="AE47" s="173">
        <f t="shared" ref="AE47:AE53" si="12">SUM(Y47:AD47)</f>
        <v>0</v>
      </c>
      <c r="AF47" s="173">
        <f t="shared" ref="AF47:AF53" si="13">+AE47+W47</f>
        <v>0</v>
      </c>
    </row>
    <row r="48" spans="1:32" x14ac:dyDescent="0.2">
      <c r="B48" s="77" t="s">
        <v>656</v>
      </c>
      <c r="E48" s="177"/>
      <c r="F48" s="177"/>
      <c r="G48" s="177"/>
      <c r="H48" s="177"/>
      <c r="I48" s="174"/>
      <c r="J48" s="177"/>
      <c r="K48" s="177"/>
      <c r="L48" s="177"/>
      <c r="M48" s="177"/>
      <c r="N48" s="177"/>
      <c r="O48" s="177"/>
      <c r="P48" s="177"/>
      <c r="Q48" s="177"/>
      <c r="R48" s="177"/>
      <c r="S48" s="177"/>
      <c r="T48" s="177"/>
      <c r="U48" s="177"/>
      <c r="V48" s="173"/>
      <c r="W48" s="173">
        <f t="shared" si="11"/>
        <v>0</v>
      </c>
      <c r="X48" s="173"/>
      <c r="Y48" s="177"/>
      <c r="Z48" s="177"/>
      <c r="AA48" s="177"/>
      <c r="AB48" s="177"/>
      <c r="AC48" s="177"/>
      <c r="AD48" s="177"/>
      <c r="AE48" s="173">
        <f t="shared" si="12"/>
        <v>0</v>
      </c>
      <c r="AF48" s="173">
        <f t="shared" si="13"/>
        <v>0</v>
      </c>
    </row>
    <row r="49" spans="1:32" x14ac:dyDescent="0.2">
      <c r="B49" s="77" t="s">
        <v>551</v>
      </c>
      <c r="E49" s="177"/>
      <c r="F49" s="177"/>
      <c r="G49" s="177"/>
      <c r="H49" s="177"/>
      <c r="I49" s="174"/>
      <c r="J49" s="177"/>
      <c r="K49" s="177"/>
      <c r="L49" s="177"/>
      <c r="M49" s="177"/>
      <c r="N49" s="177"/>
      <c r="O49" s="177"/>
      <c r="P49" s="177"/>
      <c r="Q49" s="177"/>
      <c r="R49" s="177"/>
      <c r="S49" s="177"/>
      <c r="T49" s="177"/>
      <c r="U49" s="177"/>
      <c r="V49" s="173"/>
      <c r="W49" s="173">
        <f t="shared" si="11"/>
        <v>0</v>
      </c>
      <c r="X49" s="173"/>
      <c r="Y49" s="177"/>
      <c r="Z49" s="177"/>
      <c r="AA49" s="177"/>
      <c r="AB49" s="177"/>
      <c r="AC49" s="177"/>
      <c r="AD49" s="177"/>
      <c r="AE49" s="173">
        <f t="shared" si="12"/>
        <v>0</v>
      </c>
      <c r="AF49" s="173">
        <f t="shared" si="13"/>
        <v>0</v>
      </c>
    </row>
    <row r="50" spans="1:32" x14ac:dyDescent="0.2">
      <c r="B50" s="77" t="s">
        <v>657</v>
      </c>
      <c r="E50" s="177"/>
      <c r="F50" s="177"/>
      <c r="G50" s="177"/>
      <c r="H50" s="177"/>
      <c r="I50" s="174"/>
      <c r="J50" s="177"/>
      <c r="K50" s="177"/>
      <c r="L50" s="177"/>
      <c r="M50" s="177"/>
      <c r="N50" s="177"/>
      <c r="O50" s="177"/>
      <c r="P50" s="177"/>
      <c r="Q50" s="177"/>
      <c r="R50" s="177"/>
      <c r="S50" s="177"/>
      <c r="T50" s="177"/>
      <c r="U50" s="177"/>
      <c r="V50" s="173"/>
      <c r="W50" s="173">
        <f t="shared" si="11"/>
        <v>0</v>
      </c>
      <c r="X50" s="173"/>
      <c r="Y50" s="177"/>
      <c r="Z50" s="177"/>
      <c r="AA50" s="177"/>
      <c r="AB50" s="177"/>
      <c r="AC50" s="177"/>
      <c r="AD50" s="177"/>
      <c r="AE50" s="173">
        <f t="shared" si="12"/>
        <v>0</v>
      </c>
      <c r="AF50" s="173">
        <f t="shared" si="13"/>
        <v>0</v>
      </c>
    </row>
    <row r="51" spans="1:32" x14ac:dyDescent="0.2">
      <c r="B51" s="77" t="s">
        <v>658</v>
      </c>
      <c r="E51" s="177"/>
      <c r="F51" s="177"/>
      <c r="G51" s="177"/>
      <c r="H51" s="177"/>
      <c r="I51" s="174"/>
      <c r="J51" s="177"/>
      <c r="K51" s="177"/>
      <c r="L51" s="177"/>
      <c r="M51" s="177"/>
      <c r="N51" s="177"/>
      <c r="O51" s="177"/>
      <c r="P51" s="177"/>
      <c r="Q51" s="177"/>
      <c r="R51" s="177"/>
      <c r="S51" s="177"/>
      <c r="T51" s="177"/>
      <c r="U51" s="177"/>
      <c r="V51" s="173"/>
      <c r="W51" s="173">
        <f t="shared" si="11"/>
        <v>0</v>
      </c>
      <c r="X51" s="173"/>
      <c r="Y51" s="177"/>
      <c r="Z51" s="177"/>
      <c r="AA51" s="177"/>
      <c r="AB51" s="177"/>
      <c r="AC51" s="177"/>
      <c r="AD51" s="177"/>
      <c r="AE51" s="173">
        <f t="shared" si="12"/>
        <v>0</v>
      </c>
      <c r="AF51" s="173">
        <f t="shared" si="13"/>
        <v>0</v>
      </c>
    </row>
    <row r="52" spans="1:32" x14ac:dyDescent="0.2">
      <c r="B52" s="77" t="s">
        <v>554</v>
      </c>
      <c r="E52" s="177"/>
      <c r="F52" s="177"/>
      <c r="G52" s="177"/>
      <c r="H52" s="177"/>
      <c r="I52" s="174"/>
      <c r="J52" s="177"/>
      <c r="K52" s="177"/>
      <c r="L52" s="177"/>
      <c r="M52" s="177"/>
      <c r="N52" s="177"/>
      <c r="O52" s="177"/>
      <c r="P52" s="177"/>
      <c r="Q52" s="177"/>
      <c r="R52" s="177"/>
      <c r="S52" s="177"/>
      <c r="T52" s="177"/>
      <c r="U52" s="177"/>
      <c r="V52" s="173"/>
      <c r="W52" s="173">
        <f t="shared" si="11"/>
        <v>0</v>
      </c>
      <c r="X52" s="173"/>
      <c r="Y52" s="177"/>
      <c r="Z52" s="177"/>
      <c r="AA52" s="177"/>
      <c r="AB52" s="177"/>
      <c r="AC52" s="177"/>
      <c r="AD52" s="177"/>
      <c r="AE52" s="173">
        <f t="shared" si="12"/>
        <v>0</v>
      </c>
      <c r="AF52" s="173">
        <f t="shared" si="13"/>
        <v>0</v>
      </c>
    </row>
    <row r="53" spans="1:32" x14ac:dyDescent="0.2">
      <c r="B53" s="77" t="s">
        <v>555</v>
      </c>
      <c r="E53" s="177"/>
      <c r="F53" s="177"/>
      <c r="G53" s="177"/>
      <c r="H53" s="177"/>
      <c r="I53" s="174"/>
      <c r="J53" s="177"/>
      <c r="K53" s="177"/>
      <c r="L53" s="177"/>
      <c r="M53" s="177"/>
      <c r="N53" s="177"/>
      <c r="O53" s="177"/>
      <c r="P53" s="177"/>
      <c r="Q53" s="177"/>
      <c r="R53" s="177"/>
      <c r="S53" s="177"/>
      <c r="T53" s="177"/>
      <c r="U53" s="177"/>
      <c r="V53" s="173"/>
      <c r="W53" s="173">
        <f t="shared" si="11"/>
        <v>0</v>
      </c>
      <c r="X53" s="173"/>
      <c r="Y53" s="177"/>
      <c r="Z53" s="177"/>
      <c r="AA53" s="177"/>
      <c r="AB53" s="177"/>
      <c r="AC53" s="177"/>
      <c r="AD53" s="177"/>
      <c r="AE53" s="173">
        <f t="shared" si="12"/>
        <v>0</v>
      </c>
      <c r="AF53" s="173">
        <f t="shared" si="13"/>
        <v>0</v>
      </c>
    </row>
    <row r="54" spans="1:32" x14ac:dyDescent="0.2">
      <c r="E54" s="173"/>
      <c r="F54" s="173"/>
      <c r="G54" s="173"/>
      <c r="H54" s="173"/>
      <c r="I54" s="174"/>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row>
    <row r="55" spans="1:32" x14ac:dyDescent="0.2">
      <c r="A55" s="77" t="s">
        <v>659</v>
      </c>
      <c r="E55" s="173"/>
      <c r="F55" s="173"/>
      <c r="G55" s="173"/>
      <c r="H55" s="173"/>
      <c r="I55" s="174"/>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row>
    <row r="56" spans="1:32" x14ac:dyDescent="0.2">
      <c r="B56" s="77" t="s">
        <v>660</v>
      </c>
      <c r="E56" s="177"/>
      <c r="F56" s="177"/>
      <c r="G56" s="177"/>
      <c r="H56" s="177"/>
      <c r="I56" s="174"/>
      <c r="J56" s="177"/>
      <c r="K56" s="177"/>
      <c r="L56" s="177"/>
      <c r="M56" s="177"/>
      <c r="N56" s="177"/>
      <c r="O56" s="177"/>
      <c r="P56" s="177"/>
      <c r="Q56" s="177"/>
      <c r="R56" s="177"/>
      <c r="S56" s="177"/>
      <c r="T56" s="177"/>
      <c r="U56" s="177"/>
      <c r="V56" s="173"/>
      <c r="W56" s="173">
        <f>SUM(J56:V56)</f>
        <v>0</v>
      </c>
      <c r="X56" s="173"/>
      <c r="Y56" s="177"/>
      <c r="Z56" s="177"/>
      <c r="AA56" s="177"/>
      <c r="AB56" s="177"/>
      <c r="AC56" s="177"/>
      <c r="AD56" s="177"/>
      <c r="AE56" s="173">
        <f>SUM(Y56:AD56)</f>
        <v>0</v>
      </c>
      <c r="AF56" s="173">
        <f>+AE56+W56</f>
        <v>0</v>
      </c>
    </row>
    <row r="57" spans="1:32" x14ac:dyDescent="0.2">
      <c r="B57" s="77" t="s">
        <v>661</v>
      </c>
      <c r="E57" s="177"/>
      <c r="F57" s="177"/>
      <c r="G57" s="177"/>
      <c r="H57" s="177"/>
      <c r="I57" s="174"/>
      <c r="J57" s="177"/>
      <c r="K57" s="177"/>
      <c r="L57" s="177"/>
      <c r="M57" s="177"/>
      <c r="N57" s="177"/>
      <c r="O57" s="177"/>
      <c r="P57" s="177"/>
      <c r="Q57" s="177"/>
      <c r="R57" s="177"/>
      <c r="S57" s="177"/>
      <c r="T57" s="177"/>
      <c r="U57" s="177"/>
      <c r="V57" s="173"/>
      <c r="W57" s="173">
        <f>SUM(J57:V57)</f>
        <v>0</v>
      </c>
      <c r="X57" s="173"/>
      <c r="Y57" s="177"/>
      <c r="Z57" s="177"/>
      <c r="AA57" s="177"/>
      <c r="AB57" s="177"/>
      <c r="AC57" s="177"/>
      <c r="AD57" s="177"/>
      <c r="AE57" s="173">
        <f>SUM(Y57:AD57)</f>
        <v>0</v>
      </c>
      <c r="AF57" s="173">
        <f>+AE57+W57</f>
        <v>0</v>
      </c>
    </row>
    <row r="58" spans="1:32" x14ac:dyDescent="0.2">
      <c r="B58" s="77" t="s">
        <v>662</v>
      </c>
      <c r="E58" s="177"/>
      <c r="F58" s="177"/>
      <c r="G58" s="177"/>
      <c r="H58" s="177"/>
      <c r="I58" s="174"/>
      <c r="J58" s="177"/>
      <c r="K58" s="177"/>
      <c r="L58" s="177"/>
      <c r="M58" s="177"/>
      <c r="N58" s="177"/>
      <c r="O58" s="177"/>
      <c r="P58" s="177"/>
      <c r="Q58" s="177"/>
      <c r="R58" s="177"/>
      <c r="S58" s="177"/>
      <c r="T58" s="177"/>
      <c r="U58" s="177"/>
      <c r="V58" s="173"/>
      <c r="W58" s="173">
        <f>SUM(J58:V58)</f>
        <v>0</v>
      </c>
      <c r="X58" s="173"/>
      <c r="Y58" s="177"/>
      <c r="Z58" s="177"/>
      <c r="AA58" s="177"/>
      <c r="AB58" s="177"/>
      <c r="AC58" s="177"/>
      <c r="AD58" s="177"/>
      <c r="AE58" s="173">
        <f>SUM(Y58:AD58)</f>
        <v>0</v>
      </c>
      <c r="AF58" s="173">
        <f>+AE58+W58</f>
        <v>0</v>
      </c>
    </row>
    <row r="59" spans="1:32" x14ac:dyDescent="0.2">
      <c r="B59" s="77" t="s">
        <v>663</v>
      </c>
      <c r="E59" s="177"/>
      <c r="F59" s="177"/>
      <c r="G59" s="177"/>
      <c r="H59" s="177"/>
      <c r="I59" s="174"/>
      <c r="J59" s="177"/>
      <c r="K59" s="177"/>
      <c r="L59" s="177"/>
      <c r="M59" s="177"/>
      <c r="N59" s="177"/>
      <c r="O59" s="177"/>
      <c r="P59" s="177"/>
      <c r="Q59" s="177"/>
      <c r="R59" s="177"/>
      <c r="S59" s="177"/>
      <c r="T59" s="177"/>
      <c r="U59" s="177"/>
      <c r="V59" s="173"/>
      <c r="W59" s="173">
        <f>SUM(J59:V59)</f>
        <v>0</v>
      </c>
      <c r="X59" s="173"/>
      <c r="Y59" s="177"/>
      <c r="Z59" s="177"/>
      <c r="AA59" s="177"/>
      <c r="AB59" s="177"/>
      <c r="AC59" s="177"/>
      <c r="AD59" s="177"/>
      <c r="AE59" s="173">
        <f>SUM(Y59:AD59)</f>
        <v>0</v>
      </c>
      <c r="AF59" s="173">
        <f>+AE59+W59</f>
        <v>0</v>
      </c>
    </row>
    <row r="60" spans="1:32" x14ac:dyDescent="0.2">
      <c r="E60" s="173"/>
      <c r="F60" s="173"/>
      <c r="G60" s="173"/>
      <c r="H60" s="173"/>
      <c r="I60" s="174"/>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row>
    <row r="61" spans="1:32" x14ac:dyDescent="0.2">
      <c r="A61" s="77" t="s">
        <v>664</v>
      </c>
      <c r="E61" s="173"/>
      <c r="F61" s="173"/>
      <c r="G61" s="173"/>
      <c r="H61" s="173"/>
      <c r="I61" s="174"/>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row>
    <row r="62" spans="1:32" x14ac:dyDescent="0.2">
      <c r="B62" s="77" t="s">
        <v>665</v>
      </c>
      <c r="E62" s="177"/>
      <c r="F62" s="177"/>
      <c r="G62" s="177"/>
      <c r="H62" s="177"/>
      <c r="I62" s="174"/>
      <c r="J62" s="177"/>
      <c r="K62" s="177"/>
      <c r="L62" s="177"/>
      <c r="M62" s="177"/>
      <c r="N62" s="177"/>
      <c r="O62" s="177"/>
      <c r="P62" s="177"/>
      <c r="Q62" s="177"/>
      <c r="R62" s="177"/>
      <c r="S62" s="177"/>
      <c r="T62" s="177"/>
      <c r="U62" s="177"/>
      <c r="V62" s="173"/>
      <c r="W62" s="173">
        <f>SUM(J62:V62)</f>
        <v>0</v>
      </c>
      <c r="X62" s="173"/>
      <c r="Y62" s="177"/>
      <c r="Z62" s="177"/>
      <c r="AA62" s="177"/>
      <c r="AB62" s="177"/>
      <c r="AC62" s="177"/>
      <c r="AD62" s="177"/>
      <c r="AE62" s="173">
        <f>SUM(Y62:AD62)</f>
        <v>0</v>
      </c>
      <c r="AF62" s="173">
        <f>+AE62+W62</f>
        <v>0</v>
      </c>
    </row>
    <row r="63" spans="1:32" x14ac:dyDescent="0.2">
      <c r="B63" s="77" t="s">
        <v>666</v>
      </c>
      <c r="E63" s="177"/>
      <c r="F63" s="177"/>
      <c r="G63" s="177"/>
      <c r="H63" s="177"/>
      <c r="I63" s="174"/>
      <c r="J63" s="177"/>
      <c r="K63" s="177"/>
      <c r="L63" s="177"/>
      <c r="M63" s="177"/>
      <c r="N63" s="177"/>
      <c r="O63" s="177"/>
      <c r="P63" s="177"/>
      <c r="Q63" s="177"/>
      <c r="R63" s="177"/>
      <c r="S63" s="177"/>
      <c r="T63" s="177"/>
      <c r="U63" s="177"/>
      <c r="V63" s="173"/>
      <c r="W63" s="173">
        <f>SUM(J63:V63)</f>
        <v>0</v>
      </c>
      <c r="X63" s="173"/>
      <c r="Y63" s="177"/>
      <c r="Z63" s="177"/>
      <c r="AA63" s="177"/>
      <c r="AB63" s="177"/>
      <c r="AC63" s="177"/>
      <c r="AD63" s="177"/>
      <c r="AE63" s="173">
        <f>SUM(Y63:AD63)</f>
        <v>0</v>
      </c>
      <c r="AF63" s="173">
        <f>+AE63+W63</f>
        <v>0</v>
      </c>
    </row>
    <row r="64" spans="1:32" x14ac:dyDescent="0.2">
      <c r="B64" s="77" t="s">
        <v>667</v>
      </c>
      <c r="E64" s="177"/>
      <c r="F64" s="177"/>
      <c r="G64" s="177"/>
      <c r="H64" s="177"/>
      <c r="I64" s="174"/>
      <c r="J64" s="177"/>
      <c r="K64" s="177"/>
      <c r="L64" s="177"/>
      <c r="M64" s="177"/>
      <c r="N64" s="177"/>
      <c r="O64" s="177"/>
      <c r="P64" s="177"/>
      <c r="Q64" s="177"/>
      <c r="R64" s="177"/>
      <c r="S64" s="177"/>
      <c r="T64" s="177"/>
      <c r="U64" s="177"/>
      <c r="V64" s="173"/>
      <c r="W64" s="173">
        <f>SUM(J64:V64)</f>
        <v>0</v>
      </c>
      <c r="X64" s="173"/>
      <c r="Y64" s="177"/>
      <c r="Z64" s="177"/>
      <c r="AA64" s="177"/>
      <c r="AB64" s="177"/>
      <c r="AC64" s="177"/>
      <c r="AD64" s="177"/>
      <c r="AE64" s="173">
        <f>SUM(Y64:AD64)</f>
        <v>0</v>
      </c>
      <c r="AF64" s="173">
        <f>+AE64+W64</f>
        <v>0</v>
      </c>
    </row>
    <row r="65" spans="1:32" x14ac:dyDescent="0.2">
      <c r="B65" s="77" t="s">
        <v>668</v>
      </c>
      <c r="E65" s="177"/>
      <c r="F65" s="177"/>
      <c r="G65" s="177"/>
      <c r="H65" s="177"/>
      <c r="I65" s="174"/>
      <c r="J65" s="177"/>
      <c r="K65" s="177"/>
      <c r="L65" s="177"/>
      <c r="M65" s="177"/>
      <c r="N65" s="177"/>
      <c r="O65" s="177"/>
      <c r="P65" s="177"/>
      <c r="Q65" s="177"/>
      <c r="R65" s="177"/>
      <c r="S65" s="177"/>
      <c r="T65" s="177"/>
      <c r="U65" s="177"/>
      <c r="V65" s="173"/>
      <c r="W65" s="173">
        <f>SUM(J65:V65)</f>
        <v>0</v>
      </c>
      <c r="X65" s="173"/>
      <c r="Y65" s="177"/>
      <c r="Z65" s="177"/>
      <c r="AA65" s="177"/>
      <c r="AB65" s="177"/>
      <c r="AC65" s="177"/>
      <c r="AD65" s="177"/>
      <c r="AE65" s="173">
        <f>SUM(Y65:AD65)</f>
        <v>0</v>
      </c>
      <c r="AF65" s="173">
        <f>+AE65+W65</f>
        <v>0</v>
      </c>
    </row>
    <row r="66" spans="1:32" x14ac:dyDescent="0.2">
      <c r="B66" s="77" t="s">
        <v>669</v>
      </c>
      <c r="E66" s="177"/>
      <c r="F66" s="177"/>
      <c r="G66" s="177"/>
      <c r="H66" s="177"/>
      <c r="I66" s="174"/>
      <c r="J66" s="177"/>
      <c r="K66" s="177"/>
      <c r="L66" s="177"/>
      <c r="M66" s="177"/>
      <c r="N66" s="177"/>
      <c r="O66" s="177"/>
      <c r="P66" s="177"/>
      <c r="Q66" s="177"/>
      <c r="R66" s="177"/>
      <c r="S66" s="177"/>
      <c r="T66" s="177"/>
      <c r="U66" s="177"/>
      <c r="V66" s="173"/>
      <c r="W66" s="173">
        <f>SUM(J66:V66)</f>
        <v>0</v>
      </c>
      <c r="X66" s="173"/>
      <c r="Y66" s="177"/>
      <c r="Z66" s="177"/>
      <c r="AA66" s="177"/>
      <c r="AB66" s="177"/>
      <c r="AC66" s="177"/>
      <c r="AD66" s="177"/>
      <c r="AE66" s="173">
        <f>SUM(Y66:AD66)</f>
        <v>0</v>
      </c>
      <c r="AF66" s="173">
        <f>+AE66+W66</f>
        <v>0</v>
      </c>
    </row>
    <row r="67" spans="1:32" x14ac:dyDescent="0.2">
      <c r="C67" s="183"/>
      <c r="E67" s="173"/>
      <c r="F67" s="173"/>
      <c r="G67" s="173"/>
      <c r="H67" s="173"/>
      <c r="I67" s="174"/>
      <c r="J67" s="173"/>
      <c r="K67" s="173"/>
      <c r="L67" s="173"/>
      <c r="M67" s="173"/>
      <c r="N67" s="173"/>
      <c r="O67" s="173"/>
      <c r="P67" s="173"/>
      <c r="Q67" s="173"/>
      <c r="R67" s="173"/>
      <c r="S67" s="173"/>
      <c r="T67" s="173"/>
      <c r="U67" s="173"/>
      <c r="V67" s="173"/>
      <c r="W67" s="173"/>
      <c r="X67" s="173"/>
      <c r="Y67" s="173"/>
      <c r="Z67" s="173"/>
      <c r="AA67" s="173"/>
      <c r="AB67" s="173"/>
      <c r="AC67" s="173"/>
      <c r="AD67" s="173"/>
      <c r="AE67" s="173"/>
      <c r="AF67" s="173"/>
    </row>
    <row r="68" spans="1:32" x14ac:dyDescent="0.2">
      <c r="E68" s="173"/>
      <c r="F68" s="173"/>
      <c r="G68" s="173"/>
      <c r="H68" s="173"/>
      <c r="I68" s="174"/>
      <c r="J68" s="173"/>
      <c r="K68" s="173"/>
      <c r="L68" s="173"/>
      <c r="M68" s="173"/>
      <c r="N68" s="173"/>
      <c r="O68" s="173"/>
      <c r="P68" s="173"/>
      <c r="Q68" s="173"/>
      <c r="R68" s="173"/>
      <c r="S68" s="173"/>
      <c r="T68" s="173"/>
      <c r="U68" s="173"/>
      <c r="V68" s="173"/>
      <c r="W68" s="173"/>
      <c r="X68" s="173"/>
      <c r="Y68" s="173"/>
      <c r="Z68" s="173"/>
      <c r="AA68" s="173"/>
      <c r="AB68" s="173"/>
      <c r="AC68" s="173"/>
      <c r="AD68" s="173"/>
      <c r="AE68" s="173"/>
      <c r="AF68" s="173"/>
    </row>
    <row r="69" spans="1:32" x14ac:dyDescent="0.2">
      <c r="A69" s="77" t="s">
        <v>670</v>
      </c>
      <c r="E69" s="173"/>
      <c r="F69" s="173"/>
      <c r="G69" s="173"/>
      <c r="H69" s="173"/>
      <c r="I69" s="174"/>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row>
    <row r="70" spans="1:32" x14ac:dyDescent="0.2">
      <c r="B70" s="77" t="s">
        <v>640</v>
      </c>
      <c r="E70" s="177"/>
      <c r="F70" s="177"/>
      <c r="G70" s="177"/>
      <c r="H70" s="177"/>
      <c r="I70" s="174"/>
      <c r="J70" s="177"/>
      <c r="K70" s="177"/>
      <c r="L70" s="177"/>
      <c r="M70" s="177"/>
      <c r="N70" s="177"/>
      <c r="O70" s="177"/>
      <c r="P70" s="177"/>
      <c r="Q70" s="177"/>
      <c r="R70" s="177"/>
      <c r="S70" s="177"/>
      <c r="T70" s="177"/>
      <c r="U70" s="177"/>
      <c r="V70" s="173"/>
      <c r="W70" s="173">
        <f t="shared" ref="W70:W75" si="14">SUM(J70:V70)</f>
        <v>0</v>
      </c>
      <c r="X70" s="173"/>
      <c r="Y70" s="177"/>
      <c r="Z70" s="177"/>
      <c r="AA70" s="177"/>
      <c r="AB70" s="177"/>
      <c r="AC70" s="177"/>
      <c r="AD70" s="177"/>
      <c r="AE70" s="173">
        <f t="shared" ref="AE70:AE75" si="15">SUM(Y70:AD70)</f>
        <v>0</v>
      </c>
      <c r="AF70" s="173">
        <f t="shared" ref="AF70:AF75" si="16">+AE70+W70</f>
        <v>0</v>
      </c>
    </row>
    <row r="71" spans="1:32" x14ac:dyDescent="0.2">
      <c r="B71" s="77" t="s">
        <v>641</v>
      </c>
      <c r="E71" s="177"/>
      <c r="F71" s="177"/>
      <c r="G71" s="177"/>
      <c r="H71" s="177"/>
      <c r="I71" s="174"/>
      <c r="J71" s="177"/>
      <c r="K71" s="177"/>
      <c r="L71" s="177"/>
      <c r="M71" s="177"/>
      <c r="N71" s="177"/>
      <c r="O71" s="177"/>
      <c r="P71" s="177"/>
      <c r="Q71" s="177"/>
      <c r="R71" s="177"/>
      <c r="S71" s="177"/>
      <c r="T71" s="177"/>
      <c r="U71" s="177"/>
      <c r="V71" s="173"/>
      <c r="W71" s="173">
        <f t="shared" si="14"/>
        <v>0</v>
      </c>
      <c r="X71" s="173"/>
      <c r="Y71" s="177"/>
      <c r="Z71" s="177"/>
      <c r="AA71" s="177"/>
      <c r="AB71" s="177"/>
      <c r="AC71" s="177"/>
      <c r="AD71" s="177"/>
      <c r="AE71" s="173">
        <f t="shared" si="15"/>
        <v>0</v>
      </c>
      <c r="AF71" s="173">
        <f t="shared" si="16"/>
        <v>0</v>
      </c>
    </row>
    <row r="72" spans="1:32" x14ac:dyDescent="0.2">
      <c r="B72" s="77" t="s">
        <v>671</v>
      </c>
      <c r="E72" s="177"/>
      <c r="F72" s="177"/>
      <c r="G72" s="177"/>
      <c r="H72" s="177"/>
      <c r="I72" s="174"/>
      <c r="J72" s="177"/>
      <c r="K72" s="177"/>
      <c r="L72" s="177"/>
      <c r="M72" s="177"/>
      <c r="N72" s="177"/>
      <c r="O72" s="177"/>
      <c r="P72" s="177"/>
      <c r="Q72" s="177"/>
      <c r="R72" s="177"/>
      <c r="S72" s="177"/>
      <c r="T72" s="177"/>
      <c r="U72" s="177"/>
      <c r="V72" s="173"/>
      <c r="W72" s="173">
        <f t="shared" si="14"/>
        <v>0</v>
      </c>
      <c r="X72" s="173"/>
      <c r="Y72" s="177"/>
      <c r="Z72" s="177"/>
      <c r="AA72" s="177"/>
      <c r="AB72" s="177"/>
      <c r="AC72" s="177"/>
      <c r="AD72" s="177"/>
      <c r="AE72" s="173">
        <f t="shared" si="15"/>
        <v>0</v>
      </c>
      <c r="AF72" s="173">
        <f t="shared" si="16"/>
        <v>0</v>
      </c>
    </row>
    <row r="73" spans="1:32" x14ac:dyDescent="0.2">
      <c r="B73" s="77" t="s">
        <v>672</v>
      </c>
      <c r="E73" s="177"/>
      <c r="F73" s="177"/>
      <c r="G73" s="177"/>
      <c r="H73" s="177"/>
      <c r="I73" s="174"/>
      <c r="J73" s="177"/>
      <c r="K73" s="177"/>
      <c r="L73" s="177"/>
      <c r="M73" s="177"/>
      <c r="N73" s="177"/>
      <c r="O73" s="177"/>
      <c r="P73" s="177"/>
      <c r="Q73" s="177"/>
      <c r="R73" s="177"/>
      <c r="S73" s="177"/>
      <c r="T73" s="177"/>
      <c r="U73" s="177"/>
      <c r="V73" s="173"/>
      <c r="W73" s="173">
        <f t="shared" si="14"/>
        <v>0</v>
      </c>
      <c r="X73" s="173"/>
      <c r="Y73" s="177"/>
      <c r="Z73" s="177"/>
      <c r="AA73" s="177"/>
      <c r="AB73" s="177"/>
      <c r="AC73" s="177"/>
      <c r="AD73" s="177"/>
      <c r="AE73" s="173">
        <f t="shared" si="15"/>
        <v>0</v>
      </c>
      <c r="AF73" s="173">
        <f t="shared" si="16"/>
        <v>0</v>
      </c>
    </row>
    <row r="74" spans="1:32" x14ac:dyDescent="0.2">
      <c r="B74" s="77" t="s">
        <v>673</v>
      </c>
      <c r="E74" s="177"/>
      <c r="F74" s="177"/>
      <c r="G74" s="177"/>
      <c r="H74" s="177"/>
      <c r="I74" s="174"/>
      <c r="J74" s="177"/>
      <c r="K74" s="177"/>
      <c r="L74" s="177"/>
      <c r="M74" s="177"/>
      <c r="N74" s="177"/>
      <c r="O74" s="177"/>
      <c r="P74" s="177"/>
      <c r="Q74" s="177"/>
      <c r="R74" s="177"/>
      <c r="S74" s="177"/>
      <c r="T74" s="177"/>
      <c r="U74" s="177"/>
      <c r="V74" s="173"/>
      <c r="W74" s="173">
        <f t="shared" si="14"/>
        <v>0</v>
      </c>
      <c r="X74" s="173"/>
      <c r="Y74" s="177"/>
      <c r="Z74" s="177"/>
      <c r="AA74" s="177"/>
      <c r="AB74" s="177"/>
      <c r="AC74" s="177"/>
      <c r="AD74" s="177"/>
      <c r="AE74" s="173">
        <f t="shared" si="15"/>
        <v>0</v>
      </c>
      <c r="AF74" s="173">
        <f t="shared" si="16"/>
        <v>0</v>
      </c>
    </row>
    <row r="75" spans="1:32" x14ac:dyDescent="0.2">
      <c r="B75" s="77" t="s">
        <v>674</v>
      </c>
      <c r="E75" s="177"/>
      <c r="F75" s="177"/>
      <c r="G75" s="177"/>
      <c r="H75" s="177"/>
      <c r="I75" s="174"/>
      <c r="J75" s="177"/>
      <c r="K75" s="177"/>
      <c r="L75" s="177"/>
      <c r="M75" s="177"/>
      <c r="N75" s="177"/>
      <c r="O75" s="177"/>
      <c r="P75" s="177"/>
      <c r="Q75" s="177"/>
      <c r="R75" s="177"/>
      <c r="S75" s="177"/>
      <c r="T75" s="177"/>
      <c r="U75" s="177"/>
      <c r="V75" s="173"/>
      <c r="W75" s="173">
        <f t="shared" si="14"/>
        <v>0</v>
      </c>
      <c r="X75" s="173"/>
      <c r="Y75" s="177"/>
      <c r="Z75" s="177"/>
      <c r="AA75" s="177"/>
      <c r="AB75" s="177"/>
      <c r="AC75" s="177"/>
      <c r="AD75" s="177"/>
      <c r="AE75" s="173">
        <f t="shared" si="15"/>
        <v>0</v>
      </c>
      <c r="AF75" s="173">
        <f t="shared" si="16"/>
        <v>0</v>
      </c>
    </row>
    <row r="76" spans="1:32" x14ac:dyDescent="0.2">
      <c r="E76" s="173"/>
      <c r="F76" s="173"/>
      <c r="G76" s="173"/>
      <c r="H76" s="173"/>
      <c r="I76" s="174"/>
      <c r="J76" s="173"/>
      <c r="K76" s="173"/>
      <c r="L76" s="173"/>
      <c r="M76" s="173"/>
      <c r="N76" s="173"/>
      <c r="O76" s="173"/>
      <c r="P76" s="173"/>
      <c r="Q76" s="173"/>
      <c r="R76" s="173"/>
      <c r="S76" s="173"/>
      <c r="T76" s="173"/>
      <c r="U76" s="173"/>
      <c r="V76" s="173"/>
      <c r="W76" s="173"/>
      <c r="X76" s="173"/>
      <c r="Y76" s="173"/>
      <c r="Z76" s="173"/>
      <c r="AA76" s="173"/>
      <c r="AB76" s="173"/>
      <c r="AC76" s="173"/>
      <c r="AD76" s="173"/>
      <c r="AE76" s="173"/>
      <c r="AF76" s="173"/>
    </row>
    <row r="77" spans="1:32" x14ac:dyDescent="0.2">
      <c r="A77" s="77" t="s">
        <v>675</v>
      </c>
      <c r="E77" s="173"/>
      <c r="F77" s="173"/>
      <c r="G77" s="173"/>
      <c r="H77" s="173"/>
      <c r="I77" s="174"/>
      <c r="J77" s="173"/>
      <c r="K77" s="173"/>
      <c r="L77" s="173"/>
      <c r="M77" s="173"/>
      <c r="N77" s="173"/>
      <c r="O77" s="173"/>
      <c r="P77" s="173"/>
      <c r="Q77" s="173"/>
      <c r="R77" s="173"/>
      <c r="S77" s="173"/>
      <c r="T77" s="173"/>
      <c r="U77" s="173"/>
      <c r="V77" s="173"/>
      <c r="W77" s="173"/>
      <c r="X77" s="173"/>
      <c r="Y77" s="173"/>
      <c r="Z77" s="173"/>
      <c r="AA77" s="173"/>
      <c r="AB77" s="173"/>
      <c r="AC77" s="173"/>
      <c r="AD77" s="173"/>
      <c r="AE77" s="173"/>
      <c r="AF77" s="173"/>
    </row>
    <row r="78" spans="1:32" x14ac:dyDescent="0.2">
      <c r="B78" s="77" t="s">
        <v>640</v>
      </c>
      <c r="E78" s="177"/>
      <c r="F78" s="177"/>
      <c r="G78" s="177"/>
      <c r="H78" s="177"/>
      <c r="I78" s="174"/>
      <c r="J78" s="177"/>
      <c r="K78" s="177"/>
      <c r="L78" s="177"/>
      <c r="M78" s="177"/>
      <c r="N78" s="177"/>
      <c r="O78" s="177"/>
      <c r="P78" s="177"/>
      <c r="Q78" s="177"/>
      <c r="R78" s="177"/>
      <c r="S78" s="177"/>
      <c r="T78" s="177"/>
      <c r="U78" s="177"/>
      <c r="V78" s="173"/>
      <c r="W78" s="173">
        <f t="shared" ref="W78:W86" si="17">SUM(J78:V78)</f>
        <v>0</v>
      </c>
      <c r="X78" s="173"/>
      <c r="Y78" s="177"/>
      <c r="Z78" s="177"/>
      <c r="AA78" s="177"/>
      <c r="AB78" s="177"/>
      <c r="AC78" s="177"/>
      <c r="AD78" s="177"/>
      <c r="AE78" s="173">
        <f t="shared" ref="AE78:AE86" si="18">SUM(Y78:AD78)</f>
        <v>0</v>
      </c>
      <c r="AF78" s="173">
        <f t="shared" ref="AF78:AF86" si="19">+AE78+W78</f>
        <v>0</v>
      </c>
    </row>
    <row r="79" spans="1:32" x14ac:dyDescent="0.2">
      <c r="B79" s="77" t="s">
        <v>641</v>
      </c>
      <c r="E79" s="177"/>
      <c r="F79" s="177"/>
      <c r="G79" s="177"/>
      <c r="H79" s="177"/>
      <c r="I79" s="174"/>
      <c r="J79" s="177"/>
      <c r="K79" s="177"/>
      <c r="L79" s="177"/>
      <c r="M79" s="177"/>
      <c r="N79" s="177"/>
      <c r="O79" s="177"/>
      <c r="P79" s="177"/>
      <c r="Q79" s="177"/>
      <c r="R79" s="177"/>
      <c r="S79" s="177"/>
      <c r="T79" s="177"/>
      <c r="U79" s="177"/>
      <c r="V79" s="173"/>
      <c r="W79" s="173">
        <f t="shared" si="17"/>
        <v>0</v>
      </c>
      <c r="X79" s="173"/>
      <c r="Y79" s="177"/>
      <c r="Z79" s="177"/>
      <c r="AA79" s="177"/>
      <c r="AB79" s="177"/>
      <c r="AC79" s="177"/>
      <c r="AD79" s="177"/>
      <c r="AE79" s="173">
        <f t="shared" si="18"/>
        <v>0</v>
      </c>
      <c r="AF79" s="173">
        <f t="shared" si="19"/>
        <v>0</v>
      </c>
    </row>
    <row r="80" spans="1:32" x14ac:dyDescent="0.2">
      <c r="B80" s="77" t="s">
        <v>676</v>
      </c>
      <c r="E80" s="177"/>
      <c r="F80" s="177"/>
      <c r="G80" s="177"/>
      <c r="H80" s="177"/>
      <c r="I80" s="174"/>
      <c r="J80" s="177"/>
      <c r="K80" s="177"/>
      <c r="L80" s="177"/>
      <c r="M80" s="177"/>
      <c r="N80" s="177"/>
      <c r="O80" s="177"/>
      <c r="P80" s="177"/>
      <c r="Q80" s="177"/>
      <c r="R80" s="177"/>
      <c r="S80" s="177"/>
      <c r="T80" s="177"/>
      <c r="U80" s="177"/>
      <c r="V80" s="173"/>
      <c r="W80" s="173">
        <f t="shared" si="17"/>
        <v>0</v>
      </c>
      <c r="X80" s="173"/>
      <c r="Y80" s="177"/>
      <c r="Z80" s="177"/>
      <c r="AA80" s="177"/>
      <c r="AB80" s="177"/>
      <c r="AC80" s="177"/>
      <c r="AD80" s="177"/>
      <c r="AE80" s="173">
        <f t="shared" si="18"/>
        <v>0</v>
      </c>
      <c r="AF80" s="173">
        <f t="shared" si="19"/>
        <v>0</v>
      </c>
    </row>
    <row r="81" spans="1:32" x14ac:dyDescent="0.2">
      <c r="B81" s="77" t="s">
        <v>677</v>
      </c>
      <c r="E81" s="177"/>
      <c r="F81" s="177"/>
      <c r="G81" s="177"/>
      <c r="H81" s="177"/>
      <c r="I81" s="174"/>
      <c r="J81" s="177"/>
      <c r="K81" s="177"/>
      <c r="L81" s="177"/>
      <c r="M81" s="177"/>
      <c r="N81" s="177"/>
      <c r="O81" s="177"/>
      <c r="P81" s="177"/>
      <c r="Q81" s="177"/>
      <c r="R81" s="177"/>
      <c r="S81" s="177"/>
      <c r="T81" s="177"/>
      <c r="U81" s="177"/>
      <c r="V81" s="173"/>
      <c r="W81" s="173">
        <f t="shared" si="17"/>
        <v>0</v>
      </c>
      <c r="X81" s="173"/>
      <c r="Y81" s="177"/>
      <c r="Z81" s="177"/>
      <c r="AA81" s="177"/>
      <c r="AB81" s="177"/>
      <c r="AC81" s="177"/>
      <c r="AD81" s="177"/>
      <c r="AE81" s="173">
        <f t="shared" si="18"/>
        <v>0</v>
      </c>
      <c r="AF81" s="173">
        <f t="shared" si="19"/>
        <v>0</v>
      </c>
    </row>
    <row r="82" spans="1:32" x14ac:dyDescent="0.2">
      <c r="B82" s="77" t="s">
        <v>678</v>
      </c>
      <c r="E82" s="177"/>
      <c r="F82" s="177"/>
      <c r="G82" s="177"/>
      <c r="H82" s="177"/>
      <c r="I82" s="174"/>
      <c r="J82" s="177"/>
      <c r="K82" s="177"/>
      <c r="L82" s="177"/>
      <c r="M82" s="177"/>
      <c r="N82" s="177"/>
      <c r="O82" s="177"/>
      <c r="P82" s="177"/>
      <c r="Q82" s="177"/>
      <c r="R82" s="177"/>
      <c r="S82" s="177"/>
      <c r="T82" s="177"/>
      <c r="U82" s="177"/>
      <c r="V82" s="173"/>
      <c r="W82" s="173">
        <f t="shared" si="17"/>
        <v>0</v>
      </c>
      <c r="X82" s="173"/>
      <c r="Y82" s="177"/>
      <c r="Z82" s="177"/>
      <c r="AA82" s="177"/>
      <c r="AB82" s="177"/>
      <c r="AC82" s="177"/>
      <c r="AD82" s="177"/>
      <c r="AE82" s="173">
        <f t="shared" si="18"/>
        <v>0</v>
      </c>
      <c r="AF82" s="173">
        <f t="shared" si="19"/>
        <v>0</v>
      </c>
    </row>
    <row r="83" spans="1:32" x14ac:dyDescent="0.2">
      <c r="B83" s="77" t="s">
        <v>657</v>
      </c>
      <c r="E83" s="177"/>
      <c r="F83" s="177"/>
      <c r="G83" s="177"/>
      <c r="H83" s="177"/>
      <c r="I83" s="174"/>
      <c r="J83" s="177"/>
      <c r="K83" s="177"/>
      <c r="L83" s="177"/>
      <c r="M83" s="177"/>
      <c r="N83" s="177"/>
      <c r="O83" s="177"/>
      <c r="P83" s="177"/>
      <c r="Q83" s="177"/>
      <c r="R83" s="177"/>
      <c r="S83" s="177"/>
      <c r="T83" s="177"/>
      <c r="U83" s="177"/>
      <c r="V83" s="173"/>
      <c r="W83" s="173">
        <f t="shared" si="17"/>
        <v>0</v>
      </c>
      <c r="X83" s="173"/>
      <c r="Y83" s="177"/>
      <c r="Z83" s="177"/>
      <c r="AA83" s="177"/>
      <c r="AB83" s="177"/>
      <c r="AC83" s="177"/>
      <c r="AD83" s="177"/>
      <c r="AE83" s="173">
        <f t="shared" si="18"/>
        <v>0</v>
      </c>
      <c r="AF83" s="173">
        <f t="shared" si="19"/>
        <v>0</v>
      </c>
    </row>
    <row r="84" spans="1:32" x14ac:dyDescent="0.2">
      <c r="B84" s="77" t="s">
        <v>679</v>
      </c>
      <c r="E84" s="177"/>
      <c r="F84" s="177"/>
      <c r="G84" s="177"/>
      <c r="H84" s="177"/>
      <c r="I84" s="174"/>
      <c r="J84" s="177"/>
      <c r="K84" s="177"/>
      <c r="L84" s="177"/>
      <c r="M84" s="177"/>
      <c r="N84" s="177"/>
      <c r="O84" s="177"/>
      <c r="P84" s="177"/>
      <c r="Q84" s="177"/>
      <c r="R84" s="177"/>
      <c r="S84" s="177"/>
      <c r="T84" s="177"/>
      <c r="U84" s="177"/>
      <c r="V84" s="173"/>
      <c r="W84" s="173">
        <f t="shared" si="17"/>
        <v>0</v>
      </c>
      <c r="X84" s="173"/>
      <c r="Y84" s="177"/>
      <c r="Z84" s="177"/>
      <c r="AA84" s="177"/>
      <c r="AB84" s="177"/>
      <c r="AC84" s="177"/>
      <c r="AD84" s="177"/>
      <c r="AE84" s="173">
        <f t="shared" si="18"/>
        <v>0</v>
      </c>
      <c r="AF84" s="173">
        <f t="shared" si="19"/>
        <v>0</v>
      </c>
    </row>
    <row r="85" spans="1:32" x14ac:dyDescent="0.2">
      <c r="B85" s="77" t="s">
        <v>680</v>
      </c>
      <c r="E85" s="177"/>
      <c r="F85" s="177"/>
      <c r="G85" s="177"/>
      <c r="H85" s="177"/>
      <c r="I85" s="174"/>
      <c r="J85" s="177"/>
      <c r="K85" s="177"/>
      <c r="L85" s="177"/>
      <c r="M85" s="177"/>
      <c r="N85" s="177"/>
      <c r="O85" s="177"/>
      <c r="P85" s="177"/>
      <c r="Q85" s="177"/>
      <c r="R85" s="177"/>
      <c r="S85" s="177"/>
      <c r="T85" s="177"/>
      <c r="U85" s="177"/>
      <c r="V85" s="173"/>
      <c r="W85" s="173">
        <f t="shared" si="17"/>
        <v>0</v>
      </c>
      <c r="X85" s="173"/>
      <c r="Y85" s="177"/>
      <c r="Z85" s="177"/>
      <c r="AA85" s="177"/>
      <c r="AB85" s="177"/>
      <c r="AC85" s="177"/>
      <c r="AD85" s="177"/>
      <c r="AE85" s="173">
        <f t="shared" si="18"/>
        <v>0</v>
      </c>
      <c r="AF85" s="173">
        <f t="shared" si="19"/>
        <v>0</v>
      </c>
    </row>
    <row r="86" spans="1:32" x14ac:dyDescent="0.2">
      <c r="B86" s="77" t="s">
        <v>681</v>
      </c>
      <c r="E86" s="177"/>
      <c r="F86" s="177"/>
      <c r="G86" s="177"/>
      <c r="H86" s="177"/>
      <c r="I86" s="174"/>
      <c r="J86" s="177"/>
      <c r="K86" s="177"/>
      <c r="L86" s="177"/>
      <c r="M86" s="177"/>
      <c r="N86" s="177"/>
      <c r="O86" s="177"/>
      <c r="P86" s="177"/>
      <c r="Q86" s="177"/>
      <c r="R86" s="177"/>
      <c r="S86" s="177"/>
      <c r="T86" s="177"/>
      <c r="U86" s="177"/>
      <c r="V86" s="173"/>
      <c r="W86" s="173">
        <f t="shared" si="17"/>
        <v>0</v>
      </c>
      <c r="X86" s="173"/>
      <c r="Y86" s="177"/>
      <c r="Z86" s="177"/>
      <c r="AA86" s="177"/>
      <c r="AB86" s="177"/>
      <c r="AC86" s="177"/>
      <c r="AD86" s="177"/>
      <c r="AE86" s="173">
        <f t="shared" si="18"/>
        <v>0</v>
      </c>
      <c r="AF86" s="173">
        <f t="shared" si="19"/>
        <v>0</v>
      </c>
    </row>
    <row r="87" spans="1:32" x14ac:dyDescent="0.2">
      <c r="E87" s="173"/>
      <c r="F87" s="173"/>
      <c r="G87" s="173"/>
      <c r="H87" s="173"/>
      <c r="I87" s="174"/>
      <c r="J87" s="173"/>
      <c r="K87" s="173"/>
      <c r="L87" s="173"/>
      <c r="M87" s="173"/>
      <c r="N87" s="173"/>
      <c r="O87" s="173"/>
      <c r="P87" s="173"/>
      <c r="Q87" s="173"/>
      <c r="R87" s="173"/>
      <c r="S87" s="173"/>
      <c r="T87" s="173"/>
      <c r="U87" s="173"/>
      <c r="V87" s="173"/>
      <c r="W87" s="173"/>
      <c r="X87" s="173"/>
      <c r="Y87" s="173"/>
      <c r="Z87" s="173"/>
      <c r="AA87" s="173"/>
      <c r="AB87" s="173"/>
      <c r="AC87" s="173"/>
      <c r="AD87" s="173"/>
      <c r="AE87" s="173"/>
      <c r="AF87" s="173"/>
    </row>
    <row r="88" spans="1:32" x14ac:dyDescent="0.2">
      <c r="A88" s="77" t="s">
        <v>682</v>
      </c>
      <c r="E88" s="173"/>
      <c r="F88" s="173"/>
      <c r="G88" s="173"/>
      <c r="H88" s="173"/>
      <c r="I88" s="174"/>
      <c r="J88" s="173"/>
      <c r="K88" s="173"/>
      <c r="L88" s="173"/>
      <c r="M88" s="173"/>
      <c r="N88" s="173"/>
      <c r="O88" s="173"/>
      <c r="P88" s="173"/>
      <c r="Q88" s="173"/>
      <c r="R88" s="173"/>
      <c r="S88" s="173"/>
      <c r="T88" s="173"/>
      <c r="U88" s="173"/>
      <c r="V88" s="173"/>
      <c r="W88" s="173"/>
      <c r="X88" s="173"/>
      <c r="Y88" s="173"/>
      <c r="Z88" s="173"/>
      <c r="AA88" s="173"/>
      <c r="AB88" s="173"/>
      <c r="AC88" s="173"/>
      <c r="AD88" s="173"/>
      <c r="AE88" s="173"/>
      <c r="AF88" s="173"/>
    </row>
    <row r="89" spans="1:32" x14ac:dyDescent="0.2">
      <c r="B89" s="77" t="s">
        <v>683</v>
      </c>
      <c r="E89" s="177"/>
      <c r="F89" s="177"/>
      <c r="G89" s="177"/>
      <c r="H89" s="177"/>
      <c r="I89" s="174"/>
      <c r="J89" s="177"/>
      <c r="K89" s="177"/>
      <c r="L89" s="177"/>
      <c r="M89" s="177"/>
      <c r="N89" s="177"/>
      <c r="O89" s="177"/>
      <c r="P89" s="177"/>
      <c r="Q89" s="177"/>
      <c r="R89" s="177"/>
      <c r="S89" s="177"/>
      <c r="T89" s="177"/>
      <c r="U89" s="177"/>
      <c r="V89" s="173"/>
      <c r="W89" s="173">
        <f t="shared" ref="W89:W94" si="20">SUM(J89:V89)</f>
        <v>0</v>
      </c>
      <c r="X89" s="173"/>
      <c r="Y89" s="177"/>
      <c r="Z89" s="177"/>
      <c r="AA89" s="177"/>
      <c r="AB89" s="177"/>
      <c r="AC89" s="177"/>
      <c r="AD89" s="177"/>
      <c r="AE89" s="173">
        <f t="shared" ref="AE89:AE94" si="21">SUM(Y89:AD89)</f>
        <v>0</v>
      </c>
      <c r="AF89" s="173">
        <f t="shared" ref="AF89:AF94" si="22">+AE89+W89</f>
        <v>0</v>
      </c>
    </row>
    <row r="90" spans="1:32" x14ac:dyDescent="0.2">
      <c r="B90" s="77" t="s">
        <v>684</v>
      </c>
      <c r="E90" s="177"/>
      <c r="F90" s="177"/>
      <c r="G90" s="177"/>
      <c r="H90" s="177"/>
      <c r="I90" s="174"/>
      <c r="J90" s="177"/>
      <c r="K90" s="177"/>
      <c r="L90" s="177"/>
      <c r="M90" s="177"/>
      <c r="N90" s="177"/>
      <c r="O90" s="177"/>
      <c r="P90" s="177"/>
      <c r="Q90" s="177"/>
      <c r="R90" s="177"/>
      <c r="S90" s="177"/>
      <c r="T90" s="177"/>
      <c r="U90" s="177"/>
      <c r="V90" s="173"/>
      <c r="W90" s="173">
        <f t="shared" si="20"/>
        <v>0</v>
      </c>
      <c r="X90" s="173"/>
      <c r="Y90" s="177"/>
      <c r="Z90" s="177"/>
      <c r="AA90" s="177"/>
      <c r="AB90" s="177"/>
      <c r="AC90" s="177"/>
      <c r="AD90" s="177"/>
      <c r="AE90" s="173">
        <f t="shared" si="21"/>
        <v>0</v>
      </c>
      <c r="AF90" s="173">
        <f t="shared" si="22"/>
        <v>0</v>
      </c>
    </row>
    <row r="91" spans="1:32" x14ac:dyDescent="0.2">
      <c r="B91" s="77" t="s">
        <v>685</v>
      </c>
      <c r="E91" s="177"/>
      <c r="F91" s="177"/>
      <c r="G91" s="177"/>
      <c r="H91" s="177"/>
      <c r="I91" s="174"/>
      <c r="J91" s="177"/>
      <c r="K91" s="177"/>
      <c r="L91" s="177"/>
      <c r="M91" s="177"/>
      <c r="N91" s="177"/>
      <c r="O91" s="177"/>
      <c r="P91" s="177"/>
      <c r="Q91" s="177"/>
      <c r="R91" s="177"/>
      <c r="S91" s="177"/>
      <c r="T91" s="177"/>
      <c r="U91" s="177"/>
      <c r="V91" s="173"/>
      <c r="W91" s="173">
        <f t="shared" si="20"/>
        <v>0</v>
      </c>
      <c r="X91" s="173"/>
      <c r="Y91" s="177"/>
      <c r="Z91" s="177"/>
      <c r="AA91" s="177"/>
      <c r="AB91" s="177"/>
      <c r="AC91" s="177"/>
      <c r="AD91" s="177"/>
      <c r="AE91" s="173">
        <f t="shared" si="21"/>
        <v>0</v>
      </c>
      <c r="AF91" s="173">
        <f t="shared" si="22"/>
        <v>0</v>
      </c>
    </row>
    <row r="92" spans="1:32" x14ac:dyDescent="0.2">
      <c r="B92" s="77" t="s">
        <v>686</v>
      </c>
      <c r="E92" s="177"/>
      <c r="F92" s="177"/>
      <c r="G92" s="177"/>
      <c r="H92" s="177"/>
      <c r="I92" s="174"/>
      <c r="J92" s="177"/>
      <c r="K92" s="177"/>
      <c r="L92" s="177"/>
      <c r="M92" s="177"/>
      <c r="N92" s="177"/>
      <c r="O92" s="177"/>
      <c r="P92" s="177"/>
      <c r="Q92" s="177"/>
      <c r="R92" s="177"/>
      <c r="S92" s="177"/>
      <c r="T92" s="177"/>
      <c r="U92" s="177"/>
      <c r="V92" s="173"/>
      <c r="W92" s="173">
        <f t="shared" si="20"/>
        <v>0</v>
      </c>
      <c r="X92" s="173"/>
      <c r="Y92" s="177"/>
      <c r="Z92" s="177"/>
      <c r="AA92" s="177"/>
      <c r="AB92" s="177"/>
      <c r="AC92" s="177"/>
      <c r="AD92" s="177"/>
      <c r="AE92" s="173">
        <f t="shared" si="21"/>
        <v>0</v>
      </c>
      <c r="AF92" s="173">
        <f t="shared" si="22"/>
        <v>0</v>
      </c>
    </row>
    <row r="93" spans="1:32" x14ac:dyDescent="0.2">
      <c r="B93" s="77" t="s">
        <v>687</v>
      </c>
      <c r="E93" s="177"/>
      <c r="F93" s="177"/>
      <c r="G93" s="177"/>
      <c r="H93" s="177"/>
      <c r="I93" s="174"/>
      <c r="J93" s="177"/>
      <c r="K93" s="177"/>
      <c r="L93" s="177"/>
      <c r="M93" s="177"/>
      <c r="N93" s="177"/>
      <c r="O93" s="177"/>
      <c r="P93" s="177"/>
      <c r="Q93" s="177"/>
      <c r="R93" s="177"/>
      <c r="S93" s="177"/>
      <c r="T93" s="177"/>
      <c r="U93" s="177"/>
      <c r="V93" s="173"/>
      <c r="W93" s="173">
        <f t="shared" si="20"/>
        <v>0</v>
      </c>
      <c r="X93" s="173"/>
      <c r="Y93" s="177"/>
      <c r="Z93" s="177"/>
      <c r="AA93" s="177"/>
      <c r="AB93" s="177"/>
      <c r="AC93" s="177"/>
      <c r="AD93" s="177"/>
      <c r="AE93" s="173">
        <f t="shared" si="21"/>
        <v>0</v>
      </c>
      <c r="AF93" s="173">
        <f t="shared" si="22"/>
        <v>0</v>
      </c>
    </row>
    <row r="94" spans="1:32" x14ac:dyDescent="0.2">
      <c r="B94" s="77" t="s">
        <v>688</v>
      </c>
      <c r="E94" s="177"/>
      <c r="F94" s="177"/>
      <c r="G94" s="177"/>
      <c r="H94" s="177"/>
      <c r="I94" s="174"/>
      <c r="J94" s="177"/>
      <c r="K94" s="177"/>
      <c r="L94" s="177"/>
      <c r="M94" s="177"/>
      <c r="N94" s="177"/>
      <c r="O94" s="177"/>
      <c r="P94" s="177"/>
      <c r="Q94" s="177"/>
      <c r="R94" s="177"/>
      <c r="S94" s="177"/>
      <c r="T94" s="177"/>
      <c r="U94" s="177"/>
      <c r="V94" s="173"/>
      <c r="W94" s="173">
        <f t="shared" si="20"/>
        <v>0</v>
      </c>
      <c r="X94" s="173"/>
      <c r="Y94" s="177"/>
      <c r="Z94" s="177"/>
      <c r="AA94" s="177"/>
      <c r="AB94" s="177"/>
      <c r="AC94" s="177"/>
      <c r="AD94" s="177"/>
      <c r="AE94" s="173">
        <f t="shared" si="21"/>
        <v>0</v>
      </c>
      <c r="AF94" s="173">
        <f t="shared" si="22"/>
        <v>0</v>
      </c>
    </row>
    <row r="95" spans="1:32" x14ac:dyDescent="0.2">
      <c r="E95" s="173"/>
      <c r="F95" s="173"/>
      <c r="G95" s="173"/>
      <c r="H95" s="173"/>
      <c r="I95" s="174"/>
      <c r="J95" s="173"/>
      <c r="K95" s="173"/>
      <c r="L95" s="173"/>
      <c r="M95" s="173"/>
      <c r="N95" s="173"/>
      <c r="O95" s="173"/>
      <c r="P95" s="173"/>
      <c r="Q95" s="173"/>
      <c r="R95" s="173"/>
      <c r="S95" s="173"/>
      <c r="T95" s="173"/>
      <c r="U95" s="173"/>
      <c r="V95" s="173"/>
      <c r="W95" s="173"/>
      <c r="X95" s="173"/>
      <c r="Y95" s="173"/>
      <c r="Z95" s="173"/>
      <c r="AA95" s="173"/>
      <c r="AB95" s="173"/>
      <c r="AC95" s="173"/>
      <c r="AD95" s="173"/>
      <c r="AE95" s="173"/>
      <c r="AF95" s="173"/>
    </row>
    <row r="96" spans="1:32" x14ac:dyDescent="0.2">
      <c r="A96" s="77" t="s">
        <v>689</v>
      </c>
      <c r="E96" s="173"/>
      <c r="F96" s="173"/>
      <c r="G96" s="173"/>
      <c r="H96" s="173"/>
      <c r="I96" s="174"/>
      <c r="J96" s="173"/>
      <c r="K96" s="173"/>
      <c r="L96" s="173"/>
      <c r="M96" s="173"/>
      <c r="N96" s="173"/>
      <c r="O96" s="173"/>
      <c r="P96" s="173"/>
      <c r="Q96" s="173"/>
      <c r="R96" s="173"/>
      <c r="S96" s="173"/>
      <c r="T96" s="173"/>
      <c r="U96" s="173"/>
      <c r="V96" s="173"/>
      <c r="W96" s="173"/>
      <c r="X96" s="173"/>
      <c r="Y96" s="173"/>
      <c r="Z96" s="173"/>
      <c r="AA96" s="173"/>
      <c r="AB96" s="173"/>
      <c r="AC96" s="173"/>
      <c r="AD96" s="173"/>
      <c r="AE96" s="173"/>
      <c r="AF96" s="173"/>
    </row>
    <row r="97" spans="1:32" x14ac:dyDescent="0.2">
      <c r="B97" s="77" t="s">
        <v>640</v>
      </c>
      <c r="E97" s="177"/>
      <c r="F97" s="177"/>
      <c r="G97" s="177"/>
      <c r="H97" s="177"/>
      <c r="I97" s="174"/>
      <c r="J97" s="177"/>
      <c r="K97" s="177"/>
      <c r="L97" s="177"/>
      <c r="M97" s="177"/>
      <c r="N97" s="177"/>
      <c r="O97" s="177"/>
      <c r="P97" s="177"/>
      <c r="Q97" s="177"/>
      <c r="R97" s="177"/>
      <c r="S97" s="177"/>
      <c r="T97" s="177"/>
      <c r="U97" s="177"/>
      <c r="V97" s="173"/>
      <c r="W97" s="173">
        <f t="shared" ref="W97:W103" si="23">SUM(J97:V97)</f>
        <v>0</v>
      </c>
      <c r="X97" s="173"/>
      <c r="Y97" s="177"/>
      <c r="Z97" s="177"/>
      <c r="AA97" s="177"/>
      <c r="AB97" s="177"/>
      <c r="AC97" s="177"/>
      <c r="AD97" s="177"/>
      <c r="AE97" s="173">
        <f t="shared" ref="AE97:AE103" si="24">SUM(Y97:AD97)</f>
        <v>0</v>
      </c>
      <c r="AF97" s="173">
        <f t="shared" ref="AF97:AF103" si="25">+AE97+W97</f>
        <v>0</v>
      </c>
    </row>
    <row r="98" spans="1:32" x14ac:dyDescent="0.2">
      <c r="B98" s="77" t="s">
        <v>641</v>
      </c>
      <c r="E98" s="177"/>
      <c r="F98" s="177"/>
      <c r="G98" s="177"/>
      <c r="H98" s="177"/>
      <c r="I98" s="174"/>
      <c r="J98" s="177"/>
      <c r="K98" s="177"/>
      <c r="L98" s="177"/>
      <c r="M98" s="177"/>
      <c r="N98" s="177"/>
      <c r="O98" s="177"/>
      <c r="P98" s="177"/>
      <c r="Q98" s="177"/>
      <c r="R98" s="177"/>
      <c r="S98" s="177"/>
      <c r="T98" s="177"/>
      <c r="U98" s="177"/>
      <c r="V98" s="173"/>
      <c r="W98" s="173">
        <f t="shared" si="23"/>
        <v>0</v>
      </c>
      <c r="X98" s="173"/>
      <c r="Y98" s="177"/>
      <c r="Z98" s="177"/>
      <c r="AA98" s="177"/>
      <c r="AB98" s="177"/>
      <c r="AC98" s="177"/>
      <c r="AD98" s="177"/>
      <c r="AE98" s="173">
        <f t="shared" si="24"/>
        <v>0</v>
      </c>
      <c r="AF98" s="173">
        <f t="shared" si="25"/>
        <v>0</v>
      </c>
    </row>
    <row r="99" spans="1:32" x14ac:dyDescent="0.2">
      <c r="B99" s="77" t="s">
        <v>690</v>
      </c>
      <c r="E99" s="177"/>
      <c r="F99" s="177"/>
      <c r="G99" s="177"/>
      <c r="H99" s="177"/>
      <c r="I99" s="174"/>
      <c r="J99" s="177"/>
      <c r="K99" s="177"/>
      <c r="L99" s="177"/>
      <c r="M99" s="177"/>
      <c r="N99" s="177"/>
      <c r="O99" s="177"/>
      <c r="P99" s="177"/>
      <c r="Q99" s="177"/>
      <c r="R99" s="177"/>
      <c r="S99" s="177"/>
      <c r="T99" s="177"/>
      <c r="U99" s="177"/>
      <c r="V99" s="173"/>
      <c r="W99" s="173">
        <f t="shared" si="23"/>
        <v>0</v>
      </c>
      <c r="X99" s="173"/>
      <c r="Y99" s="177"/>
      <c r="Z99" s="177"/>
      <c r="AA99" s="177"/>
      <c r="AB99" s="177"/>
      <c r="AC99" s="177"/>
      <c r="AD99" s="177"/>
      <c r="AE99" s="173">
        <f t="shared" si="24"/>
        <v>0</v>
      </c>
      <c r="AF99" s="173">
        <f t="shared" si="25"/>
        <v>0</v>
      </c>
    </row>
    <row r="100" spans="1:32" x14ac:dyDescent="0.2">
      <c r="B100" s="77" t="s">
        <v>671</v>
      </c>
      <c r="E100" s="177"/>
      <c r="F100" s="177"/>
      <c r="G100" s="177"/>
      <c r="H100" s="177"/>
      <c r="I100" s="174"/>
      <c r="J100" s="177"/>
      <c r="K100" s="177"/>
      <c r="L100" s="177"/>
      <c r="M100" s="177"/>
      <c r="N100" s="177"/>
      <c r="O100" s="177"/>
      <c r="P100" s="177"/>
      <c r="Q100" s="177"/>
      <c r="R100" s="177"/>
      <c r="S100" s="177"/>
      <c r="T100" s="177"/>
      <c r="U100" s="177"/>
      <c r="V100" s="173"/>
      <c r="W100" s="173">
        <f t="shared" si="23"/>
        <v>0</v>
      </c>
      <c r="X100" s="173"/>
      <c r="Y100" s="177"/>
      <c r="Z100" s="177"/>
      <c r="AA100" s="177"/>
      <c r="AB100" s="177"/>
      <c r="AC100" s="177"/>
      <c r="AD100" s="177"/>
      <c r="AE100" s="173">
        <f t="shared" si="24"/>
        <v>0</v>
      </c>
      <c r="AF100" s="173">
        <f t="shared" si="25"/>
        <v>0</v>
      </c>
    </row>
    <row r="101" spans="1:32" x14ac:dyDescent="0.2">
      <c r="B101" s="77" t="s">
        <v>691</v>
      </c>
      <c r="E101" s="177"/>
      <c r="F101" s="177"/>
      <c r="G101" s="177"/>
      <c r="H101" s="177"/>
      <c r="I101" s="174"/>
      <c r="J101" s="177"/>
      <c r="K101" s="177"/>
      <c r="L101" s="177"/>
      <c r="M101" s="177"/>
      <c r="N101" s="177"/>
      <c r="O101" s="177"/>
      <c r="P101" s="177"/>
      <c r="Q101" s="177"/>
      <c r="R101" s="177"/>
      <c r="S101" s="177"/>
      <c r="T101" s="177"/>
      <c r="U101" s="177"/>
      <c r="V101" s="173"/>
      <c r="W101" s="173">
        <f t="shared" si="23"/>
        <v>0</v>
      </c>
      <c r="X101" s="173"/>
      <c r="Y101" s="177"/>
      <c r="Z101" s="177"/>
      <c r="AA101" s="177"/>
      <c r="AB101" s="177"/>
      <c r="AC101" s="177"/>
      <c r="AD101" s="177"/>
      <c r="AE101" s="173">
        <f t="shared" si="24"/>
        <v>0</v>
      </c>
      <c r="AF101" s="173">
        <f t="shared" si="25"/>
        <v>0</v>
      </c>
    </row>
    <row r="102" spans="1:32" x14ac:dyDescent="0.2">
      <c r="B102" s="77" t="s">
        <v>692</v>
      </c>
      <c r="E102" s="177"/>
      <c r="F102" s="177"/>
      <c r="G102" s="177"/>
      <c r="H102" s="177"/>
      <c r="I102" s="174"/>
      <c r="J102" s="177"/>
      <c r="K102" s="177"/>
      <c r="L102" s="177"/>
      <c r="M102" s="177"/>
      <c r="N102" s="177"/>
      <c r="O102" s="177"/>
      <c r="P102" s="177"/>
      <c r="Q102" s="177"/>
      <c r="R102" s="177"/>
      <c r="S102" s="177"/>
      <c r="T102" s="177"/>
      <c r="U102" s="177"/>
      <c r="V102" s="173"/>
      <c r="W102" s="173">
        <f t="shared" si="23"/>
        <v>0</v>
      </c>
      <c r="X102" s="173"/>
      <c r="Y102" s="177"/>
      <c r="Z102" s="177"/>
      <c r="AA102" s="177"/>
      <c r="AB102" s="177"/>
      <c r="AC102" s="177"/>
      <c r="AD102" s="177"/>
      <c r="AE102" s="173">
        <f t="shared" si="24"/>
        <v>0</v>
      </c>
      <c r="AF102" s="173">
        <f t="shared" si="25"/>
        <v>0</v>
      </c>
    </row>
    <row r="103" spans="1:32" x14ac:dyDescent="0.2">
      <c r="B103" s="77" t="s">
        <v>693</v>
      </c>
      <c r="E103" s="177"/>
      <c r="F103" s="177"/>
      <c r="G103" s="177"/>
      <c r="H103" s="177"/>
      <c r="I103" s="174"/>
      <c r="J103" s="177"/>
      <c r="K103" s="177"/>
      <c r="L103" s="177"/>
      <c r="M103" s="177"/>
      <c r="N103" s="177"/>
      <c r="O103" s="177"/>
      <c r="P103" s="177"/>
      <c r="Q103" s="177"/>
      <c r="R103" s="177"/>
      <c r="S103" s="177"/>
      <c r="T103" s="177"/>
      <c r="U103" s="177"/>
      <c r="V103" s="173"/>
      <c r="W103" s="173">
        <f t="shared" si="23"/>
        <v>0</v>
      </c>
      <c r="X103" s="173"/>
      <c r="Y103" s="177"/>
      <c r="Z103" s="177"/>
      <c r="AA103" s="177"/>
      <c r="AB103" s="177"/>
      <c r="AC103" s="177"/>
      <c r="AD103" s="177"/>
      <c r="AE103" s="173">
        <f t="shared" si="24"/>
        <v>0</v>
      </c>
      <c r="AF103" s="173">
        <f t="shared" si="25"/>
        <v>0</v>
      </c>
    </row>
    <row r="104" spans="1:32" x14ac:dyDescent="0.2">
      <c r="E104" s="173"/>
      <c r="F104" s="173"/>
      <c r="G104" s="173"/>
      <c r="H104" s="173"/>
      <c r="I104" s="174"/>
      <c r="J104" s="173"/>
      <c r="K104" s="173"/>
      <c r="L104" s="173"/>
      <c r="M104" s="173"/>
      <c r="N104" s="173"/>
      <c r="O104" s="173"/>
      <c r="P104" s="173"/>
      <c r="Q104" s="173"/>
      <c r="R104" s="173"/>
      <c r="S104" s="173"/>
      <c r="T104" s="173"/>
      <c r="U104" s="173"/>
      <c r="V104" s="173"/>
      <c r="W104" s="173"/>
      <c r="X104" s="173"/>
      <c r="Y104" s="173"/>
      <c r="Z104" s="173"/>
      <c r="AA104" s="173"/>
      <c r="AB104" s="173"/>
      <c r="AC104" s="173"/>
      <c r="AD104" s="173"/>
      <c r="AE104" s="173"/>
      <c r="AF104" s="173"/>
    </row>
    <row r="105" spans="1:32" x14ac:dyDescent="0.2">
      <c r="A105" s="77" t="s">
        <v>694</v>
      </c>
      <c r="E105" s="173"/>
      <c r="F105" s="173"/>
      <c r="G105" s="173"/>
      <c r="H105" s="173"/>
      <c r="I105" s="174"/>
      <c r="J105" s="173"/>
      <c r="K105" s="173"/>
      <c r="L105" s="173"/>
      <c r="M105" s="173"/>
      <c r="N105" s="173"/>
      <c r="O105" s="173"/>
      <c r="P105" s="173"/>
      <c r="Q105" s="173"/>
      <c r="R105" s="173"/>
      <c r="S105" s="173"/>
      <c r="T105" s="173"/>
      <c r="U105" s="173"/>
      <c r="V105" s="173"/>
      <c r="W105" s="173"/>
      <c r="X105" s="173"/>
      <c r="Y105" s="173"/>
      <c r="Z105" s="173"/>
      <c r="AA105" s="173"/>
      <c r="AB105" s="173"/>
      <c r="AC105" s="173"/>
      <c r="AD105" s="173"/>
      <c r="AE105" s="173"/>
      <c r="AF105" s="173"/>
    </row>
    <row r="106" spans="1:32" x14ac:dyDescent="0.2">
      <c r="B106" s="77" t="s">
        <v>695</v>
      </c>
      <c r="E106" s="177"/>
      <c r="F106" s="177"/>
      <c r="G106" s="177"/>
      <c r="H106" s="177"/>
      <c r="I106" s="174"/>
      <c r="J106" s="177"/>
      <c r="K106" s="177"/>
      <c r="L106" s="177"/>
      <c r="M106" s="177"/>
      <c r="N106" s="177"/>
      <c r="O106" s="177"/>
      <c r="P106" s="177"/>
      <c r="Q106" s="177"/>
      <c r="R106" s="177"/>
      <c r="S106" s="177"/>
      <c r="T106" s="177"/>
      <c r="U106" s="177"/>
      <c r="V106" s="173"/>
      <c r="W106" s="173">
        <f>SUM(J106:V106)</f>
        <v>0</v>
      </c>
      <c r="X106" s="173"/>
      <c r="Y106" s="177"/>
      <c r="Z106" s="177"/>
      <c r="AA106" s="177"/>
      <c r="AB106" s="177"/>
      <c r="AC106" s="177"/>
      <c r="AD106" s="177"/>
      <c r="AE106" s="173">
        <f>SUM(Y106:AD106)</f>
        <v>0</v>
      </c>
      <c r="AF106" s="173">
        <f>+AE106+W106</f>
        <v>0</v>
      </c>
    </row>
    <row r="107" spans="1:32" x14ac:dyDescent="0.2">
      <c r="C107" s="336"/>
      <c r="E107" s="173"/>
      <c r="F107" s="173"/>
      <c r="G107" s="173"/>
      <c r="H107" s="173"/>
      <c r="I107" s="174"/>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73"/>
    </row>
    <row r="108" spans="1:32" x14ac:dyDescent="0.2">
      <c r="C108" s="337"/>
      <c r="E108" s="173"/>
      <c r="F108" s="173"/>
      <c r="G108" s="173"/>
      <c r="H108" s="173"/>
      <c r="I108" s="174"/>
      <c r="J108" s="173"/>
      <c r="K108" s="173"/>
      <c r="L108" s="173"/>
      <c r="M108" s="173"/>
      <c r="N108" s="173"/>
      <c r="O108" s="173"/>
      <c r="P108" s="173"/>
      <c r="Q108" s="173"/>
      <c r="R108" s="173"/>
      <c r="S108" s="173"/>
      <c r="T108" s="173"/>
      <c r="U108" s="173"/>
      <c r="V108" s="173"/>
      <c r="W108" s="173"/>
      <c r="X108" s="173"/>
      <c r="Y108" s="173"/>
      <c r="Z108" s="173"/>
      <c r="AA108" s="173"/>
      <c r="AB108" s="173"/>
      <c r="AC108" s="173"/>
      <c r="AD108" s="173"/>
      <c r="AE108" s="173"/>
      <c r="AF108" s="173"/>
    </row>
    <row r="109" spans="1:32" x14ac:dyDescent="0.2">
      <c r="C109" s="338"/>
      <c r="E109" s="173"/>
      <c r="F109" s="173"/>
      <c r="G109" s="173"/>
      <c r="H109" s="173"/>
      <c r="I109" s="174"/>
      <c r="J109" s="173"/>
      <c r="K109" s="173"/>
      <c r="L109" s="173"/>
      <c r="M109" s="173"/>
      <c r="N109" s="173"/>
      <c r="O109" s="173"/>
      <c r="P109" s="173"/>
      <c r="Q109" s="173"/>
      <c r="R109" s="173"/>
      <c r="S109" s="173"/>
      <c r="T109" s="173"/>
      <c r="U109" s="173"/>
      <c r="V109" s="173"/>
      <c r="W109" s="173"/>
      <c r="X109" s="173"/>
      <c r="Y109" s="173"/>
      <c r="Z109" s="173"/>
      <c r="AA109" s="173"/>
      <c r="AB109" s="173"/>
      <c r="AC109" s="173"/>
      <c r="AD109" s="173"/>
      <c r="AE109" s="173"/>
      <c r="AF109" s="173"/>
    </row>
    <row r="110" spans="1:32" x14ac:dyDescent="0.2">
      <c r="E110" s="173"/>
      <c r="F110" s="173"/>
      <c r="G110" s="173"/>
      <c r="H110" s="173"/>
      <c r="I110" s="174"/>
      <c r="J110" s="173"/>
      <c r="K110" s="173"/>
      <c r="L110" s="173"/>
      <c r="M110" s="173"/>
      <c r="N110" s="173"/>
      <c r="O110" s="173"/>
      <c r="P110" s="173"/>
      <c r="Q110" s="173"/>
      <c r="R110" s="173"/>
      <c r="S110" s="173"/>
      <c r="T110" s="173"/>
      <c r="U110" s="173"/>
      <c r="V110" s="173"/>
      <c r="W110" s="173"/>
      <c r="X110" s="173"/>
      <c r="Y110" s="173"/>
      <c r="Z110" s="173"/>
      <c r="AA110" s="173"/>
      <c r="AB110" s="173"/>
      <c r="AC110" s="173"/>
      <c r="AD110" s="173"/>
      <c r="AE110" s="173"/>
      <c r="AF110" s="173"/>
    </row>
    <row r="111" spans="1:32" ht="15" x14ac:dyDescent="0.25">
      <c r="A111" s="181" t="s">
        <v>696</v>
      </c>
      <c r="B111" s="120"/>
      <c r="C111" s="120"/>
      <c r="D111" s="120"/>
      <c r="E111" s="178">
        <f>SUM(E29:E110)</f>
        <v>0</v>
      </c>
      <c r="F111" s="178">
        <f>SUM(F29:F110)</f>
        <v>0</v>
      </c>
      <c r="G111" s="178">
        <f>SUM(G29:G110)</f>
        <v>0</v>
      </c>
      <c r="H111" s="178">
        <f>SUM(H29:H110)</f>
        <v>0</v>
      </c>
      <c r="I111" s="179"/>
      <c r="J111" s="178">
        <f t="shared" ref="J111:U111" si="26">SUM(J29:J110)</f>
        <v>0</v>
      </c>
      <c r="K111" s="178">
        <f t="shared" si="26"/>
        <v>0</v>
      </c>
      <c r="L111" s="178">
        <f t="shared" si="26"/>
        <v>0</v>
      </c>
      <c r="M111" s="178">
        <f t="shared" si="26"/>
        <v>0</v>
      </c>
      <c r="N111" s="178">
        <f t="shared" si="26"/>
        <v>0</v>
      </c>
      <c r="O111" s="178">
        <f t="shared" si="26"/>
        <v>0</v>
      </c>
      <c r="P111" s="178">
        <f t="shared" si="26"/>
        <v>0</v>
      </c>
      <c r="Q111" s="178">
        <f t="shared" si="26"/>
        <v>0</v>
      </c>
      <c r="R111" s="178">
        <f t="shared" si="26"/>
        <v>0</v>
      </c>
      <c r="S111" s="178">
        <f t="shared" si="26"/>
        <v>0</v>
      </c>
      <c r="T111" s="178">
        <f t="shared" si="26"/>
        <v>0</v>
      </c>
      <c r="U111" s="178">
        <f t="shared" si="26"/>
        <v>0</v>
      </c>
      <c r="V111" s="178"/>
      <c r="W111" s="178">
        <f>SUM(J111:V111)</f>
        <v>0</v>
      </c>
      <c r="X111" s="182"/>
      <c r="Y111" s="178">
        <f t="shared" ref="Y111:AD111" si="27">SUM(Y29:Y110)</f>
        <v>0</v>
      </c>
      <c r="Z111" s="178">
        <f t="shared" si="27"/>
        <v>0</v>
      </c>
      <c r="AA111" s="178">
        <f t="shared" si="27"/>
        <v>0</v>
      </c>
      <c r="AB111" s="178">
        <f t="shared" si="27"/>
        <v>0</v>
      </c>
      <c r="AC111" s="178">
        <f t="shared" si="27"/>
        <v>0</v>
      </c>
      <c r="AD111" s="178">
        <f t="shared" si="27"/>
        <v>0</v>
      </c>
      <c r="AE111" s="178">
        <f>SUM(Y111:AD111)</f>
        <v>0</v>
      </c>
      <c r="AF111" s="180">
        <f>+AE111+W111</f>
        <v>0</v>
      </c>
    </row>
    <row r="112" spans="1:32" x14ac:dyDescent="0.2">
      <c r="E112" s="173"/>
      <c r="F112" s="173"/>
      <c r="G112" s="173"/>
      <c r="H112" s="173"/>
      <c r="I112" s="174"/>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row>
    <row r="113" spans="1:32" x14ac:dyDescent="0.2">
      <c r="A113" s="79" t="s">
        <v>697</v>
      </c>
      <c r="E113" s="173"/>
      <c r="F113" s="173"/>
      <c r="G113" s="173"/>
      <c r="H113" s="173"/>
      <c r="I113" s="174"/>
      <c r="J113" s="173"/>
      <c r="K113" s="173"/>
      <c r="L113" s="173"/>
      <c r="M113" s="173"/>
      <c r="N113" s="173"/>
      <c r="O113" s="173"/>
      <c r="P113" s="173"/>
      <c r="Q113" s="173"/>
      <c r="R113" s="173"/>
      <c r="S113" s="173"/>
      <c r="T113" s="173"/>
      <c r="U113" s="173"/>
      <c r="V113" s="173"/>
      <c r="W113" s="173"/>
      <c r="X113" s="173"/>
      <c r="Y113" s="173"/>
      <c r="Z113" s="173"/>
      <c r="AA113" s="173"/>
      <c r="AB113" s="173"/>
      <c r="AC113" s="173"/>
      <c r="AD113" s="173"/>
      <c r="AE113" s="173"/>
      <c r="AF113" s="173"/>
    </row>
    <row r="114" spans="1:32" x14ac:dyDescent="0.2">
      <c r="B114" s="77" t="s">
        <v>698</v>
      </c>
      <c r="E114" s="177"/>
      <c r="F114" s="177"/>
      <c r="G114" s="177"/>
      <c r="H114" s="177"/>
      <c r="I114" s="174"/>
      <c r="J114" s="177"/>
      <c r="K114" s="177"/>
      <c r="L114" s="177"/>
      <c r="M114" s="177"/>
      <c r="N114" s="177"/>
      <c r="O114" s="177"/>
      <c r="P114" s="177"/>
      <c r="Q114" s="177"/>
      <c r="R114" s="177"/>
      <c r="S114" s="177"/>
      <c r="T114" s="177"/>
      <c r="U114" s="177"/>
      <c r="V114" s="173"/>
      <c r="W114" s="173">
        <f>SUM(J114:V114)</f>
        <v>0</v>
      </c>
      <c r="X114" s="173"/>
      <c r="Y114" s="177"/>
      <c r="Z114" s="177"/>
      <c r="AA114" s="177"/>
      <c r="AB114" s="177"/>
      <c r="AC114" s="177"/>
      <c r="AD114" s="177"/>
      <c r="AE114" s="173">
        <f>SUM(Y114:AD114)</f>
        <v>0</v>
      </c>
      <c r="AF114" s="173">
        <f>+AE114+W114</f>
        <v>0</v>
      </c>
    </row>
    <row r="115" spans="1:32" x14ac:dyDescent="0.2">
      <c r="B115" s="77" t="s">
        <v>1</v>
      </c>
      <c r="E115" s="177"/>
      <c r="F115" s="177"/>
      <c r="G115" s="177"/>
      <c r="H115" s="177"/>
      <c r="I115" s="174"/>
      <c r="J115" s="177"/>
      <c r="K115" s="177"/>
      <c r="L115" s="177"/>
      <c r="M115" s="177"/>
      <c r="N115" s="177"/>
      <c r="O115" s="177"/>
      <c r="P115" s="177"/>
      <c r="Q115" s="177"/>
      <c r="R115" s="177"/>
      <c r="S115" s="177"/>
      <c r="T115" s="177"/>
      <c r="U115" s="177"/>
      <c r="V115" s="173"/>
      <c r="W115" s="173">
        <f>SUM(J115:V115)</f>
        <v>0</v>
      </c>
      <c r="X115" s="173"/>
      <c r="Y115" s="177"/>
      <c r="Z115" s="177"/>
      <c r="AA115" s="177"/>
      <c r="AB115" s="177"/>
      <c r="AC115" s="177"/>
      <c r="AD115" s="177"/>
      <c r="AE115" s="173">
        <f>SUM(Y115:AD115)</f>
        <v>0</v>
      </c>
      <c r="AF115" s="173">
        <f>+AE115+W115</f>
        <v>0</v>
      </c>
    </row>
    <row r="116" spans="1:32" x14ac:dyDescent="0.2">
      <c r="B116" s="77" t="s">
        <v>699</v>
      </c>
      <c r="E116" s="177"/>
      <c r="F116" s="177"/>
      <c r="G116" s="177"/>
      <c r="H116" s="177"/>
      <c r="I116" s="174"/>
      <c r="J116" s="177"/>
      <c r="K116" s="177"/>
      <c r="L116" s="177"/>
      <c r="M116" s="177"/>
      <c r="N116" s="177"/>
      <c r="O116" s="177"/>
      <c r="P116" s="177"/>
      <c r="Q116" s="177"/>
      <c r="R116" s="177"/>
      <c r="S116" s="177"/>
      <c r="T116" s="177"/>
      <c r="U116" s="177"/>
      <c r="V116" s="173"/>
      <c r="W116" s="173">
        <f>SUM(J116:V116)</f>
        <v>0</v>
      </c>
      <c r="X116" s="173"/>
      <c r="Y116" s="177"/>
      <c r="Z116" s="177"/>
      <c r="AA116" s="177"/>
      <c r="AB116" s="177"/>
      <c r="AC116" s="177"/>
      <c r="AD116" s="177"/>
      <c r="AE116" s="173">
        <f>SUM(Y116:AD116)</f>
        <v>0</v>
      </c>
      <c r="AF116" s="173">
        <f>+AE116+W116</f>
        <v>0</v>
      </c>
    </row>
    <row r="117" spans="1:32" ht="15" x14ac:dyDescent="0.25">
      <c r="A117" s="181" t="s">
        <v>700</v>
      </c>
      <c r="B117" s="120"/>
      <c r="C117" s="120"/>
      <c r="D117" s="120"/>
      <c r="E117" s="178">
        <f>SUM(E114:E116)</f>
        <v>0</v>
      </c>
      <c r="F117" s="178">
        <f>SUM(F114:F116)</f>
        <v>0</v>
      </c>
      <c r="G117" s="178">
        <f>SUM(G114:G116)</f>
        <v>0</v>
      </c>
      <c r="H117" s="178">
        <f>SUM(H114:H116)</f>
        <v>0</v>
      </c>
      <c r="I117" s="179"/>
      <c r="J117" s="178">
        <f t="shared" ref="J117:U117" si="28">SUM(J114:J116)</f>
        <v>0</v>
      </c>
      <c r="K117" s="178">
        <f t="shared" si="28"/>
        <v>0</v>
      </c>
      <c r="L117" s="178">
        <f t="shared" si="28"/>
        <v>0</v>
      </c>
      <c r="M117" s="178">
        <f t="shared" si="28"/>
        <v>0</v>
      </c>
      <c r="N117" s="178">
        <f t="shared" si="28"/>
        <v>0</v>
      </c>
      <c r="O117" s="178">
        <f t="shared" si="28"/>
        <v>0</v>
      </c>
      <c r="P117" s="178">
        <f t="shared" si="28"/>
        <v>0</v>
      </c>
      <c r="Q117" s="178">
        <f t="shared" si="28"/>
        <v>0</v>
      </c>
      <c r="R117" s="178">
        <f t="shared" si="28"/>
        <v>0</v>
      </c>
      <c r="S117" s="178">
        <f t="shared" si="28"/>
        <v>0</v>
      </c>
      <c r="T117" s="178">
        <f t="shared" si="28"/>
        <v>0</v>
      </c>
      <c r="U117" s="178">
        <f t="shared" si="28"/>
        <v>0</v>
      </c>
      <c r="V117" s="178"/>
      <c r="W117" s="178">
        <f>SUM(J117:V117)</f>
        <v>0</v>
      </c>
      <c r="X117" s="182"/>
      <c r="Y117" s="178">
        <f t="shared" ref="Y117:AD117" si="29">SUM(Y114:Y116)</f>
        <v>0</v>
      </c>
      <c r="Z117" s="178">
        <f t="shared" si="29"/>
        <v>0</v>
      </c>
      <c r="AA117" s="178">
        <f t="shared" si="29"/>
        <v>0</v>
      </c>
      <c r="AB117" s="178">
        <f t="shared" si="29"/>
        <v>0</v>
      </c>
      <c r="AC117" s="178">
        <f t="shared" si="29"/>
        <v>0</v>
      </c>
      <c r="AD117" s="178">
        <f t="shared" si="29"/>
        <v>0</v>
      </c>
      <c r="AE117" s="178">
        <f>SUM(Y117:AD117)</f>
        <v>0</v>
      </c>
      <c r="AF117" s="180">
        <f>+AE117+W117</f>
        <v>0</v>
      </c>
    </row>
    <row r="118" spans="1:32" x14ac:dyDescent="0.2">
      <c r="E118" s="173"/>
      <c r="F118" s="173"/>
      <c r="G118" s="173"/>
      <c r="H118" s="173"/>
      <c r="I118" s="174"/>
      <c r="J118" s="173"/>
      <c r="K118" s="173"/>
      <c r="L118" s="173"/>
      <c r="M118" s="173"/>
      <c r="N118" s="173"/>
      <c r="O118" s="173"/>
      <c r="P118" s="173"/>
      <c r="Q118" s="173"/>
      <c r="R118" s="173"/>
      <c r="S118" s="173"/>
      <c r="T118" s="173"/>
      <c r="U118" s="173"/>
      <c r="V118" s="173"/>
      <c r="W118" s="173"/>
      <c r="X118" s="173"/>
      <c r="Y118" s="173"/>
      <c r="Z118" s="173"/>
      <c r="AA118" s="173"/>
      <c r="AB118" s="173"/>
      <c r="AC118" s="173"/>
      <c r="AD118" s="173"/>
      <c r="AE118" s="173"/>
      <c r="AF118" s="173"/>
    </row>
    <row r="119" spans="1:32" ht="15" x14ac:dyDescent="0.25">
      <c r="A119" s="184" t="s">
        <v>701</v>
      </c>
      <c r="B119" s="120"/>
      <c r="C119" s="120"/>
      <c r="D119" s="120"/>
      <c r="E119" s="178">
        <f>+E27-E111-E117</f>
        <v>0</v>
      </c>
      <c r="F119" s="178">
        <f>+F27-F111-F117</f>
        <v>0</v>
      </c>
      <c r="G119" s="178">
        <f>+G27-G111-G117</f>
        <v>0</v>
      </c>
      <c r="H119" s="178">
        <f>+H27-H111-H117</f>
        <v>0</v>
      </c>
      <c r="I119" s="179"/>
      <c r="J119" s="178">
        <f t="shared" ref="J119:U119" si="30">+J27-J111-J117</f>
        <v>0</v>
      </c>
      <c r="K119" s="178">
        <f t="shared" si="30"/>
        <v>0</v>
      </c>
      <c r="L119" s="178">
        <f t="shared" si="30"/>
        <v>0</v>
      </c>
      <c r="M119" s="178">
        <f t="shared" si="30"/>
        <v>0</v>
      </c>
      <c r="N119" s="178">
        <f t="shared" si="30"/>
        <v>0</v>
      </c>
      <c r="O119" s="178">
        <f t="shared" si="30"/>
        <v>0</v>
      </c>
      <c r="P119" s="178">
        <f t="shared" si="30"/>
        <v>0</v>
      </c>
      <c r="Q119" s="178">
        <f t="shared" si="30"/>
        <v>0</v>
      </c>
      <c r="R119" s="178">
        <f t="shared" si="30"/>
        <v>0</v>
      </c>
      <c r="S119" s="178">
        <f t="shared" si="30"/>
        <v>0</v>
      </c>
      <c r="T119" s="178">
        <f t="shared" si="30"/>
        <v>0</v>
      </c>
      <c r="U119" s="178">
        <f t="shared" si="30"/>
        <v>0</v>
      </c>
      <c r="V119" s="178"/>
      <c r="W119" s="178">
        <f>SUM(J119:V119)</f>
        <v>0</v>
      </c>
      <c r="X119" s="182"/>
      <c r="Y119" s="178">
        <f t="shared" ref="Y119:AD119" si="31">+Y27-Y111-Y117</f>
        <v>0</v>
      </c>
      <c r="Z119" s="178">
        <f t="shared" si="31"/>
        <v>0</v>
      </c>
      <c r="AA119" s="178">
        <f t="shared" si="31"/>
        <v>0</v>
      </c>
      <c r="AB119" s="178">
        <f t="shared" si="31"/>
        <v>0</v>
      </c>
      <c r="AC119" s="178">
        <f t="shared" si="31"/>
        <v>0</v>
      </c>
      <c r="AD119" s="178">
        <f t="shared" si="31"/>
        <v>0</v>
      </c>
      <c r="AE119" s="178">
        <f>SUM(Y119:AD119)</f>
        <v>0</v>
      </c>
      <c r="AF119" s="180">
        <f>+AE119+W119</f>
        <v>0</v>
      </c>
    </row>
    <row r="120" spans="1:32" x14ac:dyDescent="0.2">
      <c r="I120" s="163"/>
    </row>
    <row r="123" spans="1:32" x14ac:dyDescent="0.2">
      <c r="A123" s="146"/>
      <c r="B123" s="146"/>
      <c r="C123" s="146"/>
      <c r="D123" s="146"/>
      <c r="E123" s="146"/>
      <c r="F123" s="146"/>
      <c r="G123" s="147"/>
      <c r="H123" s="147"/>
    </row>
    <row r="124" spans="1:32" x14ac:dyDescent="0.2">
      <c r="A124" s="148" t="s">
        <v>706</v>
      </c>
      <c r="B124" s="146"/>
      <c r="C124" s="146"/>
      <c r="E124" s="339"/>
      <c r="F124" s="340"/>
      <c r="G124" s="340"/>
      <c r="H124" s="340"/>
      <c r="I124" s="340"/>
      <c r="J124" s="341"/>
    </row>
    <row r="125" spans="1:32" x14ac:dyDescent="0.2">
      <c r="A125" s="148" t="s">
        <v>707</v>
      </c>
      <c r="B125" s="146"/>
      <c r="C125" s="146"/>
      <c r="E125" s="339"/>
      <c r="F125" s="340"/>
      <c r="G125" s="340"/>
      <c r="H125" s="340"/>
      <c r="I125" s="340"/>
      <c r="J125" s="341"/>
    </row>
    <row r="126" spans="1:32" x14ac:dyDescent="0.2">
      <c r="A126" s="148" t="s">
        <v>719</v>
      </c>
      <c r="B126" s="146"/>
      <c r="C126" s="146"/>
      <c r="E126" s="339"/>
      <c r="F126" s="340"/>
      <c r="G126" s="340"/>
      <c r="H126" s="340"/>
      <c r="I126" s="340"/>
      <c r="J126" s="341"/>
    </row>
    <row r="127" spans="1:32" x14ac:dyDescent="0.2">
      <c r="A127" s="148"/>
      <c r="B127" s="146"/>
      <c r="C127" s="146"/>
      <c r="E127" s="339"/>
      <c r="F127" s="340"/>
      <c r="G127" s="340"/>
      <c r="H127" s="340"/>
      <c r="I127" s="340"/>
      <c r="J127" s="341"/>
    </row>
    <row r="128" spans="1:32" x14ac:dyDescent="0.2">
      <c r="A128" s="146"/>
      <c r="B128" s="146"/>
      <c r="C128" s="146"/>
      <c r="D128" s="146"/>
      <c r="E128" s="146"/>
      <c r="F128" s="146"/>
      <c r="G128" s="147"/>
      <c r="H128" s="147"/>
    </row>
    <row r="130" spans="1:15" s="149" customFormat="1" ht="12.6" customHeight="1" x14ac:dyDescent="0.2">
      <c r="A130" s="148" t="s">
        <v>708</v>
      </c>
      <c r="E130" s="332"/>
      <c r="F130" s="333"/>
      <c r="G130" s="333"/>
      <c r="H130" s="333"/>
      <c r="I130" s="333"/>
      <c r="J130" s="334"/>
      <c r="L130" s="149" t="s">
        <v>4</v>
      </c>
      <c r="O130" s="150"/>
    </row>
    <row r="131" spans="1:15" s="149" customFormat="1" ht="6" customHeight="1" x14ac:dyDescent="0.2">
      <c r="A131" s="148"/>
      <c r="J131" s="151"/>
    </row>
    <row r="132" spans="1:15" s="151" customFormat="1" ht="12.6" customHeight="1" x14ac:dyDescent="0.2">
      <c r="A132" s="148" t="s">
        <v>3</v>
      </c>
    </row>
    <row r="133" spans="1:15" s="151" customFormat="1" ht="6" customHeight="1" x14ac:dyDescent="0.2">
      <c r="A133" s="152"/>
    </row>
    <row r="135" spans="1:15" x14ac:dyDescent="0.2">
      <c r="E135" s="77" t="s">
        <v>709</v>
      </c>
    </row>
  </sheetData>
  <sheetProtection algorithmName="SHA-512" hashValue="jSOdU5yClSDW96M7PZVWDtpL7ftfTgMZ6EqaQq3iICdKGnRijBzTsxvDZ2QhzWuWNWYYTfElmygD5OchZfSrww==" saltValue="GeQ5uwxPiz3AQ3ZYlaWJ9w==" spinCount="100000" sheet="1" scenarios="1" selectLockedCells="1"/>
  <protectedRanges>
    <protectedRange sqref="A123 A128" name="Key Indicators 1_1_1"/>
    <protectedRange sqref="G123:H123 O130 G128:H128" name="Key Indicators 1_1_1_1"/>
    <protectedRange sqref="E130 E124:E127" name="Key Indicators 1_3_1"/>
  </protectedRanges>
  <mergeCells count="9">
    <mergeCell ref="E130:J130"/>
    <mergeCell ref="E5:H5"/>
    <mergeCell ref="J5:U5"/>
    <mergeCell ref="Y5:AD5"/>
    <mergeCell ref="C107:C109"/>
    <mergeCell ref="E124:J124"/>
    <mergeCell ref="E125:J125"/>
    <mergeCell ref="E126:J126"/>
    <mergeCell ref="E127:J127"/>
  </mergeCells>
  <pageMargins left="0.7" right="0.7" top="0.75" bottom="0.75" header="0.3" footer="0.3"/>
  <pageSetup scale="45" fitToHeight="0" orientation="landscape"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sheetPr>
  <dimension ref="A1:U213"/>
  <sheetViews>
    <sheetView showGridLines="0" zoomScale="70" zoomScaleNormal="70" workbookViewId="0">
      <selection activeCell="A8" sqref="A8:O12"/>
    </sheetView>
  </sheetViews>
  <sheetFormatPr defaultRowHeight="14.25" x14ac:dyDescent="0.2"/>
  <cols>
    <col min="1" max="1" width="3.28515625" style="77" customWidth="1"/>
    <col min="2" max="2" width="4.42578125" style="77" customWidth="1"/>
    <col min="3" max="3" width="18.42578125" style="77" customWidth="1"/>
    <col min="4" max="4" width="9.7109375" style="77" customWidth="1"/>
    <col min="5" max="5" width="10.5703125" style="77" customWidth="1"/>
    <col min="6" max="6" width="3.42578125" style="77" customWidth="1"/>
    <col min="7" max="7" width="11.5703125" style="77" customWidth="1"/>
    <col min="8" max="8" width="3.28515625" style="77" customWidth="1"/>
    <col min="9" max="9" width="11.7109375" style="77" customWidth="1"/>
    <col min="10" max="10" width="1.42578125" style="77" customWidth="1"/>
    <col min="11" max="11" width="9.28515625" style="77" bestFit="1" customWidth="1"/>
    <col min="12" max="12" width="1.7109375" style="77" customWidth="1"/>
    <col min="13" max="13" width="8.85546875" style="77"/>
    <col min="14" max="14" width="1.85546875" style="77" customWidth="1"/>
    <col min="15" max="256" width="8.85546875" style="77"/>
    <col min="257" max="257" width="3.28515625" style="77" customWidth="1"/>
    <col min="258" max="258" width="4.42578125" style="77" customWidth="1"/>
    <col min="259" max="259" width="18.42578125" style="77" customWidth="1"/>
    <col min="260" max="260" width="8.85546875" style="77" customWidth="1"/>
    <col min="261" max="261" width="10.5703125" style="77" customWidth="1"/>
    <col min="262" max="262" width="1.5703125" style="77" customWidth="1"/>
    <col min="263" max="263" width="11.5703125" style="77" customWidth="1"/>
    <col min="264" max="264" width="3.28515625" style="77" customWidth="1"/>
    <col min="265" max="265" width="11.7109375" style="77" customWidth="1"/>
    <col min="266" max="266" width="1.42578125" style="77" customWidth="1"/>
    <col min="267" max="267" width="9.28515625" style="77" bestFit="1" customWidth="1"/>
    <col min="268" max="268" width="1.7109375" style="77" customWidth="1"/>
    <col min="269" max="269" width="8.85546875" style="77"/>
    <col min="270" max="270" width="1.85546875" style="77" customWidth="1"/>
    <col min="271" max="512" width="8.85546875" style="77"/>
    <col min="513" max="513" width="3.28515625" style="77" customWidth="1"/>
    <col min="514" max="514" width="4.42578125" style="77" customWidth="1"/>
    <col min="515" max="515" width="18.42578125" style="77" customWidth="1"/>
    <col min="516" max="516" width="8.85546875" style="77" customWidth="1"/>
    <col min="517" max="517" width="10.5703125" style="77" customWidth="1"/>
    <col min="518" max="518" width="1.5703125" style="77" customWidth="1"/>
    <col min="519" max="519" width="11.5703125" style="77" customWidth="1"/>
    <col min="520" max="520" width="3.28515625" style="77" customWidth="1"/>
    <col min="521" max="521" width="11.7109375" style="77" customWidth="1"/>
    <col min="522" max="522" width="1.42578125" style="77" customWidth="1"/>
    <col min="523" max="523" width="9.28515625" style="77" bestFit="1" customWidth="1"/>
    <col min="524" max="524" width="1.7109375" style="77" customWidth="1"/>
    <col min="525" max="525" width="8.85546875" style="77"/>
    <col min="526" max="526" width="1.85546875" style="77" customWidth="1"/>
    <col min="527" max="768" width="8.85546875" style="77"/>
    <col min="769" max="769" width="3.28515625" style="77" customWidth="1"/>
    <col min="770" max="770" width="4.42578125" style="77" customWidth="1"/>
    <col min="771" max="771" width="18.42578125" style="77" customWidth="1"/>
    <col min="772" max="772" width="8.85546875" style="77" customWidth="1"/>
    <col min="773" max="773" width="10.5703125" style="77" customWidth="1"/>
    <col min="774" max="774" width="1.5703125" style="77" customWidth="1"/>
    <col min="775" max="775" width="11.5703125" style="77" customWidth="1"/>
    <col min="776" max="776" width="3.28515625" style="77" customWidth="1"/>
    <col min="777" max="777" width="11.7109375" style="77" customWidth="1"/>
    <col min="778" max="778" width="1.42578125" style="77" customWidth="1"/>
    <col min="779" max="779" width="9.28515625" style="77" bestFit="1" customWidth="1"/>
    <col min="780" max="780" width="1.7109375" style="77" customWidth="1"/>
    <col min="781" max="781" width="8.85546875" style="77"/>
    <col min="782" max="782" width="1.85546875" style="77" customWidth="1"/>
    <col min="783" max="1024" width="8.85546875" style="77"/>
    <col min="1025" max="1025" width="3.28515625" style="77" customWidth="1"/>
    <col min="1026" max="1026" width="4.42578125" style="77" customWidth="1"/>
    <col min="1027" max="1027" width="18.42578125" style="77" customWidth="1"/>
    <col min="1028" max="1028" width="8.85546875" style="77" customWidth="1"/>
    <col min="1029" max="1029" width="10.5703125" style="77" customWidth="1"/>
    <col min="1030" max="1030" width="1.5703125" style="77" customWidth="1"/>
    <col min="1031" max="1031" width="11.5703125" style="77" customWidth="1"/>
    <col min="1032" max="1032" width="3.28515625" style="77" customWidth="1"/>
    <col min="1033" max="1033" width="11.7109375" style="77" customWidth="1"/>
    <col min="1034" max="1034" width="1.42578125" style="77" customWidth="1"/>
    <col min="1035" max="1035" width="9.28515625" style="77" bestFit="1" customWidth="1"/>
    <col min="1036" max="1036" width="1.7109375" style="77" customWidth="1"/>
    <col min="1037" max="1037" width="8.85546875" style="77"/>
    <col min="1038" max="1038" width="1.85546875" style="77" customWidth="1"/>
    <col min="1039" max="1280" width="8.85546875" style="77"/>
    <col min="1281" max="1281" width="3.28515625" style="77" customWidth="1"/>
    <col min="1282" max="1282" width="4.42578125" style="77" customWidth="1"/>
    <col min="1283" max="1283" width="18.42578125" style="77" customWidth="1"/>
    <col min="1284" max="1284" width="8.85546875" style="77" customWidth="1"/>
    <col min="1285" max="1285" width="10.5703125" style="77" customWidth="1"/>
    <col min="1286" max="1286" width="1.5703125" style="77" customWidth="1"/>
    <col min="1287" max="1287" width="11.5703125" style="77" customWidth="1"/>
    <col min="1288" max="1288" width="3.28515625" style="77" customWidth="1"/>
    <col min="1289" max="1289" width="11.7109375" style="77" customWidth="1"/>
    <col min="1290" max="1290" width="1.42578125" style="77" customWidth="1"/>
    <col min="1291" max="1291" width="9.28515625" style="77" bestFit="1" customWidth="1"/>
    <col min="1292" max="1292" width="1.7109375" style="77" customWidth="1"/>
    <col min="1293" max="1293" width="8.85546875" style="77"/>
    <col min="1294" max="1294" width="1.85546875" style="77" customWidth="1"/>
    <col min="1295" max="1536" width="8.85546875" style="77"/>
    <col min="1537" max="1537" width="3.28515625" style="77" customWidth="1"/>
    <col min="1538" max="1538" width="4.42578125" style="77" customWidth="1"/>
    <col min="1539" max="1539" width="18.42578125" style="77" customWidth="1"/>
    <col min="1540" max="1540" width="8.85546875" style="77" customWidth="1"/>
    <col min="1541" max="1541" width="10.5703125" style="77" customWidth="1"/>
    <col min="1542" max="1542" width="1.5703125" style="77" customWidth="1"/>
    <col min="1543" max="1543" width="11.5703125" style="77" customWidth="1"/>
    <col min="1544" max="1544" width="3.28515625" style="77" customWidth="1"/>
    <col min="1545" max="1545" width="11.7109375" style="77" customWidth="1"/>
    <col min="1546" max="1546" width="1.42578125" style="77" customWidth="1"/>
    <col min="1547" max="1547" width="9.28515625" style="77" bestFit="1" customWidth="1"/>
    <col min="1548" max="1548" width="1.7109375" style="77" customWidth="1"/>
    <col min="1549" max="1549" width="8.85546875" style="77"/>
    <col min="1550" max="1550" width="1.85546875" style="77" customWidth="1"/>
    <col min="1551" max="1792" width="8.85546875" style="77"/>
    <col min="1793" max="1793" width="3.28515625" style="77" customWidth="1"/>
    <col min="1794" max="1794" width="4.42578125" style="77" customWidth="1"/>
    <col min="1795" max="1795" width="18.42578125" style="77" customWidth="1"/>
    <col min="1796" max="1796" width="8.85546875" style="77" customWidth="1"/>
    <col min="1797" max="1797" width="10.5703125" style="77" customWidth="1"/>
    <col min="1798" max="1798" width="1.5703125" style="77" customWidth="1"/>
    <col min="1799" max="1799" width="11.5703125" style="77" customWidth="1"/>
    <col min="1800" max="1800" width="3.28515625" style="77" customWidth="1"/>
    <col min="1801" max="1801" width="11.7109375" style="77" customWidth="1"/>
    <col min="1802" max="1802" width="1.42578125" style="77" customWidth="1"/>
    <col min="1803" max="1803" width="9.28515625" style="77" bestFit="1" customWidth="1"/>
    <col min="1804" max="1804" width="1.7109375" style="77" customWidth="1"/>
    <col min="1805" max="1805" width="8.85546875" style="77"/>
    <col min="1806" max="1806" width="1.85546875" style="77" customWidth="1"/>
    <col min="1807" max="2048" width="8.85546875" style="77"/>
    <col min="2049" max="2049" width="3.28515625" style="77" customWidth="1"/>
    <col min="2050" max="2050" width="4.42578125" style="77" customWidth="1"/>
    <col min="2051" max="2051" width="18.42578125" style="77" customWidth="1"/>
    <col min="2052" max="2052" width="8.85546875" style="77" customWidth="1"/>
    <col min="2053" max="2053" width="10.5703125" style="77" customWidth="1"/>
    <col min="2054" max="2054" width="1.5703125" style="77" customWidth="1"/>
    <col min="2055" max="2055" width="11.5703125" style="77" customWidth="1"/>
    <col min="2056" max="2056" width="3.28515625" style="77" customWidth="1"/>
    <col min="2057" max="2057" width="11.7109375" style="77" customWidth="1"/>
    <col min="2058" max="2058" width="1.42578125" style="77" customWidth="1"/>
    <col min="2059" max="2059" width="9.28515625" style="77" bestFit="1" customWidth="1"/>
    <col min="2060" max="2060" width="1.7109375" style="77" customWidth="1"/>
    <col min="2061" max="2061" width="8.85546875" style="77"/>
    <col min="2062" max="2062" width="1.85546875" style="77" customWidth="1"/>
    <col min="2063" max="2304" width="8.85546875" style="77"/>
    <col min="2305" max="2305" width="3.28515625" style="77" customWidth="1"/>
    <col min="2306" max="2306" width="4.42578125" style="77" customWidth="1"/>
    <col min="2307" max="2307" width="18.42578125" style="77" customWidth="1"/>
    <col min="2308" max="2308" width="8.85546875" style="77" customWidth="1"/>
    <col min="2309" max="2309" width="10.5703125" style="77" customWidth="1"/>
    <col min="2310" max="2310" width="1.5703125" style="77" customWidth="1"/>
    <col min="2311" max="2311" width="11.5703125" style="77" customWidth="1"/>
    <col min="2312" max="2312" width="3.28515625" style="77" customWidth="1"/>
    <col min="2313" max="2313" width="11.7109375" style="77" customWidth="1"/>
    <col min="2314" max="2314" width="1.42578125" style="77" customWidth="1"/>
    <col min="2315" max="2315" width="9.28515625" style="77" bestFit="1" customWidth="1"/>
    <col min="2316" max="2316" width="1.7109375" style="77" customWidth="1"/>
    <col min="2317" max="2317" width="8.85546875" style="77"/>
    <col min="2318" max="2318" width="1.85546875" style="77" customWidth="1"/>
    <col min="2319" max="2560" width="8.85546875" style="77"/>
    <col min="2561" max="2561" width="3.28515625" style="77" customWidth="1"/>
    <col min="2562" max="2562" width="4.42578125" style="77" customWidth="1"/>
    <col min="2563" max="2563" width="18.42578125" style="77" customWidth="1"/>
    <col min="2564" max="2564" width="8.85546875" style="77" customWidth="1"/>
    <col min="2565" max="2565" width="10.5703125" style="77" customWidth="1"/>
    <col min="2566" max="2566" width="1.5703125" style="77" customWidth="1"/>
    <col min="2567" max="2567" width="11.5703125" style="77" customWidth="1"/>
    <col min="2568" max="2568" width="3.28515625" style="77" customWidth="1"/>
    <col min="2569" max="2569" width="11.7109375" style="77" customWidth="1"/>
    <col min="2570" max="2570" width="1.42578125" style="77" customWidth="1"/>
    <col min="2571" max="2571" width="9.28515625" style="77" bestFit="1" customWidth="1"/>
    <col min="2572" max="2572" width="1.7109375" style="77" customWidth="1"/>
    <col min="2573" max="2573" width="8.85546875" style="77"/>
    <col min="2574" max="2574" width="1.85546875" style="77" customWidth="1"/>
    <col min="2575" max="2816" width="8.85546875" style="77"/>
    <col min="2817" max="2817" width="3.28515625" style="77" customWidth="1"/>
    <col min="2818" max="2818" width="4.42578125" style="77" customWidth="1"/>
    <col min="2819" max="2819" width="18.42578125" style="77" customWidth="1"/>
    <col min="2820" max="2820" width="8.85546875" style="77" customWidth="1"/>
    <col min="2821" max="2821" width="10.5703125" style="77" customWidth="1"/>
    <col min="2822" max="2822" width="1.5703125" style="77" customWidth="1"/>
    <col min="2823" max="2823" width="11.5703125" style="77" customWidth="1"/>
    <col min="2824" max="2824" width="3.28515625" style="77" customWidth="1"/>
    <col min="2825" max="2825" width="11.7109375" style="77" customWidth="1"/>
    <col min="2826" max="2826" width="1.42578125" style="77" customWidth="1"/>
    <col min="2827" max="2827" width="9.28515625" style="77" bestFit="1" customWidth="1"/>
    <col min="2828" max="2828" width="1.7109375" style="77" customWidth="1"/>
    <col min="2829" max="2829" width="8.85546875" style="77"/>
    <col min="2830" max="2830" width="1.85546875" style="77" customWidth="1"/>
    <col min="2831" max="3072" width="8.85546875" style="77"/>
    <col min="3073" max="3073" width="3.28515625" style="77" customWidth="1"/>
    <col min="3074" max="3074" width="4.42578125" style="77" customWidth="1"/>
    <col min="3075" max="3075" width="18.42578125" style="77" customWidth="1"/>
    <col min="3076" max="3076" width="8.85546875" style="77" customWidth="1"/>
    <col min="3077" max="3077" width="10.5703125" style="77" customWidth="1"/>
    <col min="3078" max="3078" width="1.5703125" style="77" customWidth="1"/>
    <col min="3079" max="3079" width="11.5703125" style="77" customWidth="1"/>
    <col min="3080" max="3080" width="3.28515625" style="77" customWidth="1"/>
    <col min="3081" max="3081" width="11.7109375" style="77" customWidth="1"/>
    <col min="3082" max="3082" width="1.42578125" style="77" customWidth="1"/>
    <col min="3083" max="3083" width="9.28515625" style="77" bestFit="1" customWidth="1"/>
    <col min="3084" max="3084" width="1.7109375" style="77" customWidth="1"/>
    <col min="3085" max="3085" width="8.85546875" style="77"/>
    <col min="3086" max="3086" width="1.85546875" style="77" customWidth="1"/>
    <col min="3087" max="3328" width="8.85546875" style="77"/>
    <col min="3329" max="3329" width="3.28515625" style="77" customWidth="1"/>
    <col min="3330" max="3330" width="4.42578125" style="77" customWidth="1"/>
    <col min="3331" max="3331" width="18.42578125" style="77" customWidth="1"/>
    <col min="3332" max="3332" width="8.85546875" style="77" customWidth="1"/>
    <col min="3333" max="3333" width="10.5703125" style="77" customWidth="1"/>
    <col min="3334" max="3334" width="1.5703125" style="77" customWidth="1"/>
    <col min="3335" max="3335" width="11.5703125" style="77" customWidth="1"/>
    <col min="3336" max="3336" width="3.28515625" style="77" customWidth="1"/>
    <col min="3337" max="3337" width="11.7109375" style="77" customWidth="1"/>
    <col min="3338" max="3338" width="1.42578125" style="77" customWidth="1"/>
    <col min="3339" max="3339" width="9.28515625" style="77" bestFit="1" customWidth="1"/>
    <col min="3340" max="3340" width="1.7109375" style="77" customWidth="1"/>
    <col min="3341" max="3341" width="8.85546875" style="77"/>
    <col min="3342" max="3342" width="1.85546875" style="77" customWidth="1"/>
    <col min="3343" max="3584" width="8.85546875" style="77"/>
    <col min="3585" max="3585" width="3.28515625" style="77" customWidth="1"/>
    <col min="3586" max="3586" width="4.42578125" style="77" customWidth="1"/>
    <col min="3587" max="3587" width="18.42578125" style="77" customWidth="1"/>
    <col min="3588" max="3588" width="8.85546875" style="77" customWidth="1"/>
    <col min="3589" max="3589" width="10.5703125" style="77" customWidth="1"/>
    <col min="3590" max="3590" width="1.5703125" style="77" customWidth="1"/>
    <col min="3591" max="3591" width="11.5703125" style="77" customWidth="1"/>
    <col min="3592" max="3592" width="3.28515625" style="77" customWidth="1"/>
    <col min="3593" max="3593" width="11.7109375" style="77" customWidth="1"/>
    <col min="3594" max="3594" width="1.42578125" style="77" customWidth="1"/>
    <col min="3595" max="3595" width="9.28515625" style="77" bestFit="1" customWidth="1"/>
    <col min="3596" max="3596" width="1.7109375" style="77" customWidth="1"/>
    <col min="3597" max="3597" width="8.85546875" style="77"/>
    <col min="3598" max="3598" width="1.85546875" style="77" customWidth="1"/>
    <col min="3599" max="3840" width="8.85546875" style="77"/>
    <col min="3841" max="3841" width="3.28515625" style="77" customWidth="1"/>
    <col min="3842" max="3842" width="4.42578125" style="77" customWidth="1"/>
    <col min="3843" max="3843" width="18.42578125" style="77" customWidth="1"/>
    <col min="3844" max="3844" width="8.85546875" style="77" customWidth="1"/>
    <col min="3845" max="3845" width="10.5703125" style="77" customWidth="1"/>
    <col min="3846" max="3846" width="1.5703125" style="77" customWidth="1"/>
    <col min="3847" max="3847" width="11.5703125" style="77" customWidth="1"/>
    <col min="3848" max="3848" width="3.28515625" style="77" customWidth="1"/>
    <col min="3849" max="3849" width="11.7109375" style="77" customWidth="1"/>
    <col min="3850" max="3850" width="1.42578125" style="77" customWidth="1"/>
    <col min="3851" max="3851" width="9.28515625" style="77" bestFit="1" customWidth="1"/>
    <col min="3852" max="3852" width="1.7109375" style="77" customWidth="1"/>
    <col min="3853" max="3853" width="8.85546875" style="77"/>
    <col min="3854" max="3854" width="1.85546875" style="77" customWidth="1"/>
    <col min="3855" max="4096" width="8.85546875" style="77"/>
    <col min="4097" max="4097" width="3.28515625" style="77" customWidth="1"/>
    <col min="4098" max="4098" width="4.42578125" style="77" customWidth="1"/>
    <col min="4099" max="4099" width="18.42578125" style="77" customWidth="1"/>
    <col min="4100" max="4100" width="8.85546875" style="77" customWidth="1"/>
    <col min="4101" max="4101" width="10.5703125" style="77" customWidth="1"/>
    <col min="4102" max="4102" width="1.5703125" style="77" customWidth="1"/>
    <col min="4103" max="4103" width="11.5703125" style="77" customWidth="1"/>
    <col min="4104" max="4104" width="3.28515625" style="77" customWidth="1"/>
    <col min="4105" max="4105" width="11.7109375" style="77" customWidth="1"/>
    <col min="4106" max="4106" width="1.42578125" style="77" customWidth="1"/>
    <col min="4107" max="4107" width="9.28515625" style="77" bestFit="1" customWidth="1"/>
    <col min="4108" max="4108" width="1.7109375" style="77" customWidth="1"/>
    <col min="4109" max="4109" width="8.85546875" style="77"/>
    <col min="4110" max="4110" width="1.85546875" style="77" customWidth="1"/>
    <col min="4111" max="4352" width="8.85546875" style="77"/>
    <col min="4353" max="4353" width="3.28515625" style="77" customWidth="1"/>
    <col min="4354" max="4354" width="4.42578125" style="77" customWidth="1"/>
    <col min="4355" max="4355" width="18.42578125" style="77" customWidth="1"/>
    <col min="4356" max="4356" width="8.85546875" style="77" customWidth="1"/>
    <col min="4357" max="4357" width="10.5703125" style="77" customWidth="1"/>
    <col min="4358" max="4358" width="1.5703125" style="77" customWidth="1"/>
    <col min="4359" max="4359" width="11.5703125" style="77" customWidth="1"/>
    <col min="4360" max="4360" width="3.28515625" style="77" customWidth="1"/>
    <col min="4361" max="4361" width="11.7109375" style="77" customWidth="1"/>
    <col min="4362" max="4362" width="1.42578125" style="77" customWidth="1"/>
    <col min="4363" max="4363" width="9.28515625" style="77" bestFit="1" customWidth="1"/>
    <col min="4364" max="4364" width="1.7109375" style="77" customWidth="1"/>
    <col min="4365" max="4365" width="8.85546875" style="77"/>
    <col min="4366" max="4366" width="1.85546875" style="77" customWidth="1"/>
    <col min="4367" max="4608" width="8.85546875" style="77"/>
    <col min="4609" max="4609" width="3.28515625" style="77" customWidth="1"/>
    <col min="4610" max="4610" width="4.42578125" style="77" customWidth="1"/>
    <col min="4611" max="4611" width="18.42578125" style="77" customWidth="1"/>
    <col min="4612" max="4612" width="8.85546875" style="77" customWidth="1"/>
    <col min="4613" max="4613" width="10.5703125" style="77" customWidth="1"/>
    <col min="4614" max="4614" width="1.5703125" style="77" customWidth="1"/>
    <col min="4615" max="4615" width="11.5703125" style="77" customWidth="1"/>
    <col min="4616" max="4616" width="3.28515625" style="77" customWidth="1"/>
    <col min="4617" max="4617" width="11.7109375" style="77" customWidth="1"/>
    <col min="4618" max="4618" width="1.42578125" style="77" customWidth="1"/>
    <col min="4619" max="4619" width="9.28515625" style="77" bestFit="1" customWidth="1"/>
    <col min="4620" max="4620" width="1.7109375" style="77" customWidth="1"/>
    <col min="4621" max="4621" width="8.85546875" style="77"/>
    <col min="4622" max="4622" width="1.85546875" style="77" customWidth="1"/>
    <col min="4623" max="4864" width="8.85546875" style="77"/>
    <col min="4865" max="4865" width="3.28515625" style="77" customWidth="1"/>
    <col min="4866" max="4866" width="4.42578125" style="77" customWidth="1"/>
    <col min="4867" max="4867" width="18.42578125" style="77" customWidth="1"/>
    <col min="4868" max="4868" width="8.85546875" style="77" customWidth="1"/>
    <col min="4869" max="4869" width="10.5703125" style="77" customWidth="1"/>
    <col min="4870" max="4870" width="1.5703125" style="77" customWidth="1"/>
    <col min="4871" max="4871" width="11.5703125" style="77" customWidth="1"/>
    <col min="4872" max="4872" width="3.28515625" style="77" customWidth="1"/>
    <col min="4873" max="4873" width="11.7109375" style="77" customWidth="1"/>
    <col min="4874" max="4874" width="1.42578125" style="77" customWidth="1"/>
    <col min="4875" max="4875" width="9.28515625" style="77" bestFit="1" customWidth="1"/>
    <col min="4876" max="4876" width="1.7109375" style="77" customWidth="1"/>
    <col min="4877" max="4877" width="8.85546875" style="77"/>
    <col min="4878" max="4878" width="1.85546875" style="77" customWidth="1"/>
    <col min="4879" max="5120" width="8.85546875" style="77"/>
    <col min="5121" max="5121" width="3.28515625" style="77" customWidth="1"/>
    <col min="5122" max="5122" width="4.42578125" style="77" customWidth="1"/>
    <col min="5123" max="5123" width="18.42578125" style="77" customWidth="1"/>
    <col min="5124" max="5124" width="8.85546875" style="77" customWidth="1"/>
    <col min="5125" max="5125" width="10.5703125" style="77" customWidth="1"/>
    <col min="5126" max="5126" width="1.5703125" style="77" customWidth="1"/>
    <col min="5127" max="5127" width="11.5703125" style="77" customWidth="1"/>
    <col min="5128" max="5128" width="3.28515625" style="77" customWidth="1"/>
    <col min="5129" max="5129" width="11.7109375" style="77" customWidth="1"/>
    <col min="5130" max="5130" width="1.42578125" style="77" customWidth="1"/>
    <col min="5131" max="5131" width="9.28515625" style="77" bestFit="1" customWidth="1"/>
    <col min="5132" max="5132" width="1.7109375" style="77" customWidth="1"/>
    <col min="5133" max="5133" width="8.85546875" style="77"/>
    <col min="5134" max="5134" width="1.85546875" style="77" customWidth="1"/>
    <col min="5135" max="5376" width="8.85546875" style="77"/>
    <col min="5377" max="5377" width="3.28515625" style="77" customWidth="1"/>
    <col min="5378" max="5378" width="4.42578125" style="77" customWidth="1"/>
    <col min="5379" max="5379" width="18.42578125" style="77" customWidth="1"/>
    <col min="5380" max="5380" width="8.85546875" style="77" customWidth="1"/>
    <col min="5381" max="5381" width="10.5703125" style="77" customWidth="1"/>
    <col min="5382" max="5382" width="1.5703125" style="77" customWidth="1"/>
    <col min="5383" max="5383" width="11.5703125" style="77" customWidth="1"/>
    <col min="5384" max="5384" width="3.28515625" style="77" customWidth="1"/>
    <col min="5385" max="5385" width="11.7109375" style="77" customWidth="1"/>
    <col min="5386" max="5386" width="1.42578125" style="77" customWidth="1"/>
    <col min="5387" max="5387" width="9.28515625" style="77" bestFit="1" customWidth="1"/>
    <col min="5388" max="5388" width="1.7109375" style="77" customWidth="1"/>
    <col min="5389" max="5389" width="8.85546875" style="77"/>
    <col min="5390" max="5390" width="1.85546875" style="77" customWidth="1"/>
    <col min="5391" max="5632" width="8.85546875" style="77"/>
    <col min="5633" max="5633" width="3.28515625" style="77" customWidth="1"/>
    <col min="5634" max="5634" width="4.42578125" style="77" customWidth="1"/>
    <col min="5635" max="5635" width="18.42578125" style="77" customWidth="1"/>
    <col min="5636" max="5636" width="8.85546875" style="77" customWidth="1"/>
    <col min="5637" max="5637" width="10.5703125" style="77" customWidth="1"/>
    <col min="5638" max="5638" width="1.5703125" style="77" customWidth="1"/>
    <col min="5639" max="5639" width="11.5703125" style="77" customWidth="1"/>
    <col min="5640" max="5640" width="3.28515625" style="77" customWidth="1"/>
    <col min="5641" max="5641" width="11.7109375" style="77" customWidth="1"/>
    <col min="5642" max="5642" width="1.42578125" style="77" customWidth="1"/>
    <col min="5643" max="5643" width="9.28515625" style="77" bestFit="1" customWidth="1"/>
    <col min="5644" max="5644" width="1.7109375" style="77" customWidth="1"/>
    <col min="5645" max="5645" width="8.85546875" style="77"/>
    <col min="5646" max="5646" width="1.85546875" style="77" customWidth="1"/>
    <col min="5647" max="5888" width="8.85546875" style="77"/>
    <col min="5889" max="5889" width="3.28515625" style="77" customWidth="1"/>
    <col min="5890" max="5890" width="4.42578125" style="77" customWidth="1"/>
    <col min="5891" max="5891" width="18.42578125" style="77" customWidth="1"/>
    <col min="5892" max="5892" width="8.85546875" style="77" customWidth="1"/>
    <col min="5893" max="5893" width="10.5703125" style="77" customWidth="1"/>
    <col min="5894" max="5894" width="1.5703125" style="77" customWidth="1"/>
    <col min="5895" max="5895" width="11.5703125" style="77" customWidth="1"/>
    <col min="5896" max="5896" width="3.28515625" style="77" customWidth="1"/>
    <col min="5897" max="5897" width="11.7109375" style="77" customWidth="1"/>
    <col min="5898" max="5898" width="1.42578125" style="77" customWidth="1"/>
    <col min="5899" max="5899" width="9.28515625" style="77" bestFit="1" customWidth="1"/>
    <col min="5900" max="5900" width="1.7109375" style="77" customWidth="1"/>
    <col min="5901" max="5901" width="8.85546875" style="77"/>
    <col min="5902" max="5902" width="1.85546875" style="77" customWidth="1"/>
    <col min="5903" max="6144" width="8.85546875" style="77"/>
    <col min="6145" max="6145" width="3.28515625" style="77" customWidth="1"/>
    <col min="6146" max="6146" width="4.42578125" style="77" customWidth="1"/>
    <col min="6147" max="6147" width="18.42578125" style="77" customWidth="1"/>
    <col min="6148" max="6148" width="8.85546875" style="77" customWidth="1"/>
    <col min="6149" max="6149" width="10.5703125" style="77" customWidth="1"/>
    <col min="6150" max="6150" width="1.5703125" style="77" customWidth="1"/>
    <col min="6151" max="6151" width="11.5703125" style="77" customWidth="1"/>
    <col min="6152" max="6152" width="3.28515625" style="77" customWidth="1"/>
    <col min="6153" max="6153" width="11.7109375" style="77" customWidth="1"/>
    <col min="6154" max="6154" width="1.42578125" style="77" customWidth="1"/>
    <col min="6155" max="6155" width="9.28515625" style="77" bestFit="1" customWidth="1"/>
    <col min="6156" max="6156" width="1.7109375" style="77" customWidth="1"/>
    <col min="6157" max="6157" width="8.85546875" style="77"/>
    <col min="6158" max="6158" width="1.85546875" style="77" customWidth="1"/>
    <col min="6159" max="6400" width="8.85546875" style="77"/>
    <col min="6401" max="6401" width="3.28515625" style="77" customWidth="1"/>
    <col min="6402" max="6402" width="4.42578125" style="77" customWidth="1"/>
    <col min="6403" max="6403" width="18.42578125" style="77" customWidth="1"/>
    <col min="6404" max="6404" width="8.85546875" style="77" customWidth="1"/>
    <col min="6405" max="6405" width="10.5703125" style="77" customWidth="1"/>
    <col min="6406" max="6406" width="1.5703125" style="77" customWidth="1"/>
    <col min="6407" max="6407" width="11.5703125" style="77" customWidth="1"/>
    <col min="6408" max="6408" width="3.28515625" style="77" customWidth="1"/>
    <col min="6409" max="6409" width="11.7109375" style="77" customWidth="1"/>
    <col min="6410" max="6410" width="1.42578125" style="77" customWidth="1"/>
    <col min="6411" max="6411" width="9.28515625" style="77" bestFit="1" customWidth="1"/>
    <col min="6412" max="6412" width="1.7109375" style="77" customWidth="1"/>
    <col min="6413" max="6413" width="8.85546875" style="77"/>
    <col min="6414" max="6414" width="1.85546875" style="77" customWidth="1"/>
    <col min="6415" max="6656" width="8.85546875" style="77"/>
    <col min="6657" max="6657" width="3.28515625" style="77" customWidth="1"/>
    <col min="6658" max="6658" width="4.42578125" style="77" customWidth="1"/>
    <col min="6659" max="6659" width="18.42578125" style="77" customWidth="1"/>
    <col min="6660" max="6660" width="8.85546875" style="77" customWidth="1"/>
    <col min="6661" max="6661" width="10.5703125" style="77" customWidth="1"/>
    <col min="6662" max="6662" width="1.5703125" style="77" customWidth="1"/>
    <col min="6663" max="6663" width="11.5703125" style="77" customWidth="1"/>
    <col min="6664" max="6664" width="3.28515625" style="77" customWidth="1"/>
    <col min="6665" max="6665" width="11.7109375" style="77" customWidth="1"/>
    <col min="6666" max="6666" width="1.42578125" style="77" customWidth="1"/>
    <col min="6667" max="6667" width="9.28515625" style="77" bestFit="1" customWidth="1"/>
    <col min="6668" max="6668" width="1.7109375" style="77" customWidth="1"/>
    <col min="6669" max="6669" width="8.85546875" style="77"/>
    <col min="6670" max="6670" width="1.85546875" style="77" customWidth="1"/>
    <col min="6671" max="6912" width="8.85546875" style="77"/>
    <col min="6913" max="6913" width="3.28515625" style="77" customWidth="1"/>
    <col min="6914" max="6914" width="4.42578125" style="77" customWidth="1"/>
    <col min="6915" max="6915" width="18.42578125" style="77" customWidth="1"/>
    <col min="6916" max="6916" width="8.85546875" style="77" customWidth="1"/>
    <col min="6917" max="6917" width="10.5703125" style="77" customWidth="1"/>
    <col min="6918" max="6918" width="1.5703125" style="77" customWidth="1"/>
    <col min="6919" max="6919" width="11.5703125" style="77" customWidth="1"/>
    <col min="6920" max="6920" width="3.28515625" style="77" customWidth="1"/>
    <col min="6921" max="6921" width="11.7109375" style="77" customWidth="1"/>
    <col min="6922" max="6922" width="1.42578125" style="77" customWidth="1"/>
    <col min="6923" max="6923" width="9.28515625" style="77" bestFit="1" customWidth="1"/>
    <col min="6924" max="6924" width="1.7109375" style="77" customWidth="1"/>
    <col min="6925" max="6925" width="8.85546875" style="77"/>
    <col min="6926" max="6926" width="1.85546875" style="77" customWidth="1"/>
    <col min="6927" max="7168" width="8.85546875" style="77"/>
    <col min="7169" max="7169" width="3.28515625" style="77" customWidth="1"/>
    <col min="7170" max="7170" width="4.42578125" style="77" customWidth="1"/>
    <col min="7171" max="7171" width="18.42578125" style="77" customWidth="1"/>
    <col min="7172" max="7172" width="8.85546875" style="77" customWidth="1"/>
    <col min="7173" max="7173" width="10.5703125" style="77" customWidth="1"/>
    <col min="7174" max="7174" width="1.5703125" style="77" customWidth="1"/>
    <col min="7175" max="7175" width="11.5703125" style="77" customWidth="1"/>
    <col min="7176" max="7176" width="3.28515625" style="77" customWidth="1"/>
    <col min="7177" max="7177" width="11.7109375" style="77" customWidth="1"/>
    <col min="7178" max="7178" width="1.42578125" style="77" customWidth="1"/>
    <col min="7179" max="7179" width="9.28515625" style="77" bestFit="1" customWidth="1"/>
    <col min="7180" max="7180" width="1.7109375" style="77" customWidth="1"/>
    <col min="7181" max="7181" width="8.85546875" style="77"/>
    <col min="7182" max="7182" width="1.85546875" style="77" customWidth="1"/>
    <col min="7183" max="7424" width="8.85546875" style="77"/>
    <col min="7425" max="7425" width="3.28515625" style="77" customWidth="1"/>
    <col min="7426" max="7426" width="4.42578125" style="77" customWidth="1"/>
    <col min="7427" max="7427" width="18.42578125" style="77" customWidth="1"/>
    <col min="7428" max="7428" width="8.85546875" style="77" customWidth="1"/>
    <col min="7429" max="7429" width="10.5703125" style="77" customWidth="1"/>
    <col min="7430" max="7430" width="1.5703125" style="77" customWidth="1"/>
    <col min="7431" max="7431" width="11.5703125" style="77" customWidth="1"/>
    <col min="7432" max="7432" width="3.28515625" style="77" customWidth="1"/>
    <col min="7433" max="7433" width="11.7109375" style="77" customWidth="1"/>
    <col min="7434" max="7434" width="1.42578125" style="77" customWidth="1"/>
    <col min="7435" max="7435" width="9.28515625" style="77" bestFit="1" customWidth="1"/>
    <col min="7436" max="7436" width="1.7109375" style="77" customWidth="1"/>
    <col min="7437" max="7437" width="8.85546875" style="77"/>
    <col min="7438" max="7438" width="1.85546875" style="77" customWidth="1"/>
    <col min="7439" max="7680" width="8.85546875" style="77"/>
    <col min="7681" max="7681" width="3.28515625" style="77" customWidth="1"/>
    <col min="7682" max="7682" width="4.42578125" style="77" customWidth="1"/>
    <col min="7683" max="7683" width="18.42578125" style="77" customWidth="1"/>
    <col min="7684" max="7684" width="8.85546875" style="77" customWidth="1"/>
    <col min="7685" max="7685" width="10.5703125" style="77" customWidth="1"/>
    <col min="7686" max="7686" width="1.5703125" style="77" customWidth="1"/>
    <col min="7687" max="7687" width="11.5703125" style="77" customWidth="1"/>
    <col min="7688" max="7688" width="3.28515625" style="77" customWidth="1"/>
    <col min="7689" max="7689" width="11.7109375" style="77" customWidth="1"/>
    <col min="7690" max="7690" width="1.42578125" style="77" customWidth="1"/>
    <col min="7691" max="7691" width="9.28515625" style="77" bestFit="1" customWidth="1"/>
    <col min="7692" max="7692" width="1.7109375" style="77" customWidth="1"/>
    <col min="7693" max="7693" width="8.85546875" style="77"/>
    <col min="7694" max="7694" width="1.85546875" style="77" customWidth="1"/>
    <col min="7695" max="7936" width="8.85546875" style="77"/>
    <col min="7937" max="7937" width="3.28515625" style="77" customWidth="1"/>
    <col min="7938" max="7938" width="4.42578125" style="77" customWidth="1"/>
    <col min="7939" max="7939" width="18.42578125" style="77" customWidth="1"/>
    <col min="7940" max="7940" width="8.85546875" style="77" customWidth="1"/>
    <col min="7941" max="7941" width="10.5703125" style="77" customWidth="1"/>
    <col min="7942" max="7942" width="1.5703125" style="77" customWidth="1"/>
    <col min="7943" max="7943" width="11.5703125" style="77" customWidth="1"/>
    <col min="7944" max="7944" width="3.28515625" style="77" customWidth="1"/>
    <col min="7945" max="7945" width="11.7109375" style="77" customWidth="1"/>
    <col min="7946" max="7946" width="1.42578125" style="77" customWidth="1"/>
    <col min="7947" max="7947" width="9.28515625" style="77" bestFit="1" customWidth="1"/>
    <col min="7948" max="7948" width="1.7109375" style="77" customWidth="1"/>
    <col min="7949" max="7949" width="8.85546875" style="77"/>
    <col min="7950" max="7950" width="1.85546875" style="77" customWidth="1"/>
    <col min="7951" max="8192" width="8.85546875" style="77"/>
    <col min="8193" max="8193" width="3.28515625" style="77" customWidth="1"/>
    <col min="8194" max="8194" width="4.42578125" style="77" customWidth="1"/>
    <col min="8195" max="8195" width="18.42578125" style="77" customWidth="1"/>
    <col min="8196" max="8196" width="8.85546875" style="77" customWidth="1"/>
    <col min="8197" max="8197" width="10.5703125" style="77" customWidth="1"/>
    <col min="8198" max="8198" width="1.5703125" style="77" customWidth="1"/>
    <col min="8199" max="8199" width="11.5703125" style="77" customWidth="1"/>
    <col min="8200" max="8200" width="3.28515625" style="77" customWidth="1"/>
    <col min="8201" max="8201" width="11.7109375" style="77" customWidth="1"/>
    <col min="8202" max="8202" width="1.42578125" style="77" customWidth="1"/>
    <col min="8203" max="8203" width="9.28515625" style="77" bestFit="1" customWidth="1"/>
    <col min="8204" max="8204" width="1.7109375" style="77" customWidth="1"/>
    <col min="8205" max="8205" width="8.85546875" style="77"/>
    <col min="8206" max="8206" width="1.85546875" style="77" customWidth="1"/>
    <col min="8207" max="8448" width="8.85546875" style="77"/>
    <col min="8449" max="8449" width="3.28515625" style="77" customWidth="1"/>
    <col min="8450" max="8450" width="4.42578125" style="77" customWidth="1"/>
    <col min="8451" max="8451" width="18.42578125" style="77" customWidth="1"/>
    <col min="8452" max="8452" width="8.85546875" style="77" customWidth="1"/>
    <col min="8453" max="8453" width="10.5703125" style="77" customWidth="1"/>
    <col min="8454" max="8454" width="1.5703125" style="77" customWidth="1"/>
    <col min="8455" max="8455" width="11.5703125" style="77" customWidth="1"/>
    <col min="8456" max="8456" width="3.28515625" style="77" customWidth="1"/>
    <col min="8457" max="8457" width="11.7109375" style="77" customWidth="1"/>
    <col min="8458" max="8458" width="1.42578125" style="77" customWidth="1"/>
    <col min="8459" max="8459" width="9.28515625" style="77" bestFit="1" customWidth="1"/>
    <col min="8460" max="8460" width="1.7109375" style="77" customWidth="1"/>
    <col min="8461" max="8461" width="8.85546875" style="77"/>
    <col min="8462" max="8462" width="1.85546875" style="77" customWidth="1"/>
    <col min="8463" max="8704" width="8.85546875" style="77"/>
    <col min="8705" max="8705" width="3.28515625" style="77" customWidth="1"/>
    <col min="8706" max="8706" width="4.42578125" style="77" customWidth="1"/>
    <col min="8707" max="8707" width="18.42578125" style="77" customWidth="1"/>
    <col min="8708" max="8708" width="8.85546875" style="77" customWidth="1"/>
    <col min="8709" max="8709" width="10.5703125" style="77" customWidth="1"/>
    <col min="8710" max="8710" width="1.5703125" style="77" customWidth="1"/>
    <col min="8711" max="8711" width="11.5703125" style="77" customWidth="1"/>
    <col min="8712" max="8712" width="3.28515625" style="77" customWidth="1"/>
    <col min="8713" max="8713" width="11.7109375" style="77" customWidth="1"/>
    <col min="8714" max="8714" width="1.42578125" style="77" customWidth="1"/>
    <col min="8715" max="8715" width="9.28515625" style="77" bestFit="1" customWidth="1"/>
    <col min="8716" max="8716" width="1.7109375" style="77" customWidth="1"/>
    <col min="8717" max="8717" width="8.85546875" style="77"/>
    <col min="8718" max="8718" width="1.85546875" style="77" customWidth="1"/>
    <col min="8719" max="8960" width="8.85546875" style="77"/>
    <col min="8961" max="8961" width="3.28515625" style="77" customWidth="1"/>
    <col min="8962" max="8962" width="4.42578125" style="77" customWidth="1"/>
    <col min="8963" max="8963" width="18.42578125" style="77" customWidth="1"/>
    <col min="8964" max="8964" width="8.85546875" style="77" customWidth="1"/>
    <col min="8965" max="8965" width="10.5703125" style="77" customWidth="1"/>
    <col min="8966" max="8966" width="1.5703125" style="77" customWidth="1"/>
    <col min="8967" max="8967" width="11.5703125" style="77" customWidth="1"/>
    <col min="8968" max="8968" width="3.28515625" style="77" customWidth="1"/>
    <col min="8969" max="8969" width="11.7109375" style="77" customWidth="1"/>
    <col min="8970" max="8970" width="1.42578125" style="77" customWidth="1"/>
    <col min="8971" max="8971" width="9.28515625" style="77" bestFit="1" customWidth="1"/>
    <col min="8972" max="8972" width="1.7109375" style="77" customWidth="1"/>
    <col min="8973" max="8973" width="8.85546875" style="77"/>
    <col min="8974" max="8974" width="1.85546875" style="77" customWidth="1"/>
    <col min="8975" max="9216" width="8.85546875" style="77"/>
    <col min="9217" max="9217" width="3.28515625" style="77" customWidth="1"/>
    <col min="9218" max="9218" width="4.42578125" style="77" customWidth="1"/>
    <col min="9219" max="9219" width="18.42578125" style="77" customWidth="1"/>
    <col min="9220" max="9220" width="8.85546875" style="77" customWidth="1"/>
    <col min="9221" max="9221" width="10.5703125" style="77" customWidth="1"/>
    <col min="9222" max="9222" width="1.5703125" style="77" customWidth="1"/>
    <col min="9223" max="9223" width="11.5703125" style="77" customWidth="1"/>
    <col min="9224" max="9224" width="3.28515625" style="77" customWidth="1"/>
    <col min="9225" max="9225" width="11.7109375" style="77" customWidth="1"/>
    <col min="9226" max="9226" width="1.42578125" style="77" customWidth="1"/>
    <col min="9227" max="9227" width="9.28515625" style="77" bestFit="1" customWidth="1"/>
    <col min="9228" max="9228" width="1.7109375" style="77" customWidth="1"/>
    <col min="9229" max="9229" width="8.85546875" style="77"/>
    <col min="9230" max="9230" width="1.85546875" style="77" customWidth="1"/>
    <col min="9231" max="9472" width="8.85546875" style="77"/>
    <col min="9473" max="9473" width="3.28515625" style="77" customWidth="1"/>
    <col min="9474" max="9474" width="4.42578125" style="77" customWidth="1"/>
    <col min="9475" max="9475" width="18.42578125" style="77" customWidth="1"/>
    <col min="9476" max="9476" width="8.85546875" style="77" customWidth="1"/>
    <col min="9477" max="9477" width="10.5703125" style="77" customWidth="1"/>
    <col min="9478" max="9478" width="1.5703125" style="77" customWidth="1"/>
    <col min="9479" max="9479" width="11.5703125" style="77" customWidth="1"/>
    <col min="9480" max="9480" width="3.28515625" style="77" customWidth="1"/>
    <col min="9481" max="9481" width="11.7109375" style="77" customWidth="1"/>
    <col min="9482" max="9482" width="1.42578125" style="77" customWidth="1"/>
    <col min="9483" max="9483" width="9.28515625" style="77" bestFit="1" customWidth="1"/>
    <col min="9484" max="9484" width="1.7109375" style="77" customWidth="1"/>
    <col min="9485" max="9485" width="8.85546875" style="77"/>
    <col min="9486" max="9486" width="1.85546875" style="77" customWidth="1"/>
    <col min="9487" max="9728" width="8.85546875" style="77"/>
    <col min="9729" max="9729" width="3.28515625" style="77" customWidth="1"/>
    <col min="9730" max="9730" width="4.42578125" style="77" customWidth="1"/>
    <col min="9731" max="9731" width="18.42578125" style="77" customWidth="1"/>
    <col min="9732" max="9732" width="8.85546875" style="77" customWidth="1"/>
    <col min="9733" max="9733" width="10.5703125" style="77" customWidth="1"/>
    <col min="9734" max="9734" width="1.5703125" style="77" customWidth="1"/>
    <col min="9735" max="9735" width="11.5703125" style="77" customWidth="1"/>
    <col min="9736" max="9736" width="3.28515625" style="77" customWidth="1"/>
    <col min="9737" max="9737" width="11.7109375" style="77" customWidth="1"/>
    <col min="9738" max="9738" width="1.42578125" style="77" customWidth="1"/>
    <col min="9739" max="9739" width="9.28515625" style="77" bestFit="1" customWidth="1"/>
    <col min="9740" max="9740" width="1.7109375" style="77" customWidth="1"/>
    <col min="9741" max="9741" width="8.85546875" style="77"/>
    <col min="9742" max="9742" width="1.85546875" style="77" customWidth="1"/>
    <col min="9743" max="9984" width="8.85546875" style="77"/>
    <col min="9985" max="9985" width="3.28515625" style="77" customWidth="1"/>
    <col min="9986" max="9986" width="4.42578125" style="77" customWidth="1"/>
    <col min="9987" max="9987" width="18.42578125" style="77" customWidth="1"/>
    <col min="9988" max="9988" width="8.85546875" style="77" customWidth="1"/>
    <col min="9989" max="9989" width="10.5703125" style="77" customWidth="1"/>
    <col min="9990" max="9990" width="1.5703125" style="77" customWidth="1"/>
    <col min="9991" max="9991" width="11.5703125" style="77" customWidth="1"/>
    <col min="9992" max="9992" width="3.28515625" style="77" customWidth="1"/>
    <col min="9993" max="9993" width="11.7109375" style="77" customWidth="1"/>
    <col min="9994" max="9994" width="1.42578125" style="77" customWidth="1"/>
    <col min="9995" max="9995" width="9.28515625" style="77" bestFit="1" customWidth="1"/>
    <col min="9996" max="9996" width="1.7109375" style="77" customWidth="1"/>
    <col min="9997" max="9997" width="8.85546875" style="77"/>
    <col min="9998" max="9998" width="1.85546875" style="77" customWidth="1"/>
    <col min="9999" max="10240" width="8.85546875" style="77"/>
    <col min="10241" max="10241" width="3.28515625" style="77" customWidth="1"/>
    <col min="10242" max="10242" width="4.42578125" style="77" customWidth="1"/>
    <col min="10243" max="10243" width="18.42578125" style="77" customWidth="1"/>
    <col min="10244" max="10244" width="8.85546875" style="77" customWidth="1"/>
    <col min="10245" max="10245" width="10.5703125" style="77" customWidth="1"/>
    <col min="10246" max="10246" width="1.5703125" style="77" customWidth="1"/>
    <col min="10247" max="10247" width="11.5703125" style="77" customWidth="1"/>
    <col min="10248" max="10248" width="3.28515625" style="77" customWidth="1"/>
    <col min="10249" max="10249" width="11.7109375" style="77" customWidth="1"/>
    <col min="10250" max="10250" width="1.42578125" style="77" customWidth="1"/>
    <col min="10251" max="10251" width="9.28515625" style="77" bestFit="1" customWidth="1"/>
    <col min="10252" max="10252" width="1.7109375" style="77" customWidth="1"/>
    <col min="10253" max="10253" width="8.85546875" style="77"/>
    <col min="10254" max="10254" width="1.85546875" style="77" customWidth="1"/>
    <col min="10255" max="10496" width="8.85546875" style="77"/>
    <col min="10497" max="10497" width="3.28515625" style="77" customWidth="1"/>
    <col min="10498" max="10498" width="4.42578125" style="77" customWidth="1"/>
    <col min="10499" max="10499" width="18.42578125" style="77" customWidth="1"/>
    <col min="10500" max="10500" width="8.85546875" style="77" customWidth="1"/>
    <col min="10501" max="10501" width="10.5703125" style="77" customWidth="1"/>
    <col min="10502" max="10502" width="1.5703125" style="77" customWidth="1"/>
    <col min="10503" max="10503" width="11.5703125" style="77" customWidth="1"/>
    <col min="10504" max="10504" width="3.28515625" style="77" customWidth="1"/>
    <col min="10505" max="10505" width="11.7109375" style="77" customWidth="1"/>
    <col min="10506" max="10506" width="1.42578125" style="77" customWidth="1"/>
    <col min="10507" max="10507" width="9.28515625" style="77" bestFit="1" customWidth="1"/>
    <col min="10508" max="10508" width="1.7109375" style="77" customWidth="1"/>
    <col min="10509" max="10509" width="8.85546875" style="77"/>
    <col min="10510" max="10510" width="1.85546875" style="77" customWidth="1"/>
    <col min="10511" max="10752" width="8.85546875" style="77"/>
    <col min="10753" max="10753" width="3.28515625" style="77" customWidth="1"/>
    <col min="10754" max="10754" width="4.42578125" style="77" customWidth="1"/>
    <col min="10755" max="10755" width="18.42578125" style="77" customWidth="1"/>
    <col min="10756" max="10756" width="8.85546875" style="77" customWidth="1"/>
    <col min="10757" max="10757" width="10.5703125" style="77" customWidth="1"/>
    <col min="10758" max="10758" width="1.5703125" style="77" customWidth="1"/>
    <col min="10759" max="10759" width="11.5703125" style="77" customWidth="1"/>
    <col min="10760" max="10760" width="3.28515625" style="77" customWidth="1"/>
    <col min="10761" max="10761" width="11.7109375" style="77" customWidth="1"/>
    <col min="10762" max="10762" width="1.42578125" style="77" customWidth="1"/>
    <col min="10763" max="10763" width="9.28515625" style="77" bestFit="1" customWidth="1"/>
    <col min="10764" max="10764" width="1.7109375" style="77" customWidth="1"/>
    <col min="10765" max="10765" width="8.85546875" style="77"/>
    <col min="10766" max="10766" width="1.85546875" style="77" customWidth="1"/>
    <col min="10767" max="11008" width="8.85546875" style="77"/>
    <col min="11009" max="11009" width="3.28515625" style="77" customWidth="1"/>
    <col min="11010" max="11010" width="4.42578125" style="77" customWidth="1"/>
    <col min="11011" max="11011" width="18.42578125" style="77" customWidth="1"/>
    <col min="11012" max="11012" width="8.85546875" style="77" customWidth="1"/>
    <col min="11013" max="11013" width="10.5703125" style="77" customWidth="1"/>
    <col min="11014" max="11014" width="1.5703125" style="77" customWidth="1"/>
    <col min="11015" max="11015" width="11.5703125" style="77" customWidth="1"/>
    <col min="11016" max="11016" width="3.28515625" style="77" customWidth="1"/>
    <col min="11017" max="11017" width="11.7109375" style="77" customWidth="1"/>
    <col min="11018" max="11018" width="1.42578125" style="77" customWidth="1"/>
    <col min="11019" max="11019" width="9.28515625" style="77" bestFit="1" customWidth="1"/>
    <col min="11020" max="11020" width="1.7109375" style="77" customWidth="1"/>
    <col min="11021" max="11021" width="8.85546875" style="77"/>
    <col min="11022" max="11022" width="1.85546875" style="77" customWidth="1"/>
    <col min="11023" max="11264" width="8.85546875" style="77"/>
    <col min="11265" max="11265" width="3.28515625" style="77" customWidth="1"/>
    <col min="11266" max="11266" width="4.42578125" style="77" customWidth="1"/>
    <col min="11267" max="11267" width="18.42578125" style="77" customWidth="1"/>
    <col min="11268" max="11268" width="8.85546875" style="77" customWidth="1"/>
    <col min="11269" max="11269" width="10.5703125" style="77" customWidth="1"/>
    <col min="11270" max="11270" width="1.5703125" style="77" customWidth="1"/>
    <col min="11271" max="11271" width="11.5703125" style="77" customWidth="1"/>
    <col min="11272" max="11272" width="3.28515625" style="77" customWidth="1"/>
    <col min="11273" max="11273" width="11.7109375" style="77" customWidth="1"/>
    <col min="11274" max="11274" width="1.42578125" style="77" customWidth="1"/>
    <col min="11275" max="11275" width="9.28515625" style="77" bestFit="1" customWidth="1"/>
    <col min="11276" max="11276" width="1.7109375" style="77" customWidth="1"/>
    <col min="11277" max="11277" width="8.85546875" style="77"/>
    <col min="11278" max="11278" width="1.85546875" style="77" customWidth="1"/>
    <col min="11279" max="11520" width="8.85546875" style="77"/>
    <col min="11521" max="11521" width="3.28515625" style="77" customWidth="1"/>
    <col min="11522" max="11522" width="4.42578125" style="77" customWidth="1"/>
    <col min="11523" max="11523" width="18.42578125" style="77" customWidth="1"/>
    <col min="11524" max="11524" width="8.85546875" style="77" customWidth="1"/>
    <col min="11525" max="11525" width="10.5703125" style="77" customWidth="1"/>
    <col min="11526" max="11526" width="1.5703125" style="77" customWidth="1"/>
    <col min="11527" max="11527" width="11.5703125" style="77" customWidth="1"/>
    <col min="11528" max="11528" width="3.28515625" style="77" customWidth="1"/>
    <col min="11529" max="11529" width="11.7109375" style="77" customWidth="1"/>
    <col min="11530" max="11530" width="1.42578125" style="77" customWidth="1"/>
    <col min="11531" max="11531" width="9.28515625" style="77" bestFit="1" customWidth="1"/>
    <col min="11532" max="11532" width="1.7109375" style="77" customWidth="1"/>
    <col min="11533" max="11533" width="8.85546875" style="77"/>
    <col min="11534" max="11534" width="1.85546875" style="77" customWidth="1"/>
    <col min="11535" max="11776" width="8.85546875" style="77"/>
    <col min="11777" max="11777" width="3.28515625" style="77" customWidth="1"/>
    <col min="11778" max="11778" width="4.42578125" style="77" customWidth="1"/>
    <col min="11779" max="11779" width="18.42578125" style="77" customWidth="1"/>
    <col min="11780" max="11780" width="8.85546875" style="77" customWidth="1"/>
    <col min="11781" max="11781" width="10.5703125" style="77" customWidth="1"/>
    <col min="11782" max="11782" width="1.5703125" style="77" customWidth="1"/>
    <col min="11783" max="11783" width="11.5703125" style="77" customWidth="1"/>
    <col min="11784" max="11784" width="3.28515625" style="77" customWidth="1"/>
    <col min="11785" max="11785" width="11.7109375" style="77" customWidth="1"/>
    <col min="11786" max="11786" width="1.42578125" style="77" customWidth="1"/>
    <col min="11787" max="11787" width="9.28515625" style="77" bestFit="1" customWidth="1"/>
    <col min="11788" max="11788" width="1.7109375" style="77" customWidth="1"/>
    <col min="11789" max="11789" width="8.85546875" style="77"/>
    <col min="11790" max="11790" width="1.85546875" style="77" customWidth="1"/>
    <col min="11791" max="12032" width="8.85546875" style="77"/>
    <col min="12033" max="12033" width="3.28515625" style="77" customWidth="1"/>
    <col min="12034" max="12034" width="4.42578125" style="77" customWidth="1"/>
    <col min="12035" max="12035" width="18.42578125" style="77" customWidth="1"/>
    <col min="12036" max="12036" width="8.85546875" style="77" customWidth="1"/>
    <col min="12037" max="12037" width="10.5703125" style="77" customWidth="1"/>
    <col min="12038" max="12038" width="1.5703125" style="77" customWidth="1"/>
    <col min="12039" max="12039" width="11.5703125" style="77" customWidth="1"/>
    <col min="12040" max="12040" width="3.28515625" style="77" customWidth="1"/>
    <col min="12041" max="12041" width="11.7109375" style="77" customWidth="1"/>
    <col min="12042" max="12042" width="1.42578125" style="77" customWidth="1"/>
    <col min="12043" max="12043" width="9.28515625" style="77" bestFit="1" customWidth="1"/>
    <col min="12044" max="12044" width="1.7109375" style="77" customWidth="1"/>
    <col min="12045" max="12045" width="8.85546875" style="77"/>
    <col min="12046" max="12046" width="1.85546875" style="77" customWidth="1"/>
    <col min="12047" max="12288" width="8.85546875" style="77"/>
    <col min="12289" max="12289" width="3.28515625" style="77" customWidth="1"/>
    <col min="12290" max="12290" width="4.42578125" style="77" customWidth="1"/>
    <col min="12291" max="12291" width="18.42578125" style="77" customWidth="1"/>
    <col min="12292" max="12292" width="8.85546875" style="77" customWidth="1"/>
    <col min="12293" max="12293" width="10.5703125" style="77" customWidth="1"/>
    <col min="12294" max="12294" width="1.5703125" style="77" customWidth="1"/>
    <col min="12295" max="12295" width="11.5703125" style="77" customWidth="1"/>
    <col min="12296" max="12296" width="3.28515625" style="77" customWidth="1"/>
    <col min="12297" max="12297" width="11.7109375" style="77" customWidth="1"/>
    <col min="12298" max="12298" width="1.42578125" style="77" customWidth="1"/>
    <col min="12299" max="12299" width="9.28515625" style="77" bestFit="1" customWidth="1"/>
    <col min="12300" max="12300" width="1.7109375" style="77" customWidth="1"/>
    <col min="12301" max="12301" width="8.85546875" style="77"/>
    <col min="12302" max="12302" width="1.85546875" style="77" customWidth="1"/>
    <col min="12303" max="12544" width="8.85546875" style="77"/>
    <col min="12545" max="12545" width="3.28515625" style="77" customWidth="1"/>
    <col min="12546" max="12546" width="4.42578125" style="77" customWidth="1"/>
    <col min="12547" max="12547" width="18.42578125" style="77" customWidth="1"/>
    <col min="12548" max="12548" width="8.85546875" style="77" customWidth="1"/>
    <col min="12549" max="12549" width="10.5703125" style="77" customWidth="1"/>
    <col min="12550" max="12550" width="1.5703125" style="77" customWidth="1"/>
    <col min="12551" max="12551" width="11.5703125" style="77" customWidth="1"/>
    <col min="12552" max="12552" width="3.28515625" style="77" customWidth="1"/>
    <col min="12553" max="12553" width="11.7109375" style="77" customWidth="1"/>
    <col min="12554" max="12554" width="1.42578125" style="77" customWidth="1"/>
    <col min="12555" max="12555" width="9.28515625" style="77" bestFit="1" customWidth="1"/>
    <col min="12556" max="12556" width="1.7109375" style="77" customWidth="1"/>
    <col min="12557" max="12557" width="8.85546875" style="77"/>
    <col min="12558" max="12558" width="1.85546875" style="77" customWidth="1"/>
    <col min="12559" max="12800" width="8.85546875" style="77"/>
    <col min="12801" max="12801" width="3.28515625" style="77" customWidth="1"/>
    <col min="12802" max="12802" width="4.42578125" style="77" customWidth="1"/>
    <col min="12803" max="12803" width="18.42578125" style="77" customWidth="1"/>
    <col min="12804" max="12804" width="8.85546875" style="77" customWidth="1"/>
    <col min="12805" max="12805" width="10.5703125" style="77" customWidth="1"/>
    <col min="12806" max="12806" width="1.5703125" style="77" customWidth="1"/>
    <col min="12807" max="12807" width="11.5703125" style="77" customWidth="1"/>
    <col min="12808" max="12808" width="3.28515625" style="77" customWidth="1"/>
    <col min="12809" max="12809" width="11.7109375" style="77" customWidth="1"/>
    <col min="12810" max="12810" width="1.42578125" style="77" customWidth="1"/>
    <col min="12811" max="12811" width="9.28515625" style="77" bestFit="1" customWidth="1"/>
    <col min="12812" max="12812" width="1.7109375" style="77" customWidth="1"/>
    <col min="12813" max="12813" width="8.85546875" style="77"/>
    <col min="12814" max="12814" width="1.85546875" style="77" customWidth="1"/>
    <col min="12815" max="13056" width="8.85546875" style="77"/>
    <col min="13057" max="13057" width="3.28515625" style="77" customWidth="1"/>
    <col min="13058" max="13058" width="4.42578125" style="77" customWidth="1"/>
    <col min="13059" max="13059" width="18.42578125" style="77" customWidth="1"/>
    <col min="13060" max="13060" width="8.85546875" style="77" customWidth="1"/>
    <col min="13061" max="13061" width="10.5703125" style="77" customWidth="1"/>
    <col min="13062" max="13062" width="1.5703125" style="77" customWidth="1"/>
    <col min="13063" max="13063" width="11.5703125" style="77" customWidth="1"/>
    <col min="13064" max="13064" width="3.28515625" style="77" customWidth="1"/>
    <col min="13065" max="13065" width="11.7109375" style="77" customWidth="1"/>
    <col min="13066" max="13066" width="1.42578125" style="77" customWidth="1"/>
    <col min="13067" max="13067" width="9.28515625" style="77" bestFit="1" customWidth="1"/>
    <col min="13068" max="13068" width="1.7109375" style="77" customWidth="1"/>
    <col min="13069" max="13069" width="8.85546875" style="77"/>
    <col min="13070" max="13070" width="1.85546875" style="77" customWidth="1"/>
    <col min="13071" max="13312" width="8.85546875" style="77"/>
    <col min="13313" max="13313" width="3.28515625" style="77" customWidth="1"/>
    <col min="13314" max="13314" width="4.42578125" style="77" customWidth="1"/>
    <col min="13315" max="13315" width="18.42578125" style="77" customWidth="1"/>
    <col min="13316" max="13316" width="8.85546875" style="77" customWidth="1"/>
    <col min="13317" max="13317" width="10.5703125" style="77" customWidth="1"/>
    <col min="13318" max="13318" width="1.5703125" style="77" customWidth="1"/>
    <col min="13319" max="13319" width="11.5703125" style="77" customWidth="1"/>
    <col min="13320" max="13320" width="3.28515625" style="77" customWidth="1"/>
    <col min="13321" max="13321" width="11.7109375" style="77" customWidth="1"/>
    <col min="13322" max="13322" width="1.42578125" style="77" customWidth="1"/>
    <col min="13323" max="13323" width="9.28515625" style="77" bestFit="1" customWidth="1"/>
    <col min="13324" max="13324" width="1.7109375" style="77" customWidth="1"/>
    <col min="13325" max="13325" width="8.85546875" style="77"/>
    <col min="13326" max="13326" width="1.85546875" style="77" customWidth="1"/>
    <col min="13327" max="13568" width="8.85546875" style="77"/>
    <col min="13569" max="13569" width="3.28515625" style="77" customWidth="1"/>
    <col min="13570" max="13570" width="4.42578125" style="77" customWidth="1"/>
    <col min="13571" max="13571" width="18.42578125" style="77" customWidth="1"/>
    <col min="13572" max="13572" width="8.85546875" style="77" customWidth="1"/>
    <col min="13573" max="13573" width="10.5703125" style="77" customWidth="1"/>
    <col min="13574" max="13574" width="1.5703125" style="77" customWidth="1"/>
    <col min="13575" max="13575" width="11.5703125" style="77" customWidth="1"/>
    <col min="13576" max="13576" width="3.28515625" style="77" customWidth="1"/>
    <col min="13577" max="13577" width="11.7109375" style="77" customWidth="1"/>
    <col min="13578" max="13578" width="1.42578125" style="77" customWidth="1"/>
    <col min="13579" max="13579" width="9.28515625" style="77" bestFit="1" customWidth="1"/>
    <col min="13580" max="13580" width="1.7109375" style="77" customWidth="1"/>
    <col min="13581" max="13581" width="8.85546875" style="77"/>
    <col min="13582" max="13582" width="1.85546875" style="77" customWidth="1"/>
    <col min="13583" max="13824" width="8.85546875" style="77"/>
    <col min="13825" max="13825" width="3.28515625" style="77" customWidth="1"/>
    <col min="13826" max="13826" width="4.42578125" style="77" customWidth="1"/>
    <col min="13827" max="13827" width="18.42578125" style="77" customWidth="1"/>
    <col min="13828" max="13828" width="8.85546875" style="77" customWidth="1"/>
    <col min="13829" max="13829" width="10.5703125" style="77" customWidth="1"/>
    <col min="13830" max="13830" width="1.5703125" style="77" customWidth="1"/>
    <col min="13831" max="13831" width="11.5703125" style="77" customWidth="1"/>
    <col min="13832" max="13832" width="3.28515625" style="77" customWidth="1"/>
    <col min="13833" max="13833" width="11.7109375" style="77" customWidth="1"/>
    <col min="13834" max="13834" width="1.42578125" style="77" customWidth="1"/>
    <col min="13835" max="13835" width="9.28515625" style="77" bestFit="1" customWidth="1"/>
    <col min="13836" max="13836" width="1.7109375" style="77" customWidth="1"/>
    <col min="13837" max="13837" width="8.85546875" style="77"/>
    <col min="13838" max="13838" width="1.85546875" style="77" customWidth="1"/>
    <col min="13839" max="14080" width="8.85546875" style="77"/>
    <col min="14081" max="14081" width="3.28515625" style="77" customWidth="1"/>
    <col min="14082" max="14082" width="4.42578125" style="77" customWidth="1"/>
    <col min="14083" max="14083" width="18.42578125" style="77" customWidth="1"/>
    <col min="14084" max="14084" width="8.85546875" style="77" customWidth="1"/>
    <col min="14085" max="14085" width="10.5703125" style="77" customWidth="1"/>
    <col min="14086" max="14086" width="1.5703125" style="77" customWidth="1"/>
    <col min="14087" max="14087" width="11.5703125" style="77" customWidth="1"/>
    <col min="14088" max="14088" width="3.28515625" style="77" customWidth="1"/>
    <col min="14089" max="14089" width="11.7109375" style="77" customWidth="1"/>
    <col min="14090" max="14090" width="1.42578125" style="77" customWidth="1"/>
    <col min="14091" max="14091" width="9.28515625" style="77" bestFit="1" customWidth="1"/>
    <col min="14092" max="14092" width="1.7109375" style="77" customWidth="1"/>
    <col min="14093" max="14093" width="8.85546875" style="77"/>
    <col min="14094" max="14094" width="1.85546875" style="77" customWidth="1"/>
    <col min="14095" max="14336" width="8.85546875" style="77"/>
    <col min="14337" max="14337" width="3.28515625" style="77" customWidth="1"/>
    <col min="14338" max="14338" width="4.42578125" style="77" customWidth="1"/>
    <col min="14339" max="14339" width="18.42578125" style="77" customWidth="1"/>
    <col min="14340" max="14340" width="8.85546875" style="77" customWidth="1"/>
    <col min="14341" max="14341" width="10.5703125" style="77" customWidth="1"/>
    <col min="14342" max="14342" width="1.5703125" style="77" customWidth="1"/>
    <col min="14343" max="14343" width="11.5703125" style="77" customWidth="1"/>
    <col min="14344" max="14344" width="3.28515625" style="77" customWidth="1"/>
    <col min="14345" max="14345" width="11.7109375" style="77" customWidth="1"/>
    <col min="14346" max="14346" width="1.42578125" style="77" customWidth="1"/>
    <col min="14347" max="14347" width="9.28515625" style="77" bestFit="1" customWidth="1"/>
    <col min="14348" max="14348" width="1.7109375" style="77" customWidth="1"/>
    <col min="14349" max="14349" width="8.85546875" style="77"/>
    <col min="14350" max="14350" width="1.85546875" style="77" customWidth="1"/>
    <col min="14351" max="14592" width="8.85546875" style="77"/>
    <col min="14593" max="14593" width="3.28515625" style="77" customWidth="1"/>
    <col min="14594" max="14594" width="4.42578125" style="77" customWidth="1"/>
    <col min="14595" max="14595" width="18.42578125" style="77" customWidth="1"/>
    <col min="14596" max="14596" width="8.85546875" style="77" customWidth="1"/>
    <col min="14597" max="14597" width="10.5703125" style="77" customWidth="1"/>
    <col min="14598" max="14598" width="1.5703125" style="77" customWidth="1"/>
    <col min="14599" max="14599" width="11.5703125" style="77" customWidth="1"/>
    <col min="14600" max="14600" width="3.28515625" style="77" customWidth="1"/>
    <col min="14601" max="14601" width="11.7109375" style="77" customWidth="1"/>
    <col min="14602" max="14602" width="1.42578125" style="77" customWidth="1"/>
    <col min="14603" max="14603" width="9.28515625" style="77" bestFit="1" customWidth="1"/>
    <col min="14604" max="14604" width="1.7109375" style="77" customWidth="1"/>
    <col min="14605" max="14605" width="8.85546875" style="77"/>
    <col min="14606" max="14606" width="1.85546875" style="77" customWidth="1"/>
    <col min="14607" max="14848" width="8.85546875" style="77"/>
    <col min="14849" max="14849" width="3.28515625" style="77" customWidth="1"/>
    <col min="14850" max="14850" width="4.42578125" style="77" customWidth="1"/>
    <col min="14851" max="14851" width="18.42578125" style="77" customWidth="1"/>
    <col min="14852" max="14852" width="8.85546875" style="77" customWidth="1"/>
    <col min="14853" max="14853" width="10.5703125" style="77" customWidth="1"/>
    <col min="14854" max="14854" width="1.5703125" style="77" customWidth="1"/>
    <col min="14855" max="14855" width="11.5703125" style="77" customWidth="1"/>
    <col min="14856" max="14856" width="3.28515625" style="77" customWidth="1"/>
    <col min="14857" max="14857" width="11.7109375" style="77" customWidth="1"/>
    <col min="14858" max="14858" width="1.42578125" style="77" customWidth="1"/>
    <col min="14859" max="14859" width="9.28515625" style="77" bestFit="1" customWidth="1"/>
    <col min="14860" max="14860" width="1.7109375" style="77" customWidth="1"/>
    <col min="14861" max="14861" width="8.85546875" style="77"/>
    <col min="14862" max="14862" width="1.85546875" style="77" customWidth="1"/>
    <col min="14863" max="15104" width="8.85546875" style="77"/>
    <col min="15105" max="15105" width="3.28515625" style="77" customWidth="1"/>
    <col min="15106" max="15106" width="4.42578125" style="77" customWidth="1"/>
    <col min="15107" max="15107" width="18.42578125" style="77" customWidth="1"/>
    <col min="15108" max="15108" width="8.85546875" style="77" customWidth="1"/>
    <col min="15109" max="15109" width="10.5703125" style="77" customWidth="1"/>
    <col min="15110" max="15110" width="1.5703125" style="77" customWidth="1"/>
    <col min="15111" max="15111" width="11.5703125" style="77" customWidth="1"/>
    <col min="15112" max="15112" width="3.28515625" style="77" customWidth="1"/>
    <col min="15113" max="15113" width="11.7109375" style="77" customWidth="1"/>
    <col min="15114" max="15114" width="1.42578125" style="77" customWidth="1"/>
    <col min="15115" max="15115" width="9.28515625" style="77" bestFit="1" customWidth="1"/>
    <col min="15116" max="15116" width="1.7109375" style="77" customWidth="1"/>
    <col min="15117" max="15117" width="8.85546875" style="77"/>
    <col min="15118" max="15118" width="1.85546875" style="77" customWidth="1"/>
    <col min="15119" max="15360" width="8.85546875" style="77"/>
    <col min="15361" max="15361" width="3.28515625" style="77" customWidth="1"/>
    <col min="15362" max="15362" width="4.42578125" style="77" customWidth="1"/>
    <col min="15363" max="15363" width="18.42578125" style="77" customWidth="1"/>
    <col min="15364" max="15364" width="8.85546875" style="77" customWidth="1"/>
    <col min="15365" max="15365" width="10.5703125" style="77" customWidth="1"/>
    <col min="15366" max="15366" width="1.5703125" style="77" customWidth="1"/>
    <col min="15367" max="15367" width="11.5703125" style="77" customWidth="1"/>
    <col min="15368" max="15368" width="3.28515625" style="77" customWidth="1"/>
    <col min="15369" max="15369" width="11.7109375" style="77" customWidth="1"/>
    <col min="15370" max="15370" width="1.42578125" style="77" customWidth="1"/>
    <col min="15371" max="15371" width="9.28515625" style="77" bestFit="1" customWidth="1"/>
    <col min="15372" max="15372" width="1.7109375" style="77" customWidth="1"/>
    <col min="15373" max="15373" width="8.85546875" style="77"/>
    <col min="15374" max="15374" width="1.85546875" style="77" customWidth="1"/>
    <col min="15375" max="15616" width="8.85546875" style="77"/>
    <col min="15617" max="15617" width="3.28515625" style="77" customWidth="1"/>
    <col min="15618" max="15618" width="4.42578125" style="77" customWidth="1"/>
    <col min="15619" max="15619" width="18.42578125" style="77" customWidth="1"/>
    <col min="15620" max="15620" width="8.85546875" style="77" customWidth="1"/>
    <col min="15621" max="15621" width="10.5703125" style="77" customWidth="1"/>
    <col min="15622" max="15622" width="1.5703125" style="77" customWidth="1"/>
    <col min="15623" max="15623" width="11.5703125" style="77" customWidth="1"/>
    <col min="15624" max="15624" width="3.28515625" style="77" customWidth="1"/>
    <col min="15625" max="15625" width="11.7109375" style="77" customWidth="1"/>
    <col min="15626" max="15626" width="1.42578125" style="77" customWidth="1"/>
    <col min="15627" max="15627" width="9.28515625" style="77" bestFit="1" customWidth="1"/>
    <col min="15628" max="15628" width="1.7109375" style="77" customWidth="1"/>
    <col min="15629" max="15629" width="8.85546875" style="77"/>
    <col min="15630" max="15630" width="1.85546875" style="77" customWidth="1"/>
    <col min="15631" max="15872" width="8.85546875" style="77"/>
    <col min="15873" max="15873" width="3.28515625" style="77" customWidth="1"/>
    <col min="15874" max="15874" width="4.42578125" style="77" customWidth="1"/>
    <col min="15875" max="15875" width="18.42578125" style="77" customWidth="1"/>
    <col min="15876" max="15876" width="8.85546875" style="77" customWidth="1"/>
    <col min="15877" max="15877" width="10.5703125" style="77" customWidth="1"/>
    <col min="15878" max="15878" width="1.5703125" style="77" customWidth="1"/>
    <col min="15879" max="15879" width="11.5703125" style="77" customWidth="1"/>
    <col min="15880" max="15880" width="3.28515625" style="77" customWidth="1"/>
    <col min="15881" max="15881" width="11.7109375" style="77" customWidth="1"/>
    <col min="15882" max="15882" width="1.42578125" style="77" customWidth="1"/>
    <col min="15883" max="15883" width="9.28515625" style="77" bestFit="1" customWidth="1"/>
    <col min="15884" max="15884" width="1.7109375" style="77" customWidth="1"/>
    <col min="15885" max="15885" width="8.85546875" style="77"/>
    <col min="15886" max="15886" width="1.85546875" style="77" customWidth="1"/>
    <col min="15887" max="16128" width="8.85546875" style="77"/>
    <col min="16129" max="16129" width="3.28515625" style="77" customWidth="1"/>
    <col min="16130" max="16130" width="4.42578125" style="77" customWidth="1"/>
    <col min="16131" max="16131" width="18.42578125" style="77" customWidth="1"/>
    <col min="16132" max="16132" width="8.85546875" style="77" customWidth="1"/>
    <col min="16133" max="16133" width="10.5703125" style="77" customWidth="1"/>
    <col min="16134" max="16134" width="1.5703125" style="77" customWidth="1"/>
    <col min="16135" max="16135" width="11.5703125" style="77" customWidth="1"/>
    <col min="16136" max="16136" width="3.28515625" style="77" customWidth="1"/>
    <col min="16137" max="16137" width="11.7109375" style="77" customWidth="1"/>
    <col min="16138" max="16138" width="1.42578125" style="77" customWidth="1"/>
    <col min="16139" max="16139" width="9.28515625" style="77" bestFit="1" customWidth="1"/>
    <col min="16140" max="16140" width="1.7109375" style="77" customWidth="1"/>
    <col min="16141" max="16141" width="8.85546875" style="77"/>
    <col min="16142" max="16142" width="1.85546875" style="77" customWidth="1"/>
    <col min="16143" max="16384" width="8.85546875" style="77"/>
  </cols>
  <sheetData>
    <row r="1" spans="1:15" ht="23.25" x14ac:dyDescent="0.35">
      <c r="A1" s="76" t="s">
        <v>483</v>
      </c>
    </row>
    <row r="2" spans="1:15" ht="15.75" x14ac:dyDescent="0.25">
      <c r="A2" s="78" t="s">
        <v>484</v>
      </c>
    </row>
    <row r="3" spans="1:15" ht="9" customHeight="1" x14ac:dyDescent="0.25">
      <c r="A3" s="78"/>
    </row>
    <row r="4" spans="1:15" ht="15.75" x14ac:dyDescent="0.25">
      <c r="A4" s="78" t="s">
        <v>485</v>
      </c>
      <c r="D4" s="348">
        <f>'PDE1003 Summary'!D12</f>
        <v>0</v>
      </c>
      <c r="E4" s="349"/>
      <c r="F4" s="349"/>
      <c r="G4" s="349"/>
      <c r="H4" s="349"/>
      <c r="I4" s="349"/>
      <c r="J4" s="349"/>
      <c r="K4" s="349"/>
      <c r="L4" s="349"/>
      <c r="M4" s="349"/>
      <c r="N4" s="349"/>
      <c r="O4" s="350"/>
    </row>
    <row r="6" spans="1:15" x14ac:dyDescent="0.2">
      <c r="A6" s="79" t="s">
        <v>486</v>
      </c>
    </row>
    <row r="7" spans="1:15" x14ac:dyDescent="0.2">
      <c r="A7" s="80" t="s">
        <v>487</v>
      </c>
      <c r="B7" s="81"/>
      <c r="C7" s="81"/>
      <c r="D7" s="81"/>
      <c r="E7" s="81"/>
      <c r="F7" s="81"/>
      <c r="G7" s="81"/>
      <c r="H7" s="81"/>
      <c r="I7" s="81"/>
      <c r="J7" s="81"/>
      <c r="K7" s="81"/>
      <c r="L7" s="81"/>
      <c r="M7" s="81"/>
      <c r="N7" s="81"/>
      <c r="O7" s="82"/>
    </row>
    <row r="8" spans="1:15" x14ac:dyDescent="0.2">
      <c r="A8" s="351"/>
      <c r="B8" s="352"/>
      <c r="C8" s="352"/>
      <c r="D8" s="352"/>
      <c r="E8" s="352"/>
      <c r="F8" s="352"/>
      <c r="G8" s="352"/>
      <c r="H8" s="352"/>
      <c r="I8" s="352"/>
      <c r="J8" s="352"/>
      <c r="K8" s="352"/>
      <c r="L8" s="352"/>
      <c r="M8" s="352"/>
      <c r="N8" s="352"/>
      <c r="O8" s="353"/>
    </row>
    <row r="9" spans="1:15" x14ac:dyDescent="0.2">
      <c r="A9" s="351"/>
      <c r="B9" s="352"/>
      <c r="C9" s="352"/>
      <c r="D9" s="352"/>
      <c r="E9" s="352"/>
      <c r="F9" s="352"/>
      <c r="G9" s="352"/>
      <c r="H9" s="352"/>
      <c r="I9" s="352"/>
      <c r="J9" s="352"/>
      <c r="K9" s="352"/>
      <c r="L9" s="352"/>
      <c r="M9" s="352"/>
      <c r="N9" s="352"/>
      <c r="O9" s="353"/>
    </row>
    <row r="10" spans="1:15" x14ac:dyDescent="0.2">
      <c r="A10" s="351"/>
      <c r="B10" s="352"/>
      <c r="C10" s="352"/>
      <c r="D10" s="352"/>
      <c r="E10" s="352"/>
      <c r="F10" s="352"/>
      <c r="G10" s="352"/>
      <c r="H10" s="352"/>
      <c r="I10" s="352"/>
      <c r="J10" s="352"/>
      <c r="K10" s="352"/>
      <c r="L10" s="352"/>
      <c r="M10" s="352"/>
      <c r="N10" s="352"/>
      <c r="O10" s="353"/>
    </row>
    <row r="11" spans="1:15" x14ac:dyDescent="0.2">
      <c r="A11" s="351"/>
      <c r="B11" s="352"/>
      <c r="C11" s="352"/>
      <c r="D11" s="352"/>
      <c r="E11" s="352"/>
      <c r="F11" s="352"/>
      <c r="G11" s="352"/>
      <c r="H11" s="352"/>
      <c r="I11" s="352"/>
      <c r="J11" s="352"/>
      <c r="K11" s="352"/>
      <c r="L11" s="352"/>
      <c r="M11" s="352"/>
      <c r="N11" s="352"/>
      <c r="O11" s="353"/>
    </row>
    <row r="12" spans="1:15" x14ac:dyDescent="0.2">
      <c r="A12" s="354"/>
      <c r="B12" s="355"/>
      <c r="C12" s="355"/>
      <c r="D12" s="355"/>
      <c r="E12" s="355"/>
      <c r="F12" s="355"/>
      <c r="G12" s="355"/>
      <c r="H12" s="355"/>
      <c r="I12" s="355"/>
      <c r="J12" s="355"/>
      <c r="K12" s="355"/>
      <c r="L12" s="355"/>
      <c r="M12" s="355"/>
      <c r="N12" s="355"/>
      <c r="O12" s="356"/>
    </row>
    <row r="13" spans="1:15" ht="11.25" customHeight="1" x14ac:dyDescent="0.2"/>
    <row r="14" spans="1:15" x14ac:dyDescent="0.2">
      <c r="A14" s="79" t="s">
        <v>40</v>
      </c>
    </row>
    <row r="15" spans="1:15" x14ac:dyDescent="0.2">
      <c r="A15" s="80" t="s">
        <v>488</v>
      </c>
      <c r="B15" s="81"/>
      <c r="C15" s="81"/>
      <c r="D15" s="81"/>
      <c r="E15" s="81"/>
      <c r="F15" s="81"/>
      <c r="G15" s="83"/>
      <c r="H15" s="81"/>
      <c r="I15" s="84" t="s">
        <v>489</v>
      </c>
      <c r="J15" s="81"/>
      <c r="K15" s="81"/>
      <c r="L15" s="81"/>
      <c r="M15" s="81"/>
      <c r="N15" s="81"/>
      <c r="O15" s="82"/>
    </row>
    <row r="16" spans="1:15" ht="5.25" customHeight="1" x14ac:dyDescent="0.2">
      <c r="A16" s="85"/>
      <c r="O16" s="86"/>
    </row>
    <row r="17" spans="1:21" x14ac:dyDescent="0.2">
      <c r="A17" s="85" t="s">
        <v>490</v>
      </c>
      <c r="G17" s="87"/>
      <c r="H17" s="88" t="s">
        <v>491</v>
      </c>
      <c r="O17" s="86"/>
    </row>
    <row r="18" spans="1:21" ht="7.5" customHeight="1" x14ac:dyDescent="0.2">
      <c r="A18" s="85"/>
      <c r="G18" s="89"/>
      <c r="O18" s="86"/>
    </row>
    <row r="19" spans="1:21" x14ac:dyDescent="0.2">
      <c r="A19" s="85"/>
      <c r="G19" s="90" t="s">
        <v>492</v>
      </c>
      <c r="H19" s="90"/>
      <c r="I19" s="90"/>
      <c r="J19" s="90"/>
      <c r="K19" s="90" t="s">
        <v>493</v>
      </c>
      <c r="L19" s="90"/>
      <c r="M19" s="90" t="s">
        <v>493</v>
      </c>
      <c r="N19" s="90"/>
      <c r="O19" s="91" t="s">
        <v>494</v>
      </c>
      <c r="P19" s="90"/>
      <c r="Q19" s="90"/>
      <c r="R19" s="90"/>
      <c r="S19" s="90"/>
      <c r="T19" s="90"/>
      <c r="U19" s="90"/>
    </row>
    <row r="20" spans="1:21" x14ac:dyDescent="0.2">
      <c r="A20" s="85"/>
      <c r="G20" s="90" t="s">
        <v>495</v>
      </c>
      <c r="H20" s="90"/>
      <c r="I20" s="90" t="s">
        <v>496</v>
      </c>
      <c r="J20" s="90"/>
      <c r="K20" s="90" t="s">
        <v>497</v>
      </c>
      <c r="L20" s="90"/>
      <c r="M20" s="90" t="s">
        <v>466</v>
      </c>
      <c r="N20" s="90"/>
      <c r="O20" s="91" t="s">
        <v>498</v>
      </c>
      <c r="P20" s="90"/>
      <c r="Q20" s="90"/>
      <c r="R20" s="90"/>
      <c r="S20" s="90"/>
      <c r="T20" s="90"/>
      <c r="U20" s="90"/>
    </row>
    <row r="21" spans="1:21" x14ac:dyDescent="0.2">
      <c r="A21" s="85" t="s">
        <v>499</v>
      </c>
      <c r="G21" s="90" t="s">
        <v>500</v>
      </c>
      <c r="H21" s="90"/>
      <c r="I21" s="90" t="s">
        <v>501</v>
      </c>
      <c r="J21" s="90"/>
      <c r="K21" s="90" t="s">
        <v>502</v>
      </c>
      <c r="L21" s="90"/>
      <c r="M21" s="90" t="s">
        <v>503</v>
      </c>
      <c r="N21" s="90"/>
      <c r="O21" s="92" t="s">
        <v>504</v>
      </c>
      <c r="P21" s="90"/>
      <c r="Q21" s="90"/>
      <c r="R21" s="90"/>
      <c r="S21" s="90"/>
      <c r="T21" s="90"/>
      <c r="U21" s="90"/>
    </row>
    <row r="22" spans="1:21" x14ac:dyDescent="0.2">
      <c r="A22" s="85"/>
      <c r="B22" s="93" t="s">
        <v>505</v>
      </c>
      <c r="C22" s="357"/>
      <c r="D22" s="358"/>
      <c r="E22" s="359"/>
      <c r="G22" s="94"/>
      <c r="H22" s="89"/>
      <c r="I22" s="95"/>
      <c r="J22" s="89"/>
      <c r="K22" s="94"/>
      <c r="L22" s="89"/>
      <c r="M22" s="94"/>
      <c r="N22" s="89"/>
      <c r="O22" s="96">
        <f>+K22*M22</f>
        <v>0</v>
      </c>
    </row>
    <row r="23" spans="1:21" x14ac:dyDescent="0.2">
      <c r="A23" s="85"/>
      <c r="B23" s="93" t="s">
        <v>506</v>
      </c>
      <c r="C23" s="357"/>
      <c r="D23" s="358"/>
      <c r="E23" s="359"/>
      <c r="G23" s="94"/>
      <c r="H23" s="89"/>
      <c r="I23" s="95"/>
      <c r="J23" s="89"/>
      <c r="K23" s="94"/>
      <c r="L23" s="89"/>
      <c r="M23" s="94"/>
      <c r="N23" s="89"/>
      <c r="O23" s="96">
        <f>+K23*M23</f>
        <v>0</v>
      </c>
    </row>
    <row r="24" spans="1:21" x14ac:dyDescent="0.2">
      <c r="A24" s="85"/>
      <c r="B24" s="93" t="s">
        <v>507</v>
      </c>
      <c r="C24" s="357"/>
      <c r="D24" s="358"/>
      <c r="E24" s="359"/>
      <c r="G24" s="94"/>
      <c r="H24" s="89"/>
      <c r="I24" s="95"/>
      <c r="J24" s="89"/>
      <c r="K24" s="94"/>
      <c r="L24" s="89"/>
      <c r="M24" s="94"/>
      <c r="N24" s="89"/>
      <c r="O24" s="97">
        <f>+K24*M24</f>
        <v>0</v>
      </c>
    </row>
    <row r="25" spans="1:21" x14ac:dyDescent="0.2">
      <c r="A25" s="85"/>
      <c r="C25" s="77" t="s">
        <v>508</v>
      </c>
      <c r="G25" s="89"/>
      <c r="H25" s="89"/>
      <c r="I25" s="89"/>
      <c r="J25" s="89"/>
      <c r="K25" s="89">
        <f>SUM(K22:K24)</f>
        <v>0</v>
      </c>
      <c r="L25" s="89"/>
      <c r="M25" s="89">
        <f>SUM(M22:M24)</f>
        <v>0</v>
      </c>
      <c r="N25" s="89"/>
      <c r="O25" s="96">
        <f>SUM(O22:O24)</f>
        <v>0</v>
      </c>
    </row>
    <row r="26" spans="1:21" x14ac:dyDescent="0.2">
      <c r="A26" s="85" t="s">
        <v>509</v>
      </c>
      <c r="G26" s="89"/>
      <c r="H26" s="89"/>
      <c r="I26" s="89"/>
      <c r="J26" s="89"/>
      <c r="K26" s="89"/>
      <c r="L26" s="89"/>
      <c r="M26" s="89"/>
      <c r="N26" s="89"/>
      <c r="O26" s="96"/>
    </row>
    <row r="27" spans="1:21" x14ac:dyDescent="0.2">
      <c r="A27" s="342"/>
      <c r="B27" s="343"/>
      <c r="C27" s="343"/>
      <c r="D27" s="343"/>
      <c r="E27" s="343"/>
      <c r="F27" s="343"/>
      <c r="G27" s="343"/>
      <c r="H27" s="343"/>
      <c r="I27" s="343"/>
      <c r="J27" s="343"/>
      <c r="K27" s="343"/>
      <c r="L27" s="343"/>
      <c r="M27" s="343"/>
      <c r="N27" s="343"/>
      <c r="O27" s="344"/>
    </row>
    <row r="28" spans="1:21" x14ac:dyDescent="0.2">
      <c r="A28" s="342"/>
      <c r="B28" s="343"/>
      <c r="C28" s="343"/>
      <c r="D28" s="343"/>
      <c r="E28" s="343"/>
      <c r="F28" s="343"/>
      <c r="G28" s="343"/>
      <c r="H28" s="343"/>
      <c r="I28" s="343"/>
      <c r="J28" s="343"/>
      <c r="K28" s="343"/>
      <c r="L28" s="343"/>
      <c r="M28" s="343"/>
      <c r="N28" s="343"/>
      <c r="O28" s="344"/>
    </row>
    <row r="29" spans="1:21" x14ac:dyDescent="0.2">
      <c r="A29" s="345"/>
      <c r="B29" s="346"/>
      <c r="C29" s="346"/>
      <c r="D29" s="346"/>
      <c r="E29" s="346"/>
      <c r="F29" s="346"/>
      <c r="G29" s="346"/>
      <c r="H29" s="346"/>
      <c r="I29" s="346"/>
      <c r="J29" s="346"/>
      <c r="K29" s="346"/>
      <c r="L29" s="346"/>
      <c r="M29" s="346"/>
      <c r="N29" s="346"/>
      <c r="O29" s="347"/>
    </row>
    <row r="30" spans="1:21" ht="10.5" customHeight="1" x14ac:dyDescent="0.2"/>
    <row r="31" spans="1:21" x14ac:dyDescent="0.2">
      <c r="A31" s="79" t="s">
        <v>1002</v>
      </c>
    </row>
    <row r="32" spans="1:21" x14ac:dyDescent="0.2">
      <c r="A32" s="80" t="s">
        <v>510</v>
      </c>
      <c r="B32" s="81"/>
      <c r="C32" s="81"/>
      <c r="D32" s="81"/>
      <c r="E32" s="87"/>
      <c r="F32" s="81"/>
      <c r="G32" s="84" t="str">
        <f>IF(E32="Other","If Other arrangment, please detail in the Affiliations section below","")</f>
        <v/>
      </c>
      <c r="H32" s="81"/>
      <c r="I32" s="81"/>
      <c r="J32" s="81"/>
      <c r="K32" s="81"/>
      <c r="L32" s="98"/>
      <c r="M32" s="98"/>
      <c r="N32" s="98"/>
      <c r="O32" s="99"/>
    </row>
    <row r="33" spans="1:15" x14ac:dyDescent="0.2">
      <c r="A33" s="85" t="s">
        <v>511</v>
      </c>
      <c r="G33" s="94"/>
      <c r="I33" s="100" t="s">
        <v>512</v>
      </c>
      <c r="O33" s="91" t="s">
        <v>513</v>
      </c>
    </row>
    <row r="34" spans="1:15" x14ac:dyDescent="0.2">
      <c r="A34" s="85" t="s">
        <v>514</v>
      </c>
      <c r="G34" s="94"/>
      <c r="K34" s="90" t="s">
        <v>515</v>
      </c>
      <c r="M34" s="90" t="s">
        <v>516</v>
      </c>
      <c r="O34" s="91" t="s">
        <v>517</v>
      </c>
    </row>
    <row r="35" spans="1:15" x14ac:dyDescent="0.2">
      <c r="A35" s="85" t="s">
        <v>518</v>
      </c>
      <c r="D35" s="360" t="s">
        <v>519</v>
      </c>
      <c r="E35" s="360"/>
      <c r="G35" s="90" t="s">
        <v>520</v>
      </c>
      <c r="I35" s="77" t="s">
        <v>521</v>
      </c>
      <c r="K35" s="101"/>
      <c r="M35" s="101"/>
      <c r="O35" s="102"/>
    </row>
    <row r="36" spans="1:15" x14ac:dyDescent="0.2">
      <c r="A36" s="85"/>
      <c r="B36" s="77" t="s">
        <v>522</v>
      </c>
      <c r="D36" s="361"/>
      <c r="E36" s="362"/>
      <c r="G36" s="94"/>
      <c r="I36" s="77" t="s">
        <v>523</v>
      </c>
      <c r="K36" s="101"/>
      <c r="M36" s="101"/>
      <c r="O36" s="102"/>
    </row>
    <row r="37" spans="1:15" x14ac:dyDescent="0.2">
      <c r="A37" s="85"/>
      <c r="B37" s="77" t="s">
        <v>524</v>
      </c>
      <c r="D37" s="361"/>
      <c r="E37" s="362"/>
      <c r="G37" s="94"/>
      <c r="I37" s="77" t="s">
        <v>525</v>
      </c>
      <c r="K37" s="101"/>
      <c r="M37" s="101"/>
      <c r="O37" s="102"/>
    </row>
    <row r="38" spans="1:15" x14ac:dyDescent="0.2">
      <c r="A38" s="85"/>
      <c r="B38" s="77" t="s">
        <v>526</v>
      </c>
      <c r="D38" s="361"/>
      <c r="E38" s="362"/>
      <c r="G38" s="94"/>
      <c r="I38" s="77" t="s">
        <v>527</v>
      </c>
      <c r="K38" s="101"/>
      <c r="M38" s="101"/>
      <c r="O38" s="102"/>
    </row>
    <row r="39" spans="1:15" x14ac:dyDescent="0.2">
      <c r="A39" s="85"/>
      <c r="B39" s="77" t="s">
        <v>528</v>
      </c>
      <c r="D39" s="361"/>
      <c r="E39" s="362"/>
      <c r="G39" s="94"/>
      <c r="I39" s="77" t="s">
        <v>529</v>
      </c>
      <c r="K39" s="101"/>
      <c r="L39" s="86"/>
      <c r="M39" s="101"/>
      <c r="N39" s="86"/>
      <c r="O39" s="102"/>
    </row>
    <row r="40" spans="1:15" x14ac:dyDescent="0.2">
      <c r="A40" s="103" t="s">
        <v>530</v>
      </c>
      <c r="B40" s="104"/>
      <c r="C40" s="104"/>
      <c r="D40" s="104"/>
      <c r="E40" s="104"/>
      <c r="F40" s="104"/>
      <c r="G40" s="104"/>
      <c r="H40" s="104"/>
      <c r="I40" s="104"/>
      <c r="J40" s="104"/>
      <c r="K40" s="104"/>
      <c r="L40" s="104"/>
      <c r="M40" s="104"/>
      <c r="N40" s="104"/>
      <c r="O40" s="105"/>
    </row>
    <row r="42" spans="1:15" x14ac:dyDescent="0.2">
      <c r="A42" s="79" t="s">
        <v>531</v>
      </c>
    </row>
    <row r="43" spans="1:15" x14ac:dyDescent="0.2">
      <c r="A43" s="80"/>
      <c r="B43" s="81"/>
      <c r="C43" s="81"/>
      <c r="D43" s="81"/>
      <c r="E43" s="366" t="s">
        <v>532</v>
      </c>
      <c r="F43" s="366"/>
      <c r="G43" s="366"/>
      <c r="H43" s="81"/>
      <c r="I43" s="81"/>
      <c r="J43" s="81"/>
      <c r="K43" s="81"/>
      <c r="L43" s="81"/>
      <c r="M43" s="366" t="s">
        <v>532</v>
      </c>
      <c r="N43" s="366"/>
      <c r="O43" s="367"/>
    </row>
    <row r="44" spans="1:15" x14ac:dyDescent="0.2">
      <c r="A44" s="85"/>
      <c r="E44" s="90" t="s">
        <v>533</v>
      </c>
      <c r="G44" s="90" t="s">
        <v>534</v>
      </c>
      <c r="M44" s="90" t="s">
        <v>533</v>
      </c>
      <c r="O44" s="91" t="s">
        <v>534</v>
      </c>
    </row>
    <row r="45" spans="1:15" x14ac:dyDescent="0.2">
      <c r="A45" s="85"/>
      <c r="B45" s="77" t="s">
        <v>535</v>
      </c>
      <c r="E45" s="94"/>
      <c r="F45" s="89"/>
      <c r="G45" s="94"/>
      <c r="I45" s="368" t="s">
        <v>536</v>
      </c>
      <c r="J45" s="368"/>
      <c r="K45" s="368"/>
      <c r="M45" s="94"/>
      <c r="N45" s="89"/>
      <c r="O45" s="94"/>
    </row>
    <row r="46" spans="1:15" x14ac:dyDescent="0.2">
      <c r="A46" s="85"/>
      <c r="B46" s="77" t="s">
        <v>537</v>
      </c>
      <c r="E46" s="94"/>
      <c r="F46" s="89"/>
      <c r="G46" s="94"/>
      <c r="I46" s="368" t="s">
        <v>538</v>
      </c>
      <c r="J46" s="368"/>
      <c r="K46" s="368"/>
      <c r="M46" s="94"/>
      <c r="N46" s="89"/>
      <c r="O46" s="94"/>
    </row>
    <row r="47" spans="1:15" x14ac:dyDescent="0.2">
      <c r="A47" s="85"/>
      <c r="B47" s="77" t="s">
        <v>539</v>
      </c>
      <c r="E47" s="94"/>
      <c r="F47" s="89"/>
      <c r="G47" s="94"/>
      <c r="I47" s="368" t="s">
        <v>540</v>
      </c>
      <c r="J47" s="368"/>
      <c r="K47" s="368"/>
      <c r="M47" s="94"/>
      <c r="N47" s="89"/>
      <c r="O47" s="94"/>
    </row>
    <row r="48" spans="1:15" x14ac:dyDescent="0.2">
      <c r="A48" s="85"/>
      <c r="B48" s="77" t="s">
        <v>541</v>
      </c>
      <c r="E48" s="94"/>
      <c r="F48" s="89"/>
      <c r="G48" s="94"/>
      <c r="I48" s="368" t="s">
        <v>542</v>
      </c>
      <c r="J48" s="368"/>
      <c r="K48" s="368"/>
      <c r="M48" s="94"/>
      <c r="N48" s="89"/>
      <c r="O48" s="94"/>
    </row>
    <row r="49" spans="1:15" x14ac:dyDescent="0.2">
      <c r="A49" s="85"/>
      <c r="B49" s="77" t="s">
        <v>543</v>
      </c>
      <c r="E49" s="94"/>
      <c r="F49" s="89"/>
      <c r="G49" s="94"/>
      <c r="I49" s="368" t="s">
        <v>544</v>
      </c>
      <c r="J49" s="368"/>
      <c r="K49" s="368"/>
      <c r="M49" s="94"/>
      <c r="N49" s="89"/>
      <c r="O49" s="94"/>
    </row>
    <row r="50" spans="1:15" x14ac:dyDescent="0.2">
      <c r="A50" s="103"/>
      <c r="B50" s="104"/>
      <c r="C50" s="104"/>
      <c r="D50" s="104"/>
      <c r="E50" s="106"/>
      <c r="F50" s="106"/>
      <c r="G50" s="106"/>
      <c r="H50" s="104"/>
      <c r="I50" s="104" t="s">
        <v>545</v>
      </c>
      <c r="J50" s="104"/>
      <c r="K50" s="104"/>
      <c r="L50" s="104"/>
      <c r="M50" s="107">
        <f>SUM(M45:M49,E45:E50)</f>
        <v>0</v>
      </c>
      <c r="N50" s="108"/>
      <c r="O50" s="97">
        <f>SUM(G45:G50,O45:O49)</f>
        <v>0</v>
      </c>
    </row>
    <row r="52" spans="1:15" x14ac:dyDescent="0.2">
      <c r="A52" s="79" t="s">
        <v>65</v>
      </c>
    </row>
    <row r="53" spans="1:15" x14ac:dyDescent="0.2">
      <c r="A53" s="109"/>
      <c r="B53" s="81"/>
      <c r="C53" s="81"/>
      <c r="D53" s="81"/>
      <c r="E53" s="81"/>
      <c r="F53" s="81"/>
      <c r="G53" s="81"/>
      <c r="H53" s="81"/>
      <c r="I53" s="110" t="s">
        <v>546</v>
      </c>
      <c r="J53" s="81"/>
      <c r="K53" s="369" t="s">
        <v>547</v>
      </c>
      <c r="L53" s="369"/>
      <c r="M53" s="369"/>
      <c r="N53" s="369"/>
      <c r="O53" s="370"/>
    </row>
    <row r="54" spans="1:15" x14ac:dyDescent="0.2">
      <c r="A54" s="85"/>
      <c r="B54" s="77" t="s">
        <v>548</v>
      </c>
      <c r="E54" s="371"/>
      <c r="F54" s="372"/>
      <c r="G54" s="77" t="s">
        <v>549</v>
      </c>
      <c r="I54" s="95"/>
      <c r="M54" s="94"/>
      <c r="O54" s="86"/>
    </row>
    <row r="55" spans="1:15" x14ac:dyDescent="0.2">
      <c r="A55" s="85"/>
      <c r="B55" s="77" t="s">
        <v>550</v>
      </c>
      <c r="I55" s="95"/>
      <c r="M55" s="94"/>
      <c r="O55" s="86"/>
    </row>
    <row r="56" spans="1:15" x14ac:dyDescent="0.2">
      <c r="A56" s="85"/>
      <c r="B56" s="77" t="s">
        <v>551</v>
      </c>
      <c r="I56" s="95"/>
      <c r="M56" s="94"/>
      <c r="O56" s="86"/>
    </row>
    <row r="57" spans="1:15" x14ac:dyDescent="0.2">
      <c r="A57" s="85"/>
      <c r="B57" s="77" t="s">
        <v>552</v>
      </c>
      <c r="I57" s="95"/>
      <c r="M57" s="94"/>
      <c r="O57" s="86"/>
    </row>
    <row r="58" spans="1:15" x14ac:dyDescent="0.2">
      <c r="A58" s="85"/>
      <c r="B58" s="77" t="s">
        <v>553</v>
      </c>
      <c r="I58" s="95"/>
      <c r="M58" s="94"/>
      <c r="O58" s="86"/>
    </row>
    <row r="59" spans="1:15" x14ac:dyDescent="0.2">
      <c r="A59" s="85"/>
      <c r="B59" s="77" t="s">
        <v>554</v>
      </c>
      <c r="I59" s="95"/>
      <c r="M59" s="94"/>
      <c r="O59" s="86"/>
    </row>
    <row r="60" spans="1:15" x14ac:dyDescent="0.2">
      <c r="A60" s="85"/>
      <c r="B60" s="77" t="s">
        <v>555</v>
      </c>
      <c r="I60" s="95"/>
      <c r="M60" s="94"/>
      <c r="O60" s="86"/>
    </row>
    <row r="61" spans="1:15" x14ac:dyDescent="0.2">
      <c r="A61" s="103"/>
      <c r="B61" s="104" t="s">
        <v>556</v>
      </c>
      <c r="C61" s="104"/>
      <c r="D61" s="104" t="s">
        <v>557</v>
      </c>
      <c r="E61" s="373"/>
      <c r="F61" s="374"/>
      <c r="G61" s="374"/>
      <c r="H61" s="374"/>
      <c r="I61" s="374"/>
      <c r="J61" s="374"/>
      <c r="K61" s="375"/>
      <c r="L61" s="104"/>
      <c r="M61" s="111" t="s">
        <v>558</v>
      </c>
      <c r="N61" s="104"/>
      <c r="O61" s="95"/>
    </row>
    <row r="63" spans="1:15" x14ac:dyDescent="0.2">
      <c r="A63" s="79" t="s">
        <v>83</v>
      </c>
    </row>
    <row r="64" spans="1:15" x14ac:dyDescent="0.2">
      <c r="A64" s="80"/>
      <c r="B64" s="81" t="s">
        <v>559</v>
      </c>
      <c r="C64" s="81"/>
      <c r="D64" s="81"/>
      <c r="E64" s="81"/>
      <c r="F64" s="81"/>
      <c r="G64" s="81"/>
      <c r="H64" s="81"/>
      <c r="I64" s="81"/>
      <c r="J64" s="373"/>
      <c r="K64" s="374"/>
      <c r="L64" s="374"/>
      <c r="M64" s="374"/>
      <c r="N64" s="374"/>
      <c r="O64" s="375"/>
    </row>
    <row r="65" spans="1:18" x14ac:dyDescent="0.2">
      <c r="A65" s="85"/>
      <c r="B65" s="77" t="s">
        <v>560</v>
      </c>
      <c r="J65" s="373"/>
      <c r="K65" s="374"/>
      <c r="L65" s="374"/>
      <c r="M65" s="374"/>
      <c r="N65" s="374"/>
      <c r="O65" s="375"/>
    </row>
    <row r="66" spans="1:18" x14ac:dyDescent="0.2">
      <c r="A66" s="85"/>
      <c r="B66" s="77" t="s">
        <v>561</v>
      </c>
      <c r="O66" s="86"/>
    </row>
    <row r="67" spans="1:18" x14ac:dyDescent="0.2">
      <c r="A67" s="85"/>
      <c r="C67" s="77" t="s">
        <v>721</v>
      </c>
      <c r="F67" s="363"/>
      <c r="G67" s="364"/>
      <c r="H67" s="364"/>
      <c r="I67" s="364"/>
      <c r="J67" s="364"/>
      <c r="K67" s="364"/>
      <c r="L67" s="364"/>
      <c r="M67" s="364"/>
      <c r="N67" s="364"/>
      <c r="O67" s="365"/>
    </row>
    <row r="68" spans="1:18" x14ac:dyDescent="0.2">
      <c r="A68" s="85"/>
      <c r="F68" s="345"/>
      <c r="G68" s="346"/>
      <c r="H68" s="346"/>
      <c r="I68" s="346"/>
      <c r="J68" s="346"/>
      <c r="K68" s="346"/>
      <c r="L68" s="346"/>
      <c r="M68" s="346"/>
      <c r="N68" s="346"/>
      <c r="O68" s="347"/>
    </row>
    <row r="69" spans="1:18" x14ac:dyDescent="0.2">
      <c r="A69" s="85"/>
      <c r="B69" s="77" t="s">
        <v>562</v>
      </c>
      <c r="H69" s="81"/>
      <c r="I69" s="81"/>
      <c r="J69" s="81"/>
      <c r="K69" s="81"/>
      <c r="L69" s="81"/>
      <c r="M69" s="81"/>
      <c r="N69" s="81"/>
      <c r="O69" s="82"/>
    </row>
    <row r="70" spans="1:18" x14ac:dyDescent="0.2">
      <c r="A70" s="85"/>
      <c r="B70" s="378"/>
      <c r="C70" s="379"/>
      <c r="D70" s="379"/>
      <c r="E70" s="379"/>
      <c r="F70" s="379"/>
      <c r="G70" s="379"/>
      <c r="H70" s="379"/>
      <c r="I70" s="379"/>
      <c r="J70" s="379"/>
      <c r="K70" s="379"/>
      <c r="L70" s="379"/>
      <c r="M70" s="379"/>
      <c r="N70" s="379"/>
      <c r="O70" s="380"/>
    </row>
    <row r="71" spans="1:18" x14ac:dyDescent="0.2">
      <c r="A71" s="85"/>
      <c r="B71" s="381"/>
      <c r="C71" s="382"/>
      <c r="D71" s="382"/>
      <c r="E71" s="382"/>
      <c r="F71" s="382"/>
      <c r="G71" s="382"/>
      <c r="H71" s="382"/>
      <c r="I71" s="382"/>
      <c r="J71" s="382"/>
      <c r="K71" s="382"/>
      <c r="L71" s="382"/>
      <c r="M71" s="382"/>
      <c r="N71" s="382"/>
      <c r="O71" s="383"/>
    </row>
    <row r="72" spans="1:18" ht="5.25" customHeight="1" x14ac:dyDescent="0.2">
      <c r="A72" s="85"/>
      <c r="I72" s="90"/>
      <c r="J72" s="90"/>
      <c r="K72" s="90"/>
      <c r="L72" s="90"/>
      <c r="M72" s="90"/>
      <c r="N72" s="90"/>
      <c r="O72" s="91"/>
    </row>
    <row r="73" spans="1:18" ht="15" x14ac:dyDescent="0.25">
      <c r="A73" s="85"/>
      <c r="B73" s="112" t="s">
        <v>563</v>
      </c>
      <c r="O73" s="86"/>
    </row>
    <row r="74" spans="1:18" ht="15" x14ac:dyDescent="0.25">
      <c r="A74" s="103"/>
      <c r="B74" s="113" t="s">
        <v>564</v>
      </c>
      <c r="C74" s="104"/>
      <c r="D74" s="104"/>
      <c r="E74" s="104"/>
      <c r="F74" s="104"/>
      <c r="G74" s="104"/>
      <c r="H74" s="104"/>
      <c r="I74" s="104"/>
      <c r="J74" s="104"/>
      <c r="K74" s="104"/>
      <c r="L74" s="104"/>
      <c r="M74" s="104"/>
      <c r="N74" s="104"/>
      <c r="O74" s="105"/>
    </row>
    <row r="76" spans="1:18" x14ac:dyDescent="0.2">
      <c r="A76" s="79" t="s">
        <v>91</v>
      </c>
    </row>
    <row r="77" spans="1:18" ht="15" x14ac:dyDescent="0.25">
      <c r="A77" s="80"/>
      <c r="B77" s="81" t="s">
        <v>1003</v>
      </c>
      <c r="C77" s="81"/>
      <c r="D77" s="81"/>
      <c r="E77" s="81"/>
      <c r="F77" s="81"/>
      <c r="G77" s="81"/>
      <c r="H77" s="81"/>
      <c r="I77" s="81"/>
      <c r="J77" s="81"/>
      <c r="K77" s="81"/>
      <c r="L77" s="81"/>
      <c r="M77" s="81"/>
      <c r="N77" s="81"/>
      <c r="O77" s="82"/>
    </row>
    <row r="78" spans="1:18" x14ac:dyDescent="0.2">
      <c r="A78" s="85"/>
      <c r="B78" s="77" t="s">
        <v>565</v>
      </c>
      <c r="M78" s="114"/>
      <c r="O78" s="86"/>
      <c r="R78" s="115"/>
    </row>
    <row r="79" spans="1:18" ht="6" customHeight="1" x14ac:dyDescent="0.2">
      <c r="A79" s="85"/>
      <c r="O79" s="86"/>
    </row>
    <row r="80" spans="1:18" ht="15" x14ac:dyDescent="0.25">
      <c r="A80" s="85"/>
      <c r="B80" s="77" t="s">
        <v>1004</v>
      </c>
      <c r="O80" s="86"/>
    </row>
    <row r="81" spans="1:18" x14ac:dyDescent="0.2">
      <c r="A81" s="85"/>
      <c r="B81" s="77" t="s">
        <v>566</v>
      </c>
      <c r="M81" s="114"/>
      <c r="O81" s="86"/>
      <c r="R81" s="116"/>
    </row>
    <row r="82" spans="1:18" ht="7.5" customHeight="1" x14ac:dyDescent="0.2">
      <c r="A82" s="85"/>
      <c r="O82" s="86"/>
      <c r="R82" s="116"/>
    </row>
    <row r="83" spans="1:18" x14ac:dyDescent="0.2">
      <c r="A83" s="85"/>
      <c r="B83" s="77" t="s">
        <v>567</v>
      </c>
      <c r="O83" s="86"/>
      <c r="R83" s="115"/>
    </row>
    <row r="84" spans="1:18" x14ac:dyDescent="0.2">
      <c r="A84" s="85"/>
      <c r="B84" s="384"/>
      <c r="C84" s="384"/>
      <c r="D84" s="384"/>
      <c r="E84" s="384"/>
      <c r="F84" s="384"/>
      <c r="G84" s="384"/>
      <c r="H84" s="384"/>
      <c r="I84" s="384"/>
      <c r="J84" s="384"/>
      <c r="K84" s="384"/>
      <c r="L84" s="384"/>
      <c r="M84" s="384"/>
      <c r="N84" s="384"/>
      <c r="O84" s="385"/>
      <c r="R84" s="116"/>
    </row>
    <row r="85" spans="1:18" x14ac:dyDescent="0.2">
      <c r="A85" s="85"/>
      <c r="B85" s="384"/>
      <c r="C85" s="384"/>
      <c r="D85" s="384"/>
      <c r="E85" s="384"/>
      <c r="F85" s="384"/>
      <c r="G85" s="384"/>
      <c r="H85" s="384"/>
      <c r="I85" s="384"/>
      <c r="J85" s="384"/>
      <c r="K85" s="384"/>
      <c r="L85" s="384"/>
      <c r="M85" s="384"/>
      <c r="N85" s="384"/>
      <c r="O85" s="385"/>
      <c r="R85" s="115"/>
    </row>
    <row r="86" spans="1:18" x14ac:dyDescent="0.2">
      <c r="A86" s="85"/>
      <c r="B86" s="384"/>
      <c r="C86" s="384"/>
      <c r="D86" s="384"/>
      <c r="E86" s="384"/>
      <c r="F86" s="384"/>
      <c r="G86" s="384"/>
      <c r="H86" s="384"/>
      <c r="I86" s="384"/>
      <c r="J86" s="384"/>
      <c r="K86" s="384"/>
      <c r="L86" s="384"/>
      <c r="M86" s="384"/>
      <c r="N86" s="384"/>
      <c r="O86" s="385"/>
    </row>
    <row r="87" spans="1:18" x14ac:dyDescent="0.2">
      <c r="A87" s="103"/>
      <c r="B87" s="386"/>
      <c r="C87" s="386"/>
      <c r="D87" s="386"/>
      <c r="E87" s="386"/>
      <c r="F87" s="386"/>
      <c r="G87" s="386"/>
      <c r="H87" s="386"/>
      <c r="I87" s="386"/>
      <c r="J87" s="386"/>
      <c r="K87" s="386"/>
      <c r="L87" s="386"/>
      <c r="M87" s="386"/>
      <c r="N87" s="386"/>
      <c r="O87" s="387"/>
      <c r="R87" s="117"/>
    </row>
    <row r="89" spans="1:18" x14ac:dyDescent="0.2">
      <c r="A89" s="79" t="s">
        <v>97</v>
      </c>
    </row>
    <row r="90" spans="1:18" ht="15" x14ac:dyDescent="0.25">
      <c r="A90" s="80"/>
      <c r="B90" s="81" t="s">
        <v>568</v>
      </c>
      <c r="C90" s="81"/>
      <c r="D90" s="81"/>
      <c r="E90" s="81"/>
      <c r="F90" s="81"/>
      <c r="G90" s="388"/>
      <c r="H90" s="389"/>
      <c r="I90" s="118"/>
      <c r="J90" s="119" t="str">
        <f>IF(G90="no","Skip to Section 9","")</f>
        <v/>
      </c>
      <c r="K90" s="120"/>
      <c r="L90" s="81"/>
      <c r="M90" s="81"/>
      <c r="N90" s="81"/>
      <c r="O90" s="82"/>
    </row>
    <row r="91" spans="1:18" x14ac:dyDescent="0.2">
      <c r="A91" s="85"/>
      <c r="B91" s="77" t="s">
        <v>569</v>
      </c>
      <c r="G91" s="363"/>
      <c r="H91" s="364"/>
      <c r="I91" s="364"/>
      <c r="J91" s="364"/>
      <c r="K91" s="364"/>
      <c r="L91" s="364"/>
      <c r="M91" s="364"/>
      <c r="N91" s="364"/>
      <c r="O91" s="365"/>
    </row>
    <row r="92" spans="1:18" x14ac:dyDescent="0.2">
      <c r="A92" s="85"/>
      <c r="G92" s="345"/>
      <c r="H92" s="346"/>
      <c r="I92" s="346"/>
      <c r="J92" s="346"/>
      <c r="K92" s="346"/>
      <c r="L92" s="346"/>
      <c r="M92" s="346"/>
      <c r="N92" s="346"/>
      <c r="O92" s="347"/>
    </row>
    <row r="93" spans="1:18" x14ac:dyDescent="0.2">
      <c r="A93" s="85"/>
      <c r="B93" s="77" t="s">
        <v>570</v>
      </c>
      <c r="G93" s="390"/>
      <c r="H93" s="391"/>
      <c r="O93" s="86"/>
    </row>
    <row r="94" spans="1:18" x14ac:dyDescent="0.2">
      <c r="A94" s="103"/>
      <c r="B94" s="104"/>
      <c r="C94" s="104"/>
      <c r="D94" s="104"/>
      <c r="E94" s="104"/>
      <c r="F94" s="104"/>
      <c r="G94" s="104"/>
      <c r="H94" s="104"/>
      <c r="I94" s="104"/>
      <c r="J94" s="104"/>
      <c r="K94" s="104"/>
      <c r="L94" s="104"/>
      <c r="M94" s="104"/>
      <c r="N94" s="104"/>
      <c r="O94" s="105"/>
    </row>
    <row r="96" spans="1:18" x14ac:dyDescent="0.2">
      <c r="A96" s="79" t="s">
        <v>102</v>
      </c>
    </row>
    <row r="97" spans="1:15" x14ac:dyDescent="0.2">
      <c r="A97" s="80"/>
      <c r="B97" s="81" t="s">
        <v>571</v>
      </c>
      <c r="C97" s="81"/>
      <c r="D97" s="81"/>
      <c r="E97" s="81"/>
      <c r="F97" s="81"/>
      <c r="G97" s="81"/>
      <c r="H97" s="81"/>
      <c r="I97" s="81"/>
      <c r="J97" s="81"/>
      <c r="K97" s="81"/>
      <c r="L97" s="81"/>
      <c r="M97" s="81"/>
      <c r="N97" s="81"/>
      <c r="O97" s="82"/>
    </row>
    <row r="98" spans="1:15" x14ac:dyDescent="0.2">
      <c r="A98" s="85"/>
      <c r="B98" s="77" t="s">
        <v>572</v>
      </c>
      <c r="O98" s="86"/>
    </row>
    <row r="99" spans="1:15" x14ac:dyDescent="0.2">
      <c r="A99" s="85"/>
      <c r="B99" s="376"/>
      <c r="C99" s="376"/>
      <c r="D99" s="376"/>
      <c r="E99" s="376"/>
      <c r="F99" s="376"/>
      <c r="G99" s="376"/>
      <c r="H99" s="376"/>
      <c r="I99" s="376"/>
      <c r="J99" s="376"/>
      <c r="K99" s="376"/>
      <c r="L99" s="376"/>
      <c r="M99" s="376"/>
      <c r="N99" s="376"/>
      <c r="O99" s="377"/>
    </row>
    <row r="100" spans="1:15" x14ac:dyDescent="0.2">
      <c r="A100" s="85"/>
      <c r="B100" s="376"/>
      <c r="C100" s="376"/>
      <c r="D100" s="376"/>
      <c r="E100" s="376"/>
      <c r="F100" s="376"/>
      <c r="G100" s="376"/>
      <c r="H100" s="376"/>
      <c r="I100" s="376"/>
      <c r="J100" s="376"/>
      <c r="K100" s="376"/>
      <c r="L100" s="376"/>
      <c r="M100" s="376"/>
      <c r="N100" s="376"/>
      <c r="O100" s="377"/>
    </row>
    <row r="101" spans="1:15" x14ac:dyDescent="0.2">
      <c r="A101" s="85"/>
      <c r="B101" s="376"/>
      <c r="C101" s="376"/>
      <c r="D101" s="376"/>
      <c r="E101" s="376"/>
      <c r="F101" s="376"/>
      <c r="G101" s="376"/>
      <c r="H101" s="376"/>
      <c r="I101" s="376"/>
      <c r="J101" s="376"/>
      <c r="K101" s="376"/>
      <c r="L101" s="376"/>
      <c r="M101" s="376"/>
      <c r="N101" s="376"/>
      <c r="O101" s="377"/>
    </row>
    <row r="102" spans="1:15" x14ac:dyDescent="0.2">
      <c r="A102" s="85"/>
      <c r="B102" s="376"/>
      <c r="C102" s="376"/>
      <c r="D102" s="376"/>
      <c r="E102" s="376"/>
      <c r="F102" s="376"/>
      <c r="G102" s="376"/>
      <c r="H102" s="376"/>
      <c r="I102" s="376"/>
      <c r="J102" s="376"/>
      <c r="K102" s="376"/>
      <c r="L102" s="376"/>
      <c r="M102" s="376"/>
      <c r="N102" s="376"/>
      <c r="O102" s="377"/>
    </row>
    <row r="103" spans="1:15" x14ac:dyDescent="0.2">
      <c r="A103" s="85"/>
      <c r="B103" s="376"/>
      <c r="C103" s="376"/>
      <c r="D103" s="376"/>
      <c r="E103" s="376"/>
      <c r="F103" s="376"/>
      <c r="G103" s="376"/>
      <c r="H103" s="376"/>
      <c r="I103" s="376"/>
      <c r="J103" s="376"/>
      <c r="K103" s="376"/>
      <c r="L103" s="376"/>
      <c r="M103" s="376"/>
      <c r="N103" s="376"/>
      <c r="O103" s="377"/>
    </row>
    <row r="104" spans="1:15" x14ac:dyDescent="0.2">
      <c r="A104" s="85"/>
      <c r="B104" s="376"/>
      <c r="C104" s="376"/>
      <c r="D104" s="376"/>
      <c r="E104" s="376"/>
      <c r="F104" s="376"/>
      <c r="G104" s="376"/>
      <c r="H104" s="376"/>
      <c r="I104" s="376"/>
      <c r="J104" s="376"/>
      <c r="K104" s="376"/>
      <c r="L104" s="376"/>
      <c r="M104" s="376"/>
      <c r="N104" s="376"/>
      <c r="O104" s="377"/>
    </row>
    <row r="105" spans="1:15" x14ac:dyDescent="0.2">
      <c r="A105" s="85"/>
      <c r="B105" s="376"/>
      <c r="C105" s="376"/>
      <c r="D105" s="376"/>
      <c r="E105" s="376"/>
      <c r="F105" s="376"/>
      <c r="G105" s="376"/>
      <c r="H105" s="376"/>
      <c r="I105" s="376"/>
      <c r="J105" s="376"/>
      <c r="K105" s="376"/>
      <c r="L105" s="376"/>
      <c r="M105" s="376"/>
      <c r="N105" s="376"/>
      <c r="O105" s="377"/>
    </row>
    <row r="106" spans="1:15" x14ac:dyDescent="0.2">
      <c r="A106" s="85"/>
      <c r="B106" s="376"/>
      <c r="C106" s="376"/>
      <c r="D106" s="376"/>
      <c r="E106" s="376"/>
      <c r="F106" s="376"/>
      <c r="G106" s="376"/>
      <c r="H106" s="376"/>
      <c r="I106" s="376"/>
      <c r="J106" s="376"/>
      <c r="K106" s="376"/>
      <c r="L106" s="376"/>
      <c r="M106" s="376"/>
      <c r="N106" s="376"/>
      <c r="O106" s="377"/>
    </row>
    <row r="107" spans="1:15" x14ac:dyDescent="0.2">
      <c r="A107" s="103"/>
      <c r="B107" s="104"/>
      <c r="C107" s="104"/>
      <c r="D107" s="104"/>
      <c r="E107" s="104"/>
      <c r="F107" s="104"/>
      <c r="G107" s="104"/>
      <c r="H107" s="104"/>
      <c r="I107" s="104"/>
      <c r="J107" s="104"/>
      <c r="K107" s="104"/>
      <c r="L107" s="104"/>
      <c r="M107" s="104"/>
      <c r="N107" s="104"/>
      <c r="O107" s="105"/>
    </row>
    <row r="109" spans="1:15" x14ac:dyDescent="0.2">
      <c r="A109" s="79" t="s">
        <v>112</v>
      </c>
    </row>
    <row r="110" spans="1:15" x14ac:dyDescent="0.2">
      <c r="A110" s="80"/>
      <c r="B110" s="81" t="s">
        <v>573</v>
      </c>
      <c r="C110" s="81"/>
      <c r="D110" s="81"/>
      <c r="E110" s="81"/>
      <c r="F110" s="81"/>
      <c r="G110" s="392"/>
      <c r="H110" s="393"/>
      <c r="I110" s="81"/>
      <c r="J110" s="81"/>
      <c r="K110" s="81"/>
      <c r="L110" s="81"/>
      <c r="M110" s="81"/>
      <c r="N110" s="81"/>
      <c r="O110" s="82"/>
    </row>
    <row r="111" spans="1:15" x14ac:dyDescent="0.2">
      <c r="A111" s="85"/>
      <c r="B111" s="77" t="s">
        <v>574</v>
      </c>
      <c r="O111" s="86"/>
    </row>
    <row r="112" spans="1:15" x14ac:dyDescent="0.2">
      <c r="A112" s="85"/>
      <c r="B112" s="376"/>
      <c r="C112" s="376"/>
      <c r="D112" s="376"/>
      <c r="E112" s="376"/>
      <c r="F112" s="376"/>
      <c r="G112" s="376"/>
      <c r="H112" s="376"/>
      <c r="I112" s="376"/>
      <c r="J112" s="376"/>
      <c r="K112" s="376"/>
      <c r="L112" s="376"/>
      <c r="M112" s="376"/>
      <c r="N112" s="376"/>
      <c r="O112" s="377"/>
    </row>
    <row r="113" spans="1:15" x14ac:dyDescent="0.2">
      <c r="A113" s="85"/>
      <c r="B113" s="376"/>
      <c r="C113" s="376"/>
      <c r="D113" s="376"/>
      <c r="E113" s="376"/>
      <c r="F113" s="376"/>
      <c r="G113" s="376"/>
      <c r="H113" s="376"/>
      <c r="I113" s="376"/>
      <c r="J113" s="376"/>
      <c r="K113" s="376"/>
      <c r="L113" s="376"/>
      <c r="M113" s="376"/>
      <c r="N113" s="376"/>
      <c r="O113" s="377"/>
    </row>
    <row r="114" spans="1:15" x14ac:dyDescent="0.2">
      <c r="A114" s="85"/>
      <c r="B114" s="376"/>
      <c r="C114" s="376"/>
      <c r="D114" s="376"/>
      <c r="E114" s="376"/>
      <c r="F114" s="376"/>
      <c r="G114" s="376"/>
      <c r="H114" s="376"/>
      <c r="I114" s="376"/>
      <c r="J114" s="376"/>
      <c r="K114" s="376"/>
      <c r="L114" s="376"/>
      <c r="M114" s="376"/>
      <c r="N114" s="376"/>
      <c r="O114" s="377"/>
    </row>
    <row r="115" spans="1:15" x14ac:dyDescent="0.2">
      <c r="A115" s="85"/>
      <c r="B115" s="77" t="s">
        <v>575</v>
      </c>
      <c r="L115" s="392"/>
      <c r="M115" s="393"/>
      <c r="O115" s="86"/>
    </row>
    <row r="116" spans="1:15" x14ac:dyDescent="0.2">
      <c r="A116" s="85"/>
      <c r="B116" s="77" t="s">
        <v>576</v>
      </c>
      <c r="C116" s="121"/>
      <c r="D116" s="121"/>
      <c r="E116" s="121"/>
      <c r="F116" s="121"/>
      <c r="G116" s="121"/>
      <c r="H116" s="121"/>
      <c r="I116" s="121"/>
      <c r="J116" s="121"/>
      <c r="K116" s="121"/>
      <c r="L116" s="121"/>
      <c r="M116" s="121"/>
      <c r="N116" s="121"/>
      <c r="O116" s="122"/>
    </row>
    <row r="117" spans="1:15" x14ac:dyDescent="0.2">
      <c r="A117" s="85"/>
      <c r="B117" s="376"/>
      <c r="C117" s="376"/>
      <c r="D117" s="376"/>
      <c r="E117" s="376"/>
      <c r="F117" s="376"/>
      <c r="G117" s="376"/>
      <c r="H117" s="376"/>
      <c r="I117" s="376"/>
      <c r="J117" s="376"/>
      <c r="K117" s="376"/>
      <c r="L117" s="376"/>
      <c r="M117" s="376"/>
      <c r="N117" s="376"/>
      <c r="O117" s="377"/>
    </row>
    <row r="118" spans="1:15" x14ac:dyDescent="0.2">
      <c r="A118" s="85"/>
      <c r="B118" s="376"/>
      <c r="C118" s="376"/>
      <c r="D118" s="376"/>
      <c r="E118" s="376"/>
      <c r="F118" s="376"/>
      <c r="G118" s="376"/>
      <c r="H118" s="376"/>
      <c r="I118" s="376"/>
      <c r="J118" s="376"/>
      <c r="K118" s="376"/>
      <c r="L118" s="376"/>
      <c r="M118" s="376"/>
      <c r="N118" s="376"/>
      <c r="O118" s="377"/>
    </row>
    <row r="119" spans="1:15" x14ac:dyDescent="0.2">
      <c r="A119" s="85"/>
      <c r="B119" s="376"/>
      <c r="C119" s="376"/>
      <c r="D119" s="376"/>
      <c r="E119" s="376"/>
      <c r="F119" s="376"/>
      <c r="G119" s="376"/>
      <c r="H119" s="376"/>
      <c r="I119" s="376"/>
      <c r="J119" s="376"/>
      <c r="K119" s="376"/>
      <c r="L119" s="376"/>
      <c r="M119" s="376"/>
      <c r="N119" s="376"/>
      <c r="O119" s="377"/>
    </row>
    <row r="120" spans="1:15" x14ac:dyDescent="0.2">
      <c r="A120" s="85"/>
      <c r="B120" s="376"/>
      <c r="C120" s="376"/>
      <c r="D120" s="376"/>
      <c r="E120" s="376"/>
      <c r="F120" s="376"/>
      <c r="G120" s="376"/>
      <c r="H120" s="376"/>
      <c r="I120" s="376"/>
      <c r="J120" s="376"/>
      <c r="K120" s="376"/>
      <c r="L120" s="376"/>
      <c r="M120" s="376"/>
      <c r="N120" s="376"/>
      <c r="O120" s="377"/>
    </row>
    <row r="121" spans="1:15" x14ac:dyDescent="0.2">
      <c r="A121" s="85"/>
      <c r="B121" s="77" t="s">
        <v>577</v>
      </c>
      <c r="O121" s="86"/>
    </row>
    <row r="122" spans="1:15" x14ac:dyDescent="0.2">
      <c r="A122" s="85"/>
      <c r="B122" s="376"/>
      <c r="C122" s="376"/>
      <c r="D122" s="376"/>
      <c r="E122" s="376"/>
      <c r="F122" s="376"/>
      <c r="G122" s="376"/>
      <c r="H122" s="376"/>
      <c r="I122" s="376"/>
      <c r="J122" s="376"/>
      <c r="K122" s="376"/>
      <c r="L122" s="376"/>
      <c r="M122" s="376"/>
      <c r="N122" s="376"/>
      <c r="O122" s="377"/>
    </row>
    <row r="123" spans="1:15" x14ac:dyDescent="0.2">
      <c r="A123" s="85"/>
      <c r="B123" s="376"/>
      <c r="C123" s="376"/>
      <c r="D123" s="376"/>
      <c r="E123" s="376"/>
      <c r="F123" s="376"/>
      <c r="G123" s="376"/>
      <c r="H123" s="376"/>
      <c r="I123" s="376"/>
      <c r="J123" s="376"/>
      <c r="K123" s="376"/>
      <c r="L123" s="376"/>
      <c r="M123" s="376"/>
      <c r="N123" s="376"/>
      <c r="O123" s="377"/>
    </row>
    <row r="124" spans="1:15" x14ac:dyDescent="0.2">
      <c r="A124" s="85"/>
      <c r="B124" s="376"/>
      <c r="C124" s="376"/>
      <c r="D124" s="376"/>
      <c r="E124" s="376"/>
      <c r="F124" s="376"/>
      <c r="G124" s="376"/>
      <c r="H124" s="376"/>
      <c r="I124" s="376"/>
      <c r="J124" s="376"/>
      <c r="K124" s="376"/>
      <c r="L124" s="376"/>
      <c r="M124" s="376"/>
      <c r="N124" s="376"/>
      <c r="O124" s="377"/>
    </row>
    <row r="125" spans="1:15" x14ac:dyDescent="0.2">
      <c r="A125" s="85"/>
      <c r="B125" s="77" t="s">
        <v>578</v>
      </c>
      <c r="O125" s="86"/>
    </row>
    <row r="126" spans="1:15" x14ac:dyDescent="0.2">
      <c r="A126" s="85"/>
      <c r="B126" s="376"/>
      <c r="C126" s="376"/>
      <c r="D126" s="376"/>
      <c r="E126" s="376"/>
      <c r="F126" s="376"/>
      <c r="G126" s="376"/>
      <c r="H126" s="376"/>
      <c r="I126" s="376"/>
      <c r="J126" s="376"/>
      <c r="K126" s="376"/>
      <c r="L126" s="376"/>
      <c r="M126" s="376"/>
      <c r="N126" s="376"/>
      <c r="O126" s="377"/>
    </row>
    <row r="127" spans="1:15" x14ac:dyDescent="0.2">
      <c r="A127" s="85"/>
      <c r="B127" s="376"/>
      <c r="C127" s="376"/>
      <c r="D127" s="376"/>
      <c r="E127" s="376"/>
      <c r="F127" s="376"/>
      <c r="G127" s="376"/>
      <c r="H127" s="376"/>
      <c r="I127" s="376"/>
      <c r="J127" s="376"/>
      <c r="K127" s="376"/>
      <c r="L127" s="376"/>
      <c r="M127" s="376"/>
      <c r="N127" s="376"/>
      <c r="O127" s="377"/>
    </row>
    <row r="128" spans="1:15" x14ac:dyDescent="0.2">
      <c r="A128" s="85"/>
      <c r="B128" s="376"/>
      <c r="C128" s="376"/>
      <c r="D128" s="376"/>
      <c r="E128" s="376"/>
      <c r="F128" s="376"/>
      <c r="G128" s="376"/>
      <c r="H128" s="376"/>
      <c r="I128" s="376"/>
      <c r="J128" s="376"/>
      <c r="K128" s="376"/>
      <c r="L128" s="376"/>
      <c r="M128" s="376"/>
      <c r="N128" s="376"/>
      <c r="O128" s="377"/>
    </row>
    <row r="129" spans="1:15" ht="15" x14ac:dyDescent="0.25">
      <c r="A129" s="103"/>
      <c r="B129" s="113" t="s">
        <v>579</v>
      </c>
      <c r="C129" s="104"/>
      <c r="D129" s="104"/>
      <c r="E129" s="104"/>
      <c r="F129" s="104"/>
      <c r="G129" s="104"/>
      <c r="H129" s="104"/>
      <c r="I129" s="104"/>
      <c r="J129" s="104"/>
      <c r="K129" s="104"/>
      <c r="L129" s="104"/>
      <c r="M129" s="104"/>
      <c r="N129" s="104"/>
      <c r="O129" s="105"/>
    </row>
    <row r="131" spans="1:15" x14ac:dyDescent="0.2">
      <c r="A131" s="79" t="s">
        <v>132</v>
      </c>
    </row>
    <row r="132" spans="1:15" x14ac:dyDescent="0.2">
      <c r="A132" s="80" t="s">
        <v>580</v>
      </c>
      <c r="B132" s="81"/>
      <c r="C132" s="81"/>
      <c r="D132" s="81"/>
      <c r="E132" s="81"/>
      <c r="F132" s="81"/>
      <c r="G132" s="81"/>
      <c r="H132" s="81"/>
      <c r="I132" s="81"/>
      <c r="J132" s="81"/>
      <c r="K132" s="81"/>
      <c r="L132" s="81"/>
      <c r="M132" s="81"/>
      <c r="N132" s="81"/>
      <c r="O132" s="82"/>
    </row>
    <row r="133" spans="1:15" x14ac:dyDescent="0.2">
      <c r="A133" s="395"/>
      <c r="B133" s="376"/>
      <c r="C133" s="376"/>
      <c r="D133" s="376"/>
      <c r="E133" s="376"/>
      <c r="F133" s="376"/>
      <c r="G133" s="376"/>
      <c r="H133" s="376"/>
      <c r="I133" s="376"/>
      <c r="J133" s="376"/>
      <c r="K133" s="376"/>
      <c r="L133" s="376"/>
      <c r="M133" s="376"/>
      <c r="N133" s="376"/>
      <c r="O133" s="377"/>
    </row>
    <row r="134" spans="1:15" x14ac:dyDescent="0.2">
      <c r="A134" s="395"/>
      <c r="B134" s="376"/>
      <c r="C134" s="376"/>
      <c r="D134" s="376"/>
      <c r="E134" s="376"/>
      <c r="F134" s="376"/>
      <c r="G134" s="376"/>
      <c r="H134" s="376"/>
      <c r="I134" s="376"/>
      <c r="J134" s="376"/>
      <c r="K134" s="376"/>
      <c r="L134" s="376"/>
      <c r="M134" s="376"/>
      <c r="N134" s="376"/>
      <c r="O134" s="377"/>
    </row>
    <row r="135" spans="1:15" x14ac:dyDescent="0.2">
      <c r="A135" s="395"/>
      <c r="B135" s="376"/>
      <c r="C135" s="376"/>
      <c r="D135" s="376"/>
      <c r="E135" s="376"/>
      <c r="F135" s="376"/>
      <c r="G135" s="376"/>
      <c r="H135" s="376"/>
      <c r="I135" s="376"/>
      <c r="J135" s="376"/>
      <c r="K135" s="376"/>
      <c r="L135" s="376"/>
      <c r="M135" s="376"/>
      <c r="N135" s="376"/>
      <c r="O135" s="377"/>
    </row>
    <row r="136" spans="1:15" x14ac:dyDescent="0.2">
      <c r="A136" s="395"/>
      <c r="B136" s="376"/>
      <c r="C136" s="376"/>
      <c r="D136" s="376"/>
      <c r="E136" s="376"/>
      <c r="F136" s="376"/>
      <c r="G136" s="376"/>
      <c r="H136" s="376"/>
      <c r="I136" s="376"/>
      <c r="J136" s="376"/>
      <c r="K136" s="376"/>
      <c r="L136" s="376"/>
      <c r="M136" s="376"/>
      <c r="N136" s="376"/>
      <c r="O136" s="377"/>
    </row>
    <row r="137" spans="1:15" x14ac:dyDescent="0.2">
      <c r="A137" s="395"/>
      <c r="B137" s="376"/>
      <c r="C137" s="376"/>
      <c r="D137" s="376"/>
      <c r="E137" s="376"/>
      <c r="F137" s="376"/>
      <c r="G137" s="376"/>
      <c r="H137" s="376"/>
      <c r="I137" s="376"/>
      <c r="J137" s="376"/>
      <c r="K137" s="376"/>
      <c r="L137" s="376"/>
      <c r="M137" s="376"/>
      <c r="N137" s="376"/>
      <c r="O137" s="377"/>
    </row>
    <row r="138" spans="1:15" x14ac:dyDescent="0.2">
      <c r="A138" s="395"/>
      <c r="B138" s="376"/>
      <c r="C138" s="376"/>
      <c r="D138" s="376"/>
      <c r="E138" s="376"/>
      <c r="F138" s="376"/>
      <c r="G138" s="376"/>
      <c r="H138" s="376"/>
      <c r="I138" s="376"/>
      <c r="J138" s="376"/>
      <c r="K138" s="376"/>
      <c r="L138" s="376"/>
      <c r="M138" s="376"/>
      <c r="N138" s="376"/>
      <c r="O138" s="377"/>
    </row>
    <row r="139" spans="1:15" x14ac:dyDescent="0.2">
      <c r="A139" s="395"/>
      <c r="B139" s="376"/>
      <c r="C139" s="376"/>
      <c r="D139" s="376"/>
      <c r="E139" s="376"/>
      <c r="F139" s="376"/>
      <c r="G139" s="376"/>
      <c r="H139" s="376"/>
      <c r="I139" s="376"/>
      <c r="J139" s="376"/>
      <c r="K139" s="376"/>
      <c r="L139" s="376"/>
      <c r="M139" s="376"/>
      <c r="N139" s="376"/>
      <c r="O139" s="377"/>
    </row>
    <row r="140" spans="1:15" x14ac:dyDescent="0.2">
      <c r="A140" s="103" t="s">
        <v>581</v>
      </c>
      <c r="B140" s="104"/>
      <c r="C140" s="104"/>
      <c r="D140" s="104"/>
      <c r="E140" s="104"/>
      <c r="F140" s="104"/>
      <c r="G140" s="104"/>
      <c r="H140" s="104"/>
      <c r="I140" s="104"/>
      <c r="J140" s="104"/>
      <c r="K140" s="104"/>
      <c r="L140" s="104"/>
      <c r="M140" s="104"/>
      <c r="N140" s="104"/>
      <c r="O140" s="105"/>
    </row>
    <row r="142" spans="1:15" x14ac:dyDescent="0.2">
      <c r="A142" s="79" t="s">
        <v>139</v>
      </c>
    </row>
    <row r="143" spans="1:15" x14ac:dyDescent="0.2">
      <c r="A143" s="80"/>
      <c r="B143" s="81"/>
      <c r="C143" s="81"/>
      <c r="D143" s="81"/>
      <c r="E143" s="81"/>
      <c r="F143" s="81"/>
      <c r="G143" s="81"/>
      <c r="H143" s="81"/>
      <c r="I143" s="81"/>
      <c r="J143" s="81"/>
      <c r="K143" s="123" t="s">
        <v>582</v>
      </c>
      <c r="L143" s="123"/>
      <c r="M143" s="124" t="s">
        <v>583</v>
      </c>
      <c r="N143" s="123"/>
      <c r="O143" s="125" t="s">
        <v>584</v>
      </c>
    </row>
    <row r="144" spans="1:15" x14ac:dyDescent="0.2">
      <c r="A144" s="85" t="s">
        <v>585</v>
      </c>
      <c r="G144" s="126" t="s">
        <v>501</v>
      </c>
      <c r="I144" s="126" t="s">
        <v>586</v>
      </c>
      <c r="K144" s="127" t="s">
        <v>587</v>
      </c>
      <c r="L144" s="127"/>
      <c r="M144" s="128" t="s">
        <v>588</v>
      </c>
      <c r="N144" s="127"/>
      <c r="O144" s="129" t="s">
        <v>589</v>
      </c>
    </row>
    <row r="145" spans="1:15" x14ac:dyDescent="0.2">
      <c r="A145" s="85"/>
      <c r="B145" s="93" t="s">
        <v>505</v>
      </c>
      <c r="C145" s="396">
        <f>+C22</f>
        <v>0</v>
      </c>
      <c r="D145" s="397"/>
      <c r="E145" s="398"/>
      <c r="G145" s="130">
        <f>+I22</f>
        <v>0</v>
      </c>
      <c r="I145" s="131"/>
      <c r="K145" s="130">
        <f>+G145+I145</f>
        <v>0</v>
      </c>
      <c r="M145" s="131"/>
      <c r="O145" s="131"/>
    </row>
    <row r="146" spans="1:15" x14ac:dyDescent="0.2">
      <c r="A146" s="85"/>
      <c r="B146" s="93" t="s">
        <v>506</v>
      </c>
      <c r="C146" s="396">
        <f>+C23</f>
        <v>0</v>
      </c>
      <c r="D146" s="397"/>
      <c r="E146" s="398"/>
      <c r="G146" s="130">
        <f>+I23</f>
        <v>0</v>
      </c>
      <c r="I146" s="131"/>
      <c r="K146" s="130">
        <f>+G146+I146</f>
        <v>0</v>
      </c>
      <c r="M146" s="131"/>
      <c r="O146" s="131"/>
    </row>
    <row r="147" spans="1:15" x14ac:dyDescent="0.2">
      <c r="A147" s="85"/>
      <c r="B147" s="93" t="s">
        <v>507</v>
      </c>
      <c r="C147" s="396">
        <f>+C24</f>
        <v>0</v>
      </c>
      <c r="D147" s="397"/>
      <c r="E147" s="398"/>
      <c r="G147" s="130">
        <f>+I24</f>
        <v>0</v>
      </c>
      <c r="I147" s="131"/>
      <c r="K147" s="130">
        <f>+G147+I147</f>
        <v>0</v>
      </c>
      <c r="M147" s="131"/>
      <c r="O147" s="131"/>
    </row>
    <row r="148" spans="1:15" x14ac:dyDescent="0.2">
      <c r="A148" s="85"/>
      <c r="O148" s="86"/>
    </row>
    <row r="149" spans="1:15" x14ac:dyDescent="0.2">
      <c r="A149" s="85"/>
      <c r="G149" s="128" t="s">
        <v>590</v>
      </c>
      <c r="I149" s="128" t="s">
        <v>589</v>
      </c>
      <c r="K149" s="128" t="s">
        <v>591</v>
      </c>
      <c r="O149" s="86"/>
    </row>
    <row r="150" spans="1:15" x14ac:dyDescent="0.2">
      <c r="A150" s="85"/>
      <c r="G150" s="128" t="s">
        <v>592</v>
      </c>
      <c r="I150" s="128" t="s">
        <v>592</v>
      </c>
      <c r="K150" s="128" t="s">
        <v>590</v>
      </c>
      <c r="O150" s="86"/>
    </row>
    <row r="151" spans="1:15" x14ac:dyDescent="0.2">
      <c r="A151" s="85"/>
      <c r="C151" s="396">
        <f>+C22</f>
        <v>0</v>
      </c>
      <c r="D151" s="397"/>
      <c r="E151" s="398"/>
      <c r="G151" s="132" t="e">
        <f>+M145/K145</f>
        <v>#DIV/0!</v>
      </c>
      <c r="I151" s="132" t="e">
        <f>+O145/K145</f>
        <v>#DIV/0!</v>
      </c>
      <c r="K151" s="132" t="e">
        <f>+M145/O145</f>
        <v>#DIV/0!</v>
      </c>
      <c r="O151" s="86"/>
    </row>
    <row r="152" spans="1:15" x14ac:dyDescent="0.2">
      <c r="A152" s="85"/>
      <c r="C152" s="396">
        <f>+C23</f>
        <v>0</v>
      </c>
      <c r="D152" s="397"/>
      <c r="E152" s="398"/>
      <c r="G152" s="132">
        <f>IF(ISNUMBER(M146/K146),M146/K146,0)</f>
        <v>0</v>
      </c>
      <c r="I152" s="132">
        <f>IF(ISNUMBER(O146/K146),O146/K146,0)</f>
        <v>0</v>
      </c>
      <c r="K152" s="132">
        <f>IF(ISNUMBER(M146/O146),M146/O146,0)</f>
        <v>0</v>
      </c>
      <c r="O152" s="86"/>
    </row>
    <row r="153" spans="1:15" x14ac:dyDescent="0.2">
      <c r="A153" s="85"/>
      <c r="C153" s="396">
        <f>+C24</f>
        <v>0</v>
      </c>
      <c r="D153" s="397"/>
      <c r="E153" s="398"/>
      <c r="G153" s="132">
        <f>IF(ISNUMBER(M147/K147),M147/K147,0)</f>
        <v>0</v>
      </c>
      <c r="I153" s="132">
        <f>IF(ISNUMBER(O147/K147),O147/K147,0)</f>
        <v>0</v>
      </c>
      <c r="K153" s="132">
        <f>IF(ISNUMBER(M147/O147),M147/O147,0)</f>
        <v>0</v>
      </c>
      <c r="O153" s="86"/>
    </row>
    <row r="154" spans="1:15" x14ac:dyDescent="0.2">
      <c r="A154" s="85"/>
      <c r="C154" s="90"/>
      <c r="D154" s="90"/>
      <c r="E154" s="90"/>
      <c r="O154" s="86"/>
    </row>
    <row r="155" spans="1:15" ht="15" x14ac:dyDescent="0.25">
      <c r="A155" s="85" t="s">
        <v>1005</v>
      </c>
      <c r="G155" s="133"/>
      <c r="H155" s="133"/>
      <c r="O155" s="86"/>
    </row>
    <row r="156" spans="1:15" x14ac:dyDescent="0.2">
      <c r="A156" s="85" t="s">
        <v>593</v>
      </c>
      <c r="G156" s="133"/>
      <c r="H156" s="133"/>
      <c r="O156" s="86"/>
    </row>
    <row r="157" spans="1:15" x14ac:dyDescent="0.2">
      <c r="A157" s="85" t="s">
        <v>594</v>
      </c>
      <c r="G157" s="133"/>
      <c r="H157" s="133"/>
      <c r="O157" s="86"/>
    </row>
    <row r="158" spans="1:15" x14ac:dyDescent="0.2">
      <c r="A158" s="103" t="s">
        <v>595</v>
      </c>
      <c r="B158" s="104"/>
      <c r="C158" s="104"/>
      <c r="D158" s="104"/>
      <c r="E158" s="104"/>
      <c r="F158" s="104"/>
      <c r="G158" s="134"/>
      <c r="H158" s="134"/>
      <c r="I158" s="104"/>
      <c r="J158" s="104"/>
      <c r="K158" s="104"/>
      <c r="L158" s="104"/>
      <c r="M158" s="104"/>
      <c r="N158" s="104"/>
      <c r="O158" s="105"/>
    </row>
    <row r="160" spans="1:15" x14ac:dyDescent="0.2">
      <c r="A160" s="79" t="s">
        <v>153</v>
      </c>
    </row>
    <row r="161" spans="1:15" x14ac:dyDescent="0.2">
      <c r="A161" s="80"/>
      <c r="B161" s="81" t="s">
        <v>596</v>
      </c>
      <c r="C161" s="81"/>
      <c r="D161" s="81"/>
      <c r="E161" s="81"/>
      <c r="F161" s="81"/>
      <c r="G161" s="81"/>
      <c r="H161" s="81"/>
      <c r="I161" s="81"/>
      <c r="J161" s="81"/>
      <c r="K161" s="81"/>
      <c r="L161" s="81"/>
      <c r="M161" s="392"/>
      <c r="N161" s="394"/>
      <c r="O161" s="393"/>
    </row>
    <row r="162" spans="1:15" x14ac:dyDescent="0.2">
      <c r="A162" s="85"/>
      <c r="B162" s="77" t="s">
        <v>597</v>
      </c>
      <c r="O162" s="86"/>
    </row>
    <row r="163" spans="1:15" x14ac:dyDescent="0.2">
      <c r="A163" s="85"/>
      <c r="B163" s="376"/>
      <c r="C163" s="376"/>
      <c r="D163" s="376"/>
      <c r="E163" s="376"/>
      <c r="F163" s="376"/>
      <c r="G163" s="376"/>
      <c r="H163" s="376"/>
      <c r="I163" s="376"/>
      <c r="J163" s="376"/>
      <c r="K163" s="376"/>
      <c r="L163" s="376"/>
      <c r="M163" s="376"/>
      <c r="N163" s="376"/>
      <c r="O163" s="377"/>
    </row>
    <row r="164" spans="1:15" x14ac:dyDescent="0.2">
      <c r="A164" s="85"/>
      <c r="B164" s="376"/>
      <c r="C164" s="376"/>
      <c r="D164" s="376"/>
      <c r="E164" s="376"/>
      <c r="F164" s="376"/>
      <c r="G164" s="376"/>
      <c r="H164" s="376"/>
      <c r="I164" s="376"/>
      <c r="J164" s="376"/>
      <c r="K164" s="376"/>
      <c r="L164" s="376"/>
      <c r="M164" s="376"/>
      <c r="N164" s="376"/>
      <c r="O164" s="377"/>
    </row>
    <row r="165" spans="1:15" x14ac:dyDescent="0.2">
      <c r="A165" s="85"/>
      <c r="B165" s="376"/>
      <c r="C165" s="376"/>
      <c r="D165" s="376"/>
      <c r="E165" s="376"/>
      <c r="F165" s="376"/>
      <c r="G165" s="376"/>
      <c r="H165" s="376"/>
      <c r="I165" s="376"/>
      <c r="J165" s="376"/>
      <c r="K165" s="376"/>
      <c r="L165" s="376"/>
      <c r="M165" s="376"/>
      <c r="N165" s="376"/>
      <c r="O165" s="377"/>
    </row>
    <row r="166" spans="1:15" x14ac:dyDescent="0.2">
      <c r="A166" s="85"/>
      <c r="B166" s="77" t="s">
        <v>598</v>
      </c>
      <c r="O166" s="86"/>
    </row>
    <row r="167" spans="1:15" x14ac:dyDescent="0.2">
      <c r="A167" s="85"/>
      <c r="B167" s="77" t="s">
        <v>599</v>
      </c>
      <c r="O167" s="86"/>
    </row>
    <row r="168" spans="1:15" x14ac:dyDescent="0.2">
      <c r="A168" s="85"/>
      <c r="B168" s="376"/>
      <c r="C168" s="376"/>
      <c r="D168" s="376"/>
      <c r="E168" s="376"/>
      <c r="F168" s="376"/>
      <c r="G168" s="376"/>
      <c r="H168" s="376"/>
      <c r="I168" s="376"/>
      <c r="J168" s="376"/>
      <c r="K168" s="376"/>
      <c r="L168" s="376"/>
      <c r="M168" s="376"/>
      <c r="N168" s="376"/>
      <c r="O168" s="377"/>
    </row>
    <row r="169" spans="1:15" x14ac:dyDescent="0.2">
      <c r="A169" s="85"/>
      <c r="B169" s="376"/>
      <c r="C169" s="376"/>
      <c r="D169" s="376"/>
      <c r="E169" s="376"/>
      <c r="F169" s="376"/>
      <c r="G169" s="376"/>
      <c r="H169" s="376"/>
      <c r="I169" s="376"/>
      <c r="J169" s="376"/>
      <c r="K169" s="376"/>
      <c r="L169" s="376"/>
      <c r="M169" s="376"/>
      <c r="N169" s="376"/>
      <c r="O169" s="377"/>
    </row>
    <row r="170" spans="1:15" x14ac:dyDescent="0.2">
      <c r="A170" s="103"/>
      <c r="B170" s="382"/>
      <c r="C170" s="382"/>
      <c r="D170" s="382"/>
      <c r="E170" s="382"/>
      <c r="F170" s="382"/>
      <c r="G170" s="382"/>
      <c r="H170" s="382"/>
      <c r="I170" s="382"/>
      <c r="J170" s="382"/>
      <c r="K170" s="382"/>
      <c r="L170" s="382"/>
      <c r="M170" s="382"/>
      <c r="N170" s="382"/>
      <c r="O170" s="383"/>
    </row>
    <row r="172" spans="1:15" x14ac:dyDescent="0.2">
      <c r="A172" s="79" t="s">
        <v>167</v>
      </c>
    </row>
    <row r="173" spans="1:15" x14ac:dyDescent="0.2">
      <c r="A173" s="80"/>
      <c r="B173" s="135" t="s">
        <v>600</v>
      </c>
      <c r="C173" s="81"/>
      <c r="D173" s="81"/>
      <c r="E173" s="81"/>
      <c r="F173" s="81"/>
      <c r="G173" s="81"/>
      <c r="H173" s="81"/>
      <c r="I173" s="81"/>
      <c r="J173" s="81"/>
      <c r="K173" s="81"/>
      <c r="L173" s="81"/>
      <c r="M173" s="81"/>
      <c r="N173" s="81"/>
      <c r="O173" s="82"/>
    </row>
    <row r="174" spans="1:15" x14ac:dyDescent="0.2">
      <c r="A174" s="85"/>
      <c r="B174" s="77" t="s">
        <v>601</v>
      </c>
      <c r="M174" s="392"/>
      <c r="N174" s="394"/>
      <c r="O174" s="393"/>
    </row>
    <row r="175" spans="1:15" ht="6" customHeight="1" x14ac:dyDescent="0.2">
      <c r="A175" s="85"/>
      <c r="O175" s="86"/>
    </row>
    <row r="176" spans="1:15" x14ac:dyDescent="0.2">
      <c r="A176" s="85"/>
      <c r="B176" s="77" t="s">
        <v>602</v>
      </c>
      <c r="O176" s="86"/>
    </row>
    <row r="177" spans="1:15" x14ac:dyDescent="0.2">
      <c r="A177" s="85"/>
      <c r="B177" s="77" t="s">
        <v>603</v>
      </c>
      <c r="M177" s="392"/>
      <c r="N177" s="394"/>
      <c r="O177" s="393"/>
    </row>
    <row r="178" spans="1:15" ht="6.75" customHeight="1" x14ac:dyDescent="0.2">
      <c r="A178" s="85"/>
      <c r="O178" s="86"/>
    </row>
    <row r="179" spans="1:15" x14ac:dyDescent="0.2">
      <c r="A179" s="85"/>
      <c r="B179" s="77" t="s">
        <v>604</v>
      </c>
      <c r="M179" s="392"/>
      <c r="N179" s="394"/>
      <c r="O179" s="393"/>
    </row>
    <row r="180" spans="1:15" ht="6.75" customHeight="1" x14ac:dyDescent="0.2">
      <c r="A180" s="85"/>
      <c r="B180" s="136"/>
      <c r="C180" s="136"/>
      <c r="D180" s="136"/>
      <c r="E180" s="136"/>
      <c r="F180" s="136"/>
      <c r="G180" s="136"/>
      <c r="H180" s="136"/>
      <c r="I180" s="136"/>
      <c r="J180" s="136"/>
      <c r="K180" s="136"/>
      <c r="L180" s="136"/>
      <c r="M180" s="136"/>
      <c r="N180" s="136"/>
      <c r="O180" s="137"/>
    </row>
    <row r="181" spans="1:15" x14ac:dyDescent="0.2">
      <c r="A181" s="85"/>
      <c r="B181" s="138" t="s">
        <v>605</v>
      </c>
      <c r="C181" s="136"/>
      <c r="D181" s="136"/>
      <c r="E181" s="136"/>
      <c r="F181" s="136"/>
      <c r="G181" s="136"/>
      <c r="H181" s="136"/>
      <c r="I181" s="136"/>
      <c r="J181" s="136"/>
      <c r="K181" s="136"/>
      <c r="L181" s="136"/>
      <c r="M181" s="392"/>
      <c r="N181" s="394"/>
      <c r="O181" s="393"/>
    </row>
    <row r="182" spans="1:15" ht="6.75" customHeight="1" x14ac:dyDescent="0.2">
      <c r="A182" s="85"/>
      <c r="B182" s="136"/>
      <c r="C182" s="136"/>
      <c r="D182" s="136"/>
      <c r="E182" s="136"/>
      <c r="F182" s="136"/>
      <c r="G182" s="136"/>
      <c r="H182" s="136"/>
      <c r="I182" s="136"/>
      <c r="J182" s="136"/>
      <c r="K182" s="136"/>
      <c r="L182" s="136"/>
      <c r="M182" s="136"/>
      <c r="N182" s="136"/>
      <c r="O182" s="137"/>
    </row>
    <row r="183" spans="1:15" x14ac:dyDescent="0.2">
      <c r="A183" s="85"/>
      <c r="B183" s="138" t="s">
        <v>606</v>
      </c>
      <c r="C183" s="138"/>
      <c r="D183" s="138"/>
      <c r="E183" s="139"/>
      <c r="F183" s="138"/>
      <c r="G183" s="138" t="s">
        <v>607</v>
      </c>
      <c r="H183" s="138"/>
      <c r="J183" s="138"/>
      <c r="K183" s="399"/>
      <c r="L183" s="400"/>
      <c r="M183" s="138"/>
      <c r="N183" s="138"/>
      <c r="O183" s="140"/>
    </row>
    <row r="184" spans="1:15" x14ac:dyDescent="0.2">
      <c r="A184" s="401" t="s">
        <v>608</v>
      </c>
      <c r="B184" s="402"/>
      <c r="C184" s="402"/>
      <c r="D184" s="402"/>
      <c r="E184" s="402"/>
      <c r="F184" s="402"/>
      <c r="G184" s="402"/>
      <c r="H184" s="402"/>
      <c r="I184" s="402"/>
      <c r="J184" s="402"/>
      <c r="K184" s="402"/>
      <c r="L184" s="402"/>
      <c r="M184" s="402"/>
      <c r="N184" s="402"/>
      <c r="O184" s="403"/>
    </row>
    <row r="185" spans="1:15" ht="4.5" customHeight="1" x14ac:dyDescent="0.2">
      <c r="A185" s="85"/>
      <c r="B185" s="141"/>
      <c r="C185" s="141"/>
      <c r="D185" s="141"/>
      <c r="E185" s="141"/>
      <c r="F185" s="141"/>
      <c r="G185" s="141"/>
      <c r="H185" s="141"/>
      <c r="I185" s="141"/>
      <c r="J185" s="141"/>
      <c r="K185" s="141"/>
      <c r="L185" s="138"/>
      <c r="M185" s="138"/>
      <c r="N185" s="138"/>
      <c r="O185" s="140"/>
    </row>
    <row r="186" spans="1:15" ht="15" x14ac:dyDescent="0.2">
      <c r="A186" s="85"/>
      <c r="B186" s="138" t="s">
        <v>609</v>
      </c>
      <c r="C186" s="141"/>
      <c r="D186" s="141"/>
      <c r="E186" s="141"/>
      <c r="F186" s="141"/>
      <c r="G186" s="141"/>
      <c r="H186" s="141"/>
      <c r="I186" s="141"/>
      <c r="J186" s="141"/>
      <c r="K186" s="141"/>
      <c r="L186" s="404"/>
      <c r="M186" s="405"/>
      <c r="N186" s="138"/>
      <c r="O186" s="140"/>
    </row>
    <row r="187" spans="1:15" ht="15" x14ac:dyDescent="0.2">
      <c r="A187" s="85"/>
      <c r="B187" s="142" t="s">
        <v>610</v>
      </c>
      <c r="C187" s="141"/>
      <c r="D187" s="141"/>
      <c r="E187" s="141"/>
      <c r="F187" s="141"/>
      <c r="G187" s="141"/>
      <c r="H187" s="141"/>
      <c r="I187" s="141"/>
      <c r="J187" s="141"/>
      <c r="K187" s="141"/>
      <c r="L187" s="141"/>
      <c r="M187" s="141"/>
      <c r="N187" s="138"/>
      <c r="O187" s="140"/>
    </row>
    <row r="188" spans="1:15" ht="15" x14ac:dyDescent="0.2">
      <c r="A188" s="85"/>
      <c r="B188" s="142" t="s">
        <v>611</v>
      </c>
      <c r="C188" s="141"/>
      <c r="D188" s="141"/>
      <c r="E188" s="141"/>
      <c r="F188" s="141"/>
      <c r="G188" s="141"/>
      <c r="H188" s="141"/>
      <c r="I188" s="141"/>
      <c r="J188" s="141"/>
      <c r="K188" s="141"/>
      <c r="L188" s="141"/>
      <c r="M188" s="141"/>
      <c r="N188" s="138"/>
      <c r="O188" s="140"/>
    </row>
    <row r="189" spans="1:15" ht="15" x14ac:dyDescent="0.2">
      <c r="A189" s="85"/>
      <c r="B189" s="138" t="s">
        <v>612</v>
      </c>
      <c r="C189" s="141"/>
      <c r="D189" s="141"/>
      <c r="E189" s="141"/>
      <c r="F189" s="141"/>
      <c r="G189" s="141"/>
      <c r="H189" s="141"/>
      <c r="I189" s="141"/>
      <c r="J189" s="141"/>
      <c r="K189" s="141"/>
      <c r="L189" s="138"/>
      <c r="M189" s="143"/>
      <c r="N189" s="404"/>
      <c r="O189" s="405"/>
    </row>
    <row r="190" spans="1:15" x14ac:dyDescent="0.2">
      <c r="A190" s="85"/>
      <c r="B190" s="138" t="s">
        <v>613</v>
      </c>
      <c r="C190" s="138"/>
      <c r="D190" s="138"/>
      <c r="E190" s="138"/>
      <c r="F190" s="138"/>
      <c r="G190" s="138"/>
      <c r="H190" s="138"/>
      <c r="I190" s="138"/>
      <c r="J190" s="138"/>
      <c r="K190" s="138"/>
      <c r="L190" s="138"/>
      <c r="M190" s="138"/>
      <c r="N190" s="138"/>
      <c r="O190" s="140"/>
    </row>
    <row r="191" spans="1:15" x14ac:dyDescent="0.2">
      <c r="A191" s="85"/>
      <c r="B191" s="352"/>
      <c r="C191" s="352"/>
      <c r="D191" s="352"/>
      <c r="E191" s="352"/>
      <c r="F191" s="352"/>
      <c r="G191" s="352"/>
      <c r="H191" s="352"/>
      <c r="I191" s="352"/>
      <c r="J191" s="352"/>
      <c r="K191" s="352"/>
      <c r="L191" s="352"/>
      <c r="M191" s="352"/>
      <c r="N191" s="352"/>
      <c r="O191" s="353"/>
    </row>
    <row r="192" spans="1:15" x14ac:dyDescent="0.2">
      <c r="A192" s="85"/>
      <c r="B192" s="352"/>
      <c r="C192" s="352"/>
      <c r="D192" s="352"/>
      <c r="E192" s="352"/>
      <c r="F192" s="352"/>
      <c r="G192" s="352"/>
      <c r="H192" s="352"/>
      <c r="I192" s="352"/>
      <c r="J192" s="352"/>
      <c r="K192" s="352"/>
      <c r="L192" s="352"/>
      <c r="M192" s="352"/>
      <c r="N192" s="352"/>
      <c r="O192" s="353"/>
    </row>
    <row r="193" spans="1:15" x14ac:dyDescent="0.2">
      <c r="A193" s="85"/>
      <c r="B193" s="352"/>
      <c r="C193" s="352"/>
      <c r="D193" s="352"/>
      <c r="E193" s="352"/>
      <c r="F193" s="352"/>
      <c r="G193" s="352"/>
      <c r="H193" s="352"/>
      <c r="I193" s="352"/>
      <c r="J193" s="352"/>
      <c r="K193" s="352"/>
      <c r="L193" s="352"/>
      <c r="M193" s="352"/>
      <c r="N193" s="352"/>
      <c r="O193" s="353"/>
    </row>
    <row r="194" spans="1:15" ht="6" customHeight="1" x14ac:dyDescent="0.2">
      <c r="A194" s="85"/>
      <c r="B194" s="138"/>
      <c r="C194" s="141"/>
      <c r="D194" s="141"/>
      <c r="E194" s="141"/>
      <c r="F194" s="141"/>
      <c r="G194" s="141"/>
      <c r="H194" s="141"/>
      <c r="I194" s="141"/>
      <c r="J194" s="141"/>
      <c r="K194" s="141"/>
      <c r="L194" s="143"/>
      <c r="M194" s="143"/>
      <c r="N194" s="138"/>
      <c r="O194" s="140"/>
    </row>
    <row r="195" spans="1:15" x14ac:dyDescent="0.2">
      <c r="A195" s="85"/>
      <c r="B195" s="138" t="s">
        <v>614</v>
      </c>
      <c r="C195" s="138"/>
      <c r="D195" s="138"/>
      <c r="E195" s="138"/>
      <c r="F195" s="138"/>
      <c r="G195" s="138"/>
      <c r="H195" s="138"/>
      <c r="I195" s="138"/>
      <c r="J195" s="138"/>
      <c r="K195" s="138"/>
      <c r="L195" s="138"/>
      <c r="M195" s="138"/>
      <c r="N195" s="138"/>
      <c r="O195" s="140"/>
    </row>
    <row r="196" spans="1:15" x14ac:dyDescent="0.2">
      <c r="A196" s="85"/>
      <c r="B196" s="138" t="s">
        <v>615</v>
      </c>
      <c r="C196" s="138"/>
      <c r="D196" s="138"/>
      <c r="E196" s="138"/>
      <c r="F196" s="138"/>
      <c r="G196" s="139"/>
      <c r="H196" s="138"/>
      <c r="I196" s="138"/>
      <c r="J196" s="138"/>
      <c r="K196" s="138"/>
      <c r="L196" s="138"/>
      <c r="M196" s="138"/>
      <c r="N196" s="138"/>
      <c r="O196" s="140"/>
    </row>
    <row r="197" spans="1:15" ht="8.25" customHeight="1" x14ac:dyDescent="0.2">
      <c r="A197" s="85"/>
      <c r="B197" s="138"/>
      <c r="C197" s="138"/>
      <c r="D197" s="138"/>
      <c r="E197" s="138"/>
      <c r="F197" s="138"/>
      <c r="G197" s="138"/>
      <c r="H197" s="138"/>
      <c r="I197" s="138"/>
      <c r="J197" s="138"/>
      <c r="K197" s="138"/>
      <c r="L197" s="138"/>
      <c r="M197" s="138"/>
      <c r="N197" s="138"/>
      <c r="O197" s="140"/>
    </row>
    <row r="198" spans="1:15" x14ac:dyDescent="0.2">
      <c r="A198" s="103"/>
      <c r="B198" s="144" t="s">
        <v>616</v>
      </c>
      <c r="C198" s="144"/>
      <c r="D198" s="144"/>
      <c r="E198" s="144"/>
      <c r="F198" s="144"/>
      <c r="G198" s="104"/>
      <c r="H198" s="144"/>
      <c r="I198" s="144"/>
      <c r="J198" s="144"/>
      <c r="K198" s="144"/>
      <c r="L198" s="144"/>
      <c r="M198" s="144"/>
      <c r="N198" s="144"/>
      <c r="O198" s="145"/>
    </row>
    <row r="199" spans="1:15" x14ac:dyDescent="0.2">
      <c r="B199" s="138"/>
      <c r="C199" s="138"/>
      <c r="D199" s="138"/>
      <c r="E199" s="138"/>
      <c r="F199" s="138"/>
      <c r="G199" s="138"/>
      <c r="H199" s="138"/>
      <c r="I199" s="138"/>
      <c r="J199" s="138"/>
      <c r="K199" s="138"/>
      <c r="L199" s="138"/>
      <c r="M199" s="138"/>
      <c r="N199" s="138"/>
      <c r="O199" s="138"/>
    </row>
    <row r="200" spans="1:15" x14ac:dyDescent="0.2">
      <c r="A200" s="146"/>
      <c r="B200" s="146"/>
      <c r="C200" s="146"/>
      <c r="D200" s="146"/>
      <c r="E200" s="146"/>
      <c r="F200" s="146"/>
      <c r="G200" s="147"/>
      <c r="H200" s="147"/>
    </row>
    <row r="201" spans="1:15" x14ac:dyDescent="0.2">
      <c r="A201" s="148" t="s">
        <v>706</v>
      </c>
      <c r="B201" s="146"/>
      <c r="C201" s="146"/>
      <c r="E201" s="339"/>
      <c r="F201" s="340"/>
      <c r="G201" s="340"/>
      <c r="H201" s="340"/>
      <c r="I201" s="340"/>
      <c r="J201" s="341"/>
    </row>
    <row r="202" spans="1:15" x14ac:dyDescent="0.2">
      <c r="A202" s="148" t="s">
        <v>707</v>
      </c>
      <c r="B202" s="146"/>
      <c r="C202" s="146"/>
      <c r="E202" s="339"/>
      <c r="F202" s="340"/>
      <c r="G202" s="340"/>
      <c r="H202" s="340"/>
      <c r="I202" s="340"/>
      <c r="J202" s="341"/>
    </row>
    <row r="203" spans="1:15" x14ac:dyDescent="0.2">
      <c r="A203" s="148" t="s">
        <v>719</v>
      </c>
      <c r="B203" s="146"/>
      <c r="C203" s="146"/>
      <c r="E203" s="339"/>
      <c r="F203" s="340"/>
      <c r="G203" s="340"/>
      <c r="H203" s="340"/>
      <c r="I203" s="340"/>
      <c r="J203" s="341"/>
    </row>
    <row r="204" spans="1:15" x14ac:dyDescent="0.2">
      <c r="A204" s="148"/>
      <c r="B204" s="146"/>
      <c r="C204" s="146"/>
      <c r="E204" s="339"/>
      <c r="F204" s="340"/>
      <c r="G204" s="340"/>
      <c r="H204" s="340"/>
      <c r="I204" s="340"/>
      <c r="J204" s="341"/>
    </row>
    <row r="205" spans="1:15" x14ac:dyDescent="0.2">
      <c r="A205" s="146"/>
      <c r="B205" s="146"/>
      <c r="C205" s="146"/>
      <c r="D205" s="146"/>
      <c r="E205" s="146"/>
      <c r="F205" s="146"/>
      <c r="G205" s="147"/>
      <c r="H205" s="147"/>
    </row>
    <row r="207" spans="1:15" s="149" customFormat="1" ht="12.6" customHeight="1" x14ac:dyDescent="0.2">
      <c r="A207" s="148" t="s">
        <v>708</v>
      </c>
      <c r="E207" s="332"/>
      <c r="F207" s="333"/>
      <c r="G207" s="333"/>
      <c r="H207" s="333"/>
      <c r="I207" s="333"/>
      <c r="J207" s="334"/>
      <c r="L207" s="149" t="s">
        <v>4</v>
      </c>
      <c r="O207" s="150"/>
    </row>
    <row r="208" spans="1:15" s="149" customFormat="1" ht="6" customHeight="1" x14ac:dyDescent="0.2">
      <c r="A208" s="148"/>
      <c r="J208" s="151"/>
    </row>
    <row r="209" spans="1:5" s="151" customFormat="1" ht="12.6" customHeight="1" x14ac:dyDescent="0.2">
      <c r="A209" s="148" t="s">
        <v>3</v>
      </c>
    </row>
    <row r="210" spans="1:5" s="151" customFormat="1" ht="6" customHeight="1" x14ac:dyDescent="0.2">
      <c r="A210" s="152"/>
    </row>
    <row r="213" spans="1:5" x14ac:dyDescent="0.2">
      <c r="E213" s="77" t="s">
        <v>709</v>
      </c>
    </row>
  </sheetData>
  <sheetProtection algorithmName="SHA-512" hashValue="UV3viI9UdNxiL51aq5KebGRQ2X7TRN9zpoU9qHagbkWy78oes0kxC2vR3Ch0mqnzi30jdCDd/7bTiGDv3VPkOg==" saltValue="TLfj3JaigzQSbvoRmD+DBg==" spinCount="100000" sheet="1" scenarios="1" selectLockedCells="1"/>
  <protectedRanges>
    <protectedRange sqref="A200 A205" name="Key Indicators 1_1_1"/>
    <protectedRange sqref="G200:H200 O207 G205:H205" name="Key Indicators 1_1_1_1"/>
    <protectedRange sqref="E207 E201:E204" name="Key Indicators 1_3_1"/>
  </protectedRanges>
  <mergeCells count="60">
    <mergeCell ref="B191:O193"/>
    <mergeCell ref="M179:O179"/>
    <mergeCell ref="M181:O181"/>
    <mergeCell ref="K183:L183"/>
    <mergeCell ref="A184:O184"/>
    <mergeCell ref="L186:M186"/>
    <mergeCell ref="N189:O189"/>
    <mergeCell ref="M177:O177"/>
    <mergeCell ref="A133:O139"/>
    <mergeCell ref="C145:E145"/>
    <mergeCell ref="C146:E146"/>
    <mergeCell ref="C147:E147"/>
    <mergeCell ref="C151:E151"/>
    <mergeCell ref="C152:E152"/>
    <mergeCell ref="C153:E153"/>
    <mergeCell ref="M161:O161"/>
    <mergeCell ref="B163:O165"/>
    <mergeCell ref="B168:O170"/>
    <mergeCell ref="M174:O174"/>
    <mergeCell ref="B126:O128"/>
    <mergeCell ref="B70:O71"/>
    <mergeCell ref="B84:O87"/>
    <mergeCell ref="G90:H90"/>
    <mergeCell ref="G91:O92"/>
    <mergeCell ref="G93:H93"/>
    <mergeCell ref="B99:O106"/>
    <mergeCell ref="G110:H110"/>
    <mergeCell ref="B112:O114"/>
    <mergeCell ref="L115:M115"/>
    <mergeCell ref="B117:O120"/>
    <mergeCell ref="B122:O124"/>
    <mergeCell ref="F67:O68"/>
    <mergeCell ref="M43:O43"/>
    <mergeCell ref="I45:K45"/>
    <mergeCell ref="I46:K46"/>
    <mergeCell ref="I47:K47"/>
    <mergeCell ref="I48:K48"/>
    <mergeCell ref="I49:K49"/>
    <mergeCell ref="E43:G43"/>
    <mergeCell ref="K53:O53"/>
    <mergeCell ref="E54:F54"/>
    <mergeCell ref="E61:K61"/>
    <mergeCell ref="J64:O64"/>
    <mergeCell ref="J65:O65"/>
    <mergeCell ref="D35:E35"/>
    <mergeCell ref="D36:E36"/>
    <mergeCell ref="D37:E37"/>
    <mergeCell ref="D38:E38"/>
    <mergeCell ref="D39:E39"/>
    <mergeCell ref="A27:O29"/>
    <mergeCell ref="D4:O4"/>
    <mergeCell ref="A8:O12"/>
    <mergeCell ref="C22:E22"/>
    <mergeCell ref="C23:E23"/>
    <mergeCell ref="C24:E24"/>
    <mergeCell ref="E201:J201"/>
    <mergeCell ref="E202:J202"/>
    <mergeCell ref="E203:J203"/>
    <mergeCell ref="E204:J204"/>
    <mergeCell ref="E207:J207"/>
  </mergeCells>
  <dataValidations count="3">
    <dataValidation type="list" allowBlank="1" showInputMessage="1" showErrorMessage="1" sqref="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xr:uid="{00000000-0002-0000-0700-000000000000}">
      <formula1>"1, 2, 3"</formula1>
    </dataValidation>
    <dataValidation type="list" allowBlank="1" showInputMessage="1" showErrorMessage="1" sqref="E32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E65568 JA65568 SW65568 ACS65568 AMO65568 AWK65568 BGG65568 BQC65568 BZY65568 CJU65568 CTQ65568 DDM65568 DNI65568 DXE65568 EHA65568 EQW65568 FAS65568 FKO65568 FUK65568 GEG65568 GOC65568 GXY65568 HHU65568 HRQ65568 IBM65568 ILI65568 IVE65568 JFA65568 JOW65568 JYS65568 KIO65568 KSK65568 LCG65568 LMC65568 LVY65568 MFU65568 MPQ65568 MZM65568 NJI65568 NTE65568 ODA65568 OMW65568 OWS65568 PGO65568 PQK65568 QAG65568 QKC65568 QTY65568 RDU65568 RNQ65568 RXM65568 SHI65568 SRE65568 TBA65568 TKW65568 TUS65568 UEO65568 UOK65568 UYG65568 VIC65568 VRY65568 WBU65568 WLQ65568 WVM65568 E131104 JA131104 SW131104 ACS131104 AMO131104 AWK131104 BGG131104 BQC131104 BZY131104 CJU131104 CTQ131104 DDM131104 DNI131104 DXE131104 EHA131104 EQW131104 FAS131104 FKO131104 FUK131104 GEG131104 GOC131104 GXY131104 HHU131104 HRQ131104 IBM131104 ILI131104 IVE131104 JFA131104 JOW131104 JYS131104 KIO131104 KSK131104 LCG131104 LMC131104 LVY131104 MFU131104 MPQ131104 MZM131104 NJI131104 NTE131104 ODA131104 OMW131104 OWS131104 PGO131104 PQK131104 QAG131104 QKC131104 QTY131104 RDU131104 RNQ131104 RXM131104 SHI131104 SRE131104 TBA131104 TKW131104 TUS131104 UEO131104 UOK131104 UYG131104 VIC131104 VRY131104 WBU131104 WLQ131104 WVM131104 E196640 JA196640 SW196640 ACS196640 AMO196640 AWK196640 BGG196640 BQC196640 BZY196640 CJU196640 CTQ196640 DDM196640 DNI196640 DXE196640 EHA196640 EQW196640 FAS196640 FKO196640 FUK196640 GEG196640 GOC196640 GXY196640 HHU196640 HRQ196640 IBM196640 ILI196640 IVE196640 JFA196640 JOW196640 JYS196640 KIO196640 KSK196640 LCG196640 LMC196640 LVY196640 MFU196640 MPQ196640 MZM196640 NJI196640 NTE196640 ODA196640 OMW196640 OWS196640 PGO196640 PQK196640 QAG196640 QKC196640 QTY196640 RDU196640 RNQ196640 RXM196640 SHI196640 SRE196640 TBA196640 TKW196640 TUS196640 UEO196640 UOK196640 UYG196640 VIC196640 VRY196640 WBU196640 WLQ196640 WVM196640 E262176 JA262176 SW262176 ACS262176 AMO262176 AWK262176 BGG262176 BQC262176 BZY262176 CJU262176 CTQ262176 DDM262176 DNI262176 DXE262176 EHA262176 EQW262176 FAS262176 FKO262176 FUK262176 GEG262176 GOC262176 GXY262176 HHU262176 HRQ262176 IBM262176 ILI262176 IVE262176 JFA262176 JOW262176 JYS262176 KIO262176 KSK262176 LCG262176 LMC262176 LVY262176 MFU262176 MPQ262176 MZM262176 NJI262176 NTE262176 ODA262176 OMW262176 OWS262176 PGO262176 PQK262176 QAG262176 QKC262176 QTY262176 RDU262176 RNQ262176 RXM262176 SHI262176 SRE262176 TBA262176 TKW262176 TUS262176 UEO262176 UOK262176 UYG262176 VIC262176 VRY262176 WBU262176 WLQ262176 WVM262176 E327712 JA327712 SW327712 ACS327712 AMO327712 AWK327712 BGG327712 BQC327712 BZY327712 CJU327712 CTQ327712 DDM327712 DNI327712 DXE327712 EHA327712 EQW327712 FAS327712 FKO327712 FUK327712 GEG327712 GOC327712 GXY327712 HHU327712 HRQ327712 IBM327712 ILI327712 IVE327712 JFA327712 JOW327712 JYS327712 KIO327712 KSK327712 LCG327712 LMC327712 LVY327712 MFU327712 MPQ327712 MZM327712 NJI327712 NTE327712 ODA327712 OMW327712 OWS327712 PGO327712 PQK327712 QAG327712 QKC327712 QTY327712 RDU327712 RNQ327712 RXM327712 SHI327712 SRE327712 TBA327712 TKW327712 TUS327712 UEO327712 UOK327712 UYG327712 VIC327712 VRY327712 WBU327712 WLQ327712 WVM327712 E393248 JA393248 SW393248 ACS393248 AMO393248 AWK393248 BGG393248 BQC393248 BZY393248 CJU393248 CTQ393248 DDM393248 DNI393248 DXE393248 EHA393248 EQW393248 FAS393248 FKO393248 FUK393248 GEG393248 GOC393248 GXY393248 HHU393248 HRQ393248 IBM393248 ILI393248 IVE393248 JFA393248 JOW393248 JYS393248 KIO393248 KSK393248 LCG393248 LMC393248 LVY393248 MFU393248 MPQ393248 MZM393248 NJI393248 NTE393248 ODA393248 OMW393248 OWS393248 PGO393248 PQK393248 QAG393248 QKC393248 QTY393248 RDU393248 RNQ393248 RXM393248 SHI393248 SRE393248 TBA393248 TKW393248 TUS393248 UEO393248 UOK393248 UYG393248 VIC393248 VRY393248 WBU393248 WLQ393248 WVM393248 E458784 JA458784 SW458784 ACS458784 AMO458784 AWK458784 BGG458784 BQC458784 BZY458784 CJU458784 CTQ458784 DDM458784 DNI458784 DXE458784 EHA458784 EQW458784 FAS458784 FKO458784 FUK458784 GEG458784 GOC458784 GXY458784 HHU458784 HRQ458784 IBM458784 ILI458784 IVE458784 JFA458784 JOW458784 JYS458784 KIO458784 KSK458784 LCG458784 LMC458784 LVY458784 MFU458784 MPQ458784 MZM458784 NJI458784 NTE458784 ODA458784 OMW458784 OWS458784 PGO458784 PQK458784 QAG458784 QKC458784 QTY458784 RDU458784 RNQ458784 RXM458784 SHI458784 SRE458784 TBA458784 TKW458784 TUS458784 UEO458784 UOK458784 UYG458784 VIC458784 VRY458784 WBU458784 WLQ458784 WVM458784 E524320 JA524320 SW524320 ACS524320 AMO524320 AWK524320 BGG524320 BQC524320 BZY524320 CJU524320 CTQ524320 DDM524320 DNI524320 DXE524320 EHA524320 EQW524320 FAS524320 FKO524320 FUK524320 GEG524320 GOC524320 GXY524320 HHU524320 HRQ524320 IBM524320 ILI524320 IVE524320 JFA524320 JOW524320 JYS524320 KIO524320 KSK524320 LCG524320 LMC524320 LVY524320 MFU524320 MPQ524320 MZM524320 NJI524320 NTE524320 ODA524320 OMW524320 OWS524320 PGO524320 PQK524320 QAG524320 QKC524320 QTY524320 RDU524320 RNQ524320 RXM524320 SHI524320 SRE524320 TBA524320 TKW524320 TUS524320 UEO524320 UOK524320 UYG524320 VIC524320 VRY524320 WBU524320 WLQ524320 WVM524320 E589856 JA589856 SW589856 ACS589856 AMO589856 AWK589856 BGG589856 BQC589856 BZY589856 CJU589856 CTQ589856 DDM589856 DNI589856 DXE589856 EHA589856 EQW589856 FAS589856 FKO589856 FUK589856 GEG589856 GOC589856 GXY589856 HHU589856 HRQ589856 IBM589856 ILI589856 IVE589856 JFA589856 JOW589856 JYS589856 KIO589856 KSK589856 LCG589856 LMC589856 LVY589856 MFU589856 MPQ589856 MZM589856 NJI589856 NTE589856 ODA589856 OMW589856 OWS589856 PGO589856 PQK589856 QAG589856 QKC589856 QTY589856 RDU589856 RNQ589856 RXM589856 SHI589856 SRE589856 TBA589856 TKW589856 TUS589856 UEO589856 UOK589856 UYG589856 VIC589856 VRY589856 WBU589856 WLQ589856 WVM589856 E655392 JA655392 SW655392 ACS655392 AMO655392 AWK655392 BGG655392 BQC655392 BZY655392 CJU655392 CTQ655392 DDM655392 DNI655392 DXE655392 EHA655392 EQW655392 FAS655392 FKO655392 FUK655392 GEG655392 GOC655392 GXY655392 HHU655392 HRQ655392 IBM655392 ILI655392 IVE655392 JFA655392 JOW655392 JYS655392 KIO655392 KSK655392 LCG655392 LMC655392 LVY655392 MFU655392 MPQ655392 MZM655392 NJI655392 NTE655392 ODA655392 OMW655392 OWS655392 PGO655392 PQK655392 QAG655392 QKC655392 QTY655392 RDU655392 RNQ655392 RXM655392 SHI655392 SRE655392 TBA655392 TKW655392 TUS655392 UEO655392 UOK655392 UYG655392 VIC655392 VRY655392 WBU655392 WLQ655392 WVM655392 E720928 JA720928 SW720928 ACS720928 AMO720928 AWK720928 BGG720928 BQC720928 BZY720928 CJU720928 CTQ720928 DDM720928 DNI720928 DXE720928 EHA720928 EQW720928 FAS720928 FKO720928 FUK720928 GEG720928 GOC720928 GXY720928 HHU720928 HRQ720928 IBM720928 ILI720928 IVE720928 JFA720928 JOW720928 JYS720928 KIO720928 KSK720928 LCG720928 LMC720928 LVY720928 MFU720928 MPQ720928 MZM720928 NJI720928 NTE720928 ODA720928 OMW720928 OWS720928 PGO720928 PQK720928 QAG720928 QKC720928 QTY720928 RDU720928 RNQ720928 RXM720928 SHI720928 SRE720928 TBA720928 TKW720928 TUS720928 UEO720928 UOK720928 UYG720928 VIC720928 VRY720928 WBU720928 WLQ720928 WVM720928 E786464 JA786464 SW786464 ACS786464 AMO786464 AWK786464 BGG786464 BQC786464 BZY786464 CJU786464 CTQ786464 DDM786464 DNI786464 DXE786464 EHA786464 EQW786464 FAS786464 FKO786464 FUK786464 GEG786464 GOC786464 GXY786464 HHU786464 HRQ786464 IBM786464 ILI786464 IVE786464 JFA786464 JOW786464 JYS786464 KIO786464 KSK786464 LCG786464 LMC786464 LVY786464 MFU786464 MPQ786464 MZM786464 NJI786464 NTE786464 ODA786464 OMW786464 OWS786464 PGO786464 PQK786464 QAG786464 QKC786464 QTY786464 RDU786464 RNQ786464 RXM786464 SHI786464 SRE786464 TBA786464 TKW786464 TUS786464 UEO786464 UOK786464 UYG786464 VIC786464 VRY786464 WBU786464 WLQ786464 WVM786464 E852000 JA852000 SW852000 ACS852000 AMO852000 AWK852000 BGG852000 BQC852000 BZY852000 CJU852000 CTQ852000 DDM852000 DNI852000 DXE852000 EHA852000 EQW852000 FAS852000 FKO852000 FUK852000 GEG852000 GOC852000 GXY852000 HHU852000 HRQ852000 IBM852000 ILI852000 IVE852000 JFA852000 JOW852000 JYS852000 KIO852000 KSK852000 LCG852000 LMC852000 LVY852000 MFU852000 MPQ852000 MZM852000 NJI852000 NTE852000 ODA852000 OMW852000 OWS852000 PGO852000 PQK852000 QAG852000 QKC852000 QTY852000 RDU852000 RNQ852000 RXM852000 SHI852000 SRE852000 TBA852000 TKW852000 TUS852000 UEO852000 UOK852000 UYG852000 VIC852000 VRY852000 WBU852000 WLQ852000 WVM852000 E917536 JA917536 SW917536 ACS917536 AMO917536 AWK917536 BGG917536 BQC917536 BZY917536 CJU917536 CTQ917536 DDM917536 DNI917536 DXE917536 EHA917536 EQW917536 FAS917536 FKO917536 FUK917536 GEG917536 GOC917536 GXY917536 HHU917536 HRQ917536 IBM917536 ILI917536 IVE917536 JFA917536 JOW917536 JYS917536 KIO917536 KSK917536 LCG917536 LMC917536 LVY917536 MFU917536 MPQ917536 MZM917536 NJI917536 NTE917536 ODA917536 OMW917536 OWS917536 PGO917536 PQK917536 QAG917536 QKC917536 QTY917536 RDU917536 RNQ917536 RXM917536 SHI917536 SRE917536 TBA917536 TKW917536 TUS917536 UEO917536 UOK917536 UYG917536 VIC917536 VRY917536 WBU917536 WLQ917536 WVM917536 E983072 JA983072 SW983072 ACS983072 AMO983072 AWK983072 BGG983072 BQC983072 BZY983072 CJU983072 CTQ983072 DDM983072 DNI983072 DXE983072 EHA983072 EQW983072 FAS983072 FKO983072 FUK983072 GEG983072 GOC983072 GXY983072 HHU983072 HRQ983072 IBM983072 ILI983072 IVE983072 JFA983072 JOW983072 JYS983072 KIO983072 KSK983072 LCG983072 LMC983072 LVY983072 MFU983072 MPQ983072 MZM983072 NJI983072 NTE983072 ODA983072 OMW983072 OWS983072 PGO983072 PQK983072 QAG983072 QKC983072 QTY983072 RDU983072 RNQ983072 RXM983072 SHI983072 SRE983072 TBA983072 TKW983072 TUS983072 UEO983072 UOK983072 UYG983072 VIC983072 VRY983072 WBU983072 WLQ983072 WVM983072" xr:uid="{00000000-0002-0000-0700-000001000000}">
      <formula1>"Owned, Leased, Other"</formula1>
    </dataValidation>
    <dataValidation type="list" allowBlank="1" showInputMessage="1" showErrorMessage="1" sqref="L186:M188 JH186:JI188 TD186:TE188 ACZ186:ADA188 AMV186:AMW188 AWR186:AWS188 BGN186:BGO188 BQJ186:BQK188 CAF186:CAG188 CKB186:CKC188 CTX186:CTY188 DDT186:DDU188 DNP186:DNQ188 DXL186:DXM188 EHH186:EHI188 ERD186:ERE188 FAZ186:FBA188 FKV186:FKW188 FUR186:FUS188 GEN186:GEO188 GOJ186:GOK188 GYF186:GYG188 HIB186:HIC188 HRX186:HRY188 IBT186:IBU188 ILP186:ILQ188 IVL186:IVM188 JFH186:JFI188 JPD186:JPE188 JYZ186:JZA188 KIV186:KIW188 KSR186:KSS188 LCN186:LCO188 LMJ186:LMK188 LWF186:LWG188 MGB186:MGC188 MPX186:MPY188 MZT186:MZU188 NJP186:NJQ188 NTL186:NTM188 ODH186:ODI188 OND186:ONE188 OWZ186:OXA188 PGV186:PGW188 PQR186:PQS188 QAN186:QAO188 QKJ186:QKK188 QUF186:QUG188 REB186:REC188 RNX186:RNY188 RXT186:RXU188 SHP186:SHQ188 SRL186:SRM188 TBH186:TBI188 TLD186:TLE188 TUZ186:TVA188 UEV186:UEW188 UOR186:UOS188 UYN186:UYO188 VIJ186:VIK188 VSF186:VSG188 WCB186:WCC188 WLX186:WLY188 WVT186:WVU188 L65722:M65724 JH65722:JI65724 TD65722:TE65724 ACZ65722:ADA65724 AMV65722:AMW65724 AWR65722:AWS65724 BGN65722:BGO65724 BQJ65722:BQK65724 CAF65722:CAG65724 CKB65722:CKC65724 CTX65722:CTY65724 DDT65722:DDU65724 DNP65722:DNQ65724 DXL65722:DXM65724 EHH65722:EHI65724 ERD65722:ERE65724 FAZ65722:FBA65724 FKV65722:FKW65724 FUR65722:FUS65724 GEN65722:GEO65724 GOJ65722:GOK65724 GYF65722:GYG65724 HIB65722:HIC65724 HRX65722:HRY65724 IBT65722:IBU65724 ILP65722:ILQ65724 IVL65722:IVM65724 JFH65722:JFI65724 JPD65722:JPE65724 JYZ65722:JZA65724 KIV65722:KIW65724 KSR65722:KSS65724 LCN65722:LCO65724 LMJ65722:LMK65724 LWF65722:LWG65724 MGB65722:MGC65724 MPX65722:MPY65724 MZT65722:MZU65724 NJP65722:NJQ65724 NTL65722:NTM65724 ODH65722:ODI65724 OND65722:ONE65724 OWZ65722:OXA65724 PGV65722:PGW65724 PQR65722:PQS65724 QAN65722:QAO65724 QKJ65722:QKK65724 QUF65722:QUG65724 REB65722:REC65724 RNX65722:RNY65724 RXT65722:RXU65724 SHP65722:SHQ65724 SRL65722:SRM65724 TBH65722:TBI65724 TLD65722:TLE65724 TUZ65722:TVA65724 UEV65722:UEW65724 UOR65722:UOS65724 UYN65722:UYO65724 VIJ65722:VIK65724 VSF65722:VSG65724 WCB65722:WCC65724 WLX65722:WLY65724 WVT65722:WVU65724 L131258:M131260 JH131258:JI131260 TD131258:TE131260 ACZ131258:ADA131260 AMV131258:AMW131260 AWR131258:AWS131260 BGN131258:BGO131260 BQJ131258:BQK131260 CAF131258:CAG131260 CKB131258:CKC131260 CTX131258:CTY131260 DDT131258:DDU131260 DNP131258:DNQ131260 DXL131258:DXM131260 EHH131258:EHI131260 ERD131258:ERE131260 FAZ131258:FBA131260 FKV131258:FKW131260 FUR131258:FUS131260 GEN131258:GEO131260 GOJ131258:GOK131260 GYF131258:GYG131260 HIB131258:HIC131260 HRX131258:HRY131260 IBT131258:IBU131260 ILP131258:ILQ131260 IVL131258:IVM131260 JFH131258:JFI131260 JPD131258:JPE131260 JYZ131258:JZA131260 KIV131258:KIW131260 KSR131258:KSS131260 LCN131258:LCO131260 LMJ131258:LMK131260 LWF131258:LWG131260 MGB131258:MGC131260 MPX131258:MPY131260 MZT131258:MZU131260 NJP131258:NJQ131260 NTL131258:NTM131260 ODH131258:ODI131260 OND131258:ONE131260 OWZ131258:OXA131260 PGV131258:PGW131260 PQR131258:PQS131260 QAN131258:QAO131260 QKJ131258:QKK131260 QUF131258:QUG131260 REB131258:REC131260 RNX131258:RNY131260 RXT131258:RXU131260 SHP131258:SHQ131260 SRL131258:SRM131260 TBH131258:TBI131260 TLD131258:TLE131260 TUZ131258:TVA131260 UEV131258:UEW131260 UOR131258:UOS131260 UYN131258:UYO131260 VIJ131258:VIK131260 VSF131258:VSG131260 WCB131258:WCC131260 WLX131258:WLY131260 WVT131258:WVU131260 L196794:M196796 JH196794:JI196796 TD196794:TE196796 ACZ196794:ADA196796 AMV196794:AMW196796 AWR196794:AWS196796 BGN196794:BGO196796 BQJ196794:BQK196796 CAF196794:CAG196796 CKB196794:CKC196796 CTX196794:CTY196796 DDT196794:DDU196796 DNP196794:DNQ196796 DXL196794:DXM196796 EHH196794:EHI196796 ERD196794:ERE196796 FAZ196794:FBA196796 FKV196794:FKW196796 FUR196794:FUS196796 GEN196794:GEO196796 GOJ196794:GOK196796 GYF196794:GYG196796 HIB196794:HIC196796 HRX196794:HRY196796 IBT196794:IBU196796 ILP196794:ILQ196796 IVL196794:IVM196796 JFH196794:JFI196796 JPD196794:JPE196796 JYZ196794:JZA196796 KIV196794:KIW196796 KSR196794:KSS196796 LCN196794:LCO196796 LMJ196794:LMK196796 LWF196794:LWG196796 MGB196794:MGC196796 MPX196794:MPY196796 MZT196794:MZU196796 NJP196794:NJQ196796 NTL196794:NTM196796 ODH196794:ODI196796 OND196794:ONE196796 OWZ196794:OXA196796 PGV196794:PGW196796 PQR196794:PQS196796 QAN196794:QAO196796 QKJ196794:QKK196796 QUF196794:QUG196796 REB196794:REC196796 RNX196794:RNY196796 RXT196794:RXU196796 SHP196794:SHQ196796 SRL196794:SRM196796 TBH196794:TBI196796 TLD196794:TLE196796 TUZ196794:TVA196796 UEV196794:UEW196796 UOR196794:UOS196796 UYN196794:UYO196796 VIJ196794:VIK196796 VSF196794:VSG196796 WCB196794:WCC196796 WLX196794:WLY196796 WVT196794:WVU196796 L262330:M262332 JH262330:JI262332 TD262330:TE262332 ACZ262330:ADA262332 AMV262330:AMW262332 AWR262330:AWS262332 BGN262330:BGO262332 BQJ262330:BQK262332 CAF262330:CAG262332 CKB262330:CKC262332 CTX262330:CTY262332 DDT262330:DDU262332 DNP262330:DNQ262332 DXL262330:DXM262332 EHH262330:EHI262332 ERD262330:ERE262332 FAZ262330:FBA262332 FKV262330:FKW262332 FUR262330:FUS262332 GEN262330:GEO262332 GOJ262330:GOK262332 GYF262330:GYG262332 HIB262330:HIC262332 HRX262330:HRY262332 IBT262330:IBU262332 ILP262330:ILQ262332 IVL262330:IVM262332 JFH262330:JFI262332 JPD262330:JPE262332 JYZ262330:JZA262332 KIV262330:KIW262332 KSR262330:KSS262332 LCN262330:LCO262332 LMJ262330:LMK262332 LWF262330:LWG262332 MGB262330:MGC262332 MPX262330:MPY262332 MZT262330:MZU262332 NJP262330:NJQ262332 NTL262330:NTM262332 ODH262330:ODI262332 OND262330:ONE262332 OWZ262330:OXA262332 PGV262330:PGW262332 PQR262330:PQS262332 QAN262330:QAO262332 QKJ262330:QKK262332 QUF262330:QUG262332 REB262330:REC262332 RNX262330:RNY262332 RXT262330:RXU262332 SHP262330:SHQ262332 SRL262330:SRM262332 TBH262330:TBI262332 TLD262330:TLE262332 TUZ262330:TVA262332 UEV262330:UEW262332 UOR262330:UOS262332 UYN262330:UYO262332 VIJ262330:VIK262332 VSF262330:VSG262332 WCB262330:WCC262332 WLX262330:WLY262332 WVT262330:WVU262332 L327866:M327868 JH327866:JI327868 TD327866:TE327868 ACZ327866:ADA327868 AMV327866:AMW327868 AWR327866:AWS327868 BGN327866:BGO327868 BQJ327866:BQK327868 CAF327866:CAG327868 CKB327866:CKC327868 CTX327866:CTY327868 DDT327866:DDU327868 DNP327866:DNQ327868 DXL327866:DXM327868 EHH327866:EHI327868 ERD327866:ERE327868 FAZ327866:FBA327868 FKV327866:FKW327868 FUR327866:FUS327868 GEN327866:GEO327868 GOJ327866:GOK327868 GYF327866:GYG327868 HIB327866:HIC327868 HRX327866:HRY327868 IBT327866:IBU327868 ILP327866:ILQ327868 IVL327866:IVM327868 JFH327866:JFI327868 JPD327866:JPE327868 JYZ327866:JZA327868 KIV327866:KIW327868 KSR327866:KSS327868 LCN327866:LCO327868 LMJ327866:LMK327868 LWF327866:LWG327868 MGB327866:MGC327868 MPX327866:MPY327868 MZT327866:MZU327868 NJP327866:NJQ327868 NTL327866:NTM327868 ODH327866:ODI327868 OND327866:ONE327868 OWZ327866:OXA327868 PGV327866:PGW327868 PQR327866:PQS327868 QAN327866:QAO327868 QKJ327866:QKK327868 QUF327866:QUG327868 REB327866:REC327868 RNX327866:RNY327868 RXT327866:RXU327868 SHP327866:SHQ327868 SRL327866:SRM327868 TBH327866:TBI327868 TLD327866:TLE327868 TUZ327866:TVA327868 UEV327866:UEW327868 UOR327866:UOS327868 UYN327866:UYO327868 VIJ327866:VIK327868 VSF327866:VSG327868 WCB327866:WCC327868 WLX327866:WLY327868 WVT327866:WVU327868 L393402:M393404 JH393402:JI393404 TD393402:TE393404 ACZ393402:ADA393404 AMV393402:AMW393404 AWR393402:AWS393404 BGN393402:BGO393404 BQJ393402:BQK393404 CAF393402:CAG393404 CKB393402:CKC393404 CTX393402:CTY393404 DDT393402:DDU393404 DNP393402:DNQ393404 DXL393402:DXM393404 EHH393402:EHI393404 ERD393402:ERE393404 FAZ393402:FBA393404 FKV393402:FKW393404 FUR393402:FUS393404 GEN393402:GEO393404 GOJ393402:GOK393404 GYF393402:GYG393404 HIB393402:HIC393404 HRX393402:HRY393404 IBT393402:IBU393404 ILP393402:ILQ393404 IVL393402:IVM393404 JFH393402:JFI393404 JPD393402:JPE393404 JYZ393402:JZA393404 KIV393402:KIW393404 KSR393402:KSS393404 LCN393402:LCO393404 LMJ393402:LMK393404 LWF393402:LWG393404 MGB393402:MGC393404 MPX393402:MPY393404 MZT393402:MZU393404 NJP393402:NJQ393404 NTL393402:NTM393404 ODH393402:ODI393404 OND393402:ONE393404 OWZ393402:OXA393404 PGV393402:PGW393404 PQR393402:PQS393404 QAN393402:QAO393404 QKJ393402:QKK393404 QUF393402:QUG393404 REB393402:REC393404 RNX393402:RNY393404 RXT393402:RXU393404 SHP393402:SHQ393404 SRL393402:SRM393404 TBH393402:TBI393404 TLD393402:TLE393404 TUZ393402:TVA393404 UEV393402:UEW393404 UOR393402:UOS393404 UYN393402:UYO393404 VIJ393402:VIK393404 VSF393402:VSG393404 WCB393402:WCC393404 WLX393402:WLY393404 WVT393402:WVU393404 L458938:M458940 JH458938:JI458940 TD458938:TE458940 ACZ458938:ADA458940 AMV458938:AMW458940 AWR458938:AWS458940 BGN458938:BGO458940 BQJ458938:BQK458940 CAF458938:CAG458940 CKB458938:CKC458940 CTX458938:CTY458940 DDT458938:DDU458940 DNP458938:DNQ458940 DXL458938:DXM458940 EHH458938:EHI458940 ERD458938:ERE458940 FAZ458938:FBA458940 FKV458938:FKW458940 FUR458938:FUS458940 GEN458938:GEO458940 GOJ458938:GOK458940 GYF458938:GYG458940 HIB458938:HIC458940 HRX458938:HRY458940 IBT458938:IBU458940 ILP458938:ILQ458940 IVL458938:IVM458940 JFH458938:JFI458940 JPD458938:JPE458940 JYZ458938:JZA458940 KIV458938:KIW458940 KSR458938:KSS458940 LCN458938:LCO458940 LMJ458938:LMK458940 LWF458938:LWG458940 MGB458938:MGC458940 MPX458938:MPY458940 MZT458938:MZU458940 NJP458938:NJQ458940 NTL458938:NTM458940 ODH458938:ODI458940 OND458938:ONE458940 OWZ458938:OXA458940 PGV458938:PGW458940 PQR458938:PQS458940 QAN458938:QAO458940 QKJ458938:QKK458940 QUF458938:QUG458940 REB458938:REC458940 RNX458938:RNY458940 RXT458938:RXU458940 SHP458938:SHQ458940 SRL458938:SRM458940 TBH458938:TBI458940 TLD458938:TLE458940 TUZ458938:TVA458940 UEV458938:UEW458940 UOR458938:UOS458940 UYN458938:UYO458940 VIJ458938:VIK458940 VSF458938:VSG458940 WCB458938:WCC458940 WLX458938:WLY458940 WVT458938:WVU458940 L524474:M524476 JH524474:JI524476 TD524474:TE524476 ACZ524474:ADA524476 AMV524474:AMW524476 AWR524474:AWS524476 BGN524474:BGO524476 BQJ524474:BQK524476 CAF524474:CAG524476 CKB524474:CKC524476 CTX524474:CTY524476 DDT524474:DDU524476 DNP524474:DNQ524476 DXL524474:DXM524476 EHH524474:EHI524476 ERD524474:ERE524476 FAZ524474:FBA524476 FKV524474:FKW524476 FUR524474:FUS524476 GEN524474:GEO524476 GOJ524474:GOK524476 GYF524474:GYG524476 HIB524474:HIC524476 HRX524474:HRY524476 IBT524474:IBU524476 ILP524474:ILQ524476 IVL524474:IVM524476 JFH524474:JFI524476 JPD524474:JPE524476 JYZ524474:JZA524476 KIV524474:KIW524476 KSR524474:KSS524476 LCN524474:LCO524476 LMJ524474:LMK524476 LWF524474:LWG524476 MGB524474:MGC524476 MPX524474:MPY524476 MZT524474:MZU524476 NJP524474:NJQ524476 NTL524474:NTM524476 ODH524474:ODI524476 OND524474:ONE524476 OWZ524474:OXA524476 PGV524474:PGW524476 PQR524474:PQS524476 QAN524474:QAO524476 QKJ524474:QKK524476 QUF524474:QUG524476 REB524474:REC524476 RNX524474:RNY524476 RXT524474:RXU524476 SHP524474:SHQ524476 SRL524474:SRM524476 TBH524474:TBI524476 TLD524474:TLE524476 TUZ524474:TVA524476 UEV524474:UEW524476 UOR524474:UOS524476 UYN524474:UYO524476 VIJ524474:VIK524476 VSF524474:VSG524476 WCB524474:WCC524476 WLX524474:WLY524476 WVT524474:WVU524476 L590010:M590012 JH590010:JI590012 TD590010:TE590012 ACZ590010:ADA590012 AMV590010:AMW590012 AWR590010:AWS590012 BGN590010:BGO590012 BQJ590010:BQK590012 CAF590010:CAG590012 CKB590010:CKC590012 CTX590010:CTY590012 DDT590010:DDU590012 DNP590010:DNQ590012 DXL590010:DXM590012 EHH590010:EHI590012 ERD590010:ERE590012 FAZ590010:FBA590012 FKV590010:FKW590012 FUR590010:FUS590012 GEN590010:GEO590012 GOJ590010:GOK590012 GYF590010:GYG590012 HIB590010:HIC590012 HRX590010:HRY590012 IBT590010:IBU590012 ILP590010:ILQ590012 IVL590010:IVM590012 JFH590010:JFI590012 JPD590010:JPE590012 JYZ590010:JZA590012 KIV590010:KIW590012 KSR590010:KSS590012 LCN590010:LCO590012 LMJ590010:LMK590012 LWF590010:LWG590012 MGB590010:MGC590012 MPX590010:MPY590012 MZT590010:MZU590012 NJP590010:NJQ590012 NTL590010:NTM590012 ODH590010:ODI590012 OND590010:ONE590012 OWZ590010:OXA590012 PGV590010:PGW590012 PQR590010:PQS590012 QAN590010:QAO590012 QKJ590010:QKK590012 QUF590010:QUG590012 REB590010:REC590012 RNX590010:RNY590012 RXT590010:RXU590012 SHP590010:SHQ590012 SRL590010:SRM590012 TBH590010:TBI590012 TLD590010:TLE590012 TUZ590010:TVA590012 UEV590010:UEW590012 UOR590010:UOS590012 UYN590010:UYO590012 VIJ590010:VIK590012 VSF590010:VSG590012 WCB590010:WCC590012 WLX590010:WLY590012 WVT590010:WVU590012 L655546:M655548 JH655546:JI655548 TD655546:TE655548 ACZ655546:ADA655548 AMV655546:AMW655548 AWR655546:AWS655548 BGN655546:BGO655548 BQJ655546:BQK655548 CAF655546:CAG655548 CKB655546:CKC655548 CTX655546:CTY655548 DDT655546:DDU655548 DNP655546:DNQ655548 DXL655546:DXM655548 EHH655546:EHI655548 ERD655546:ERE655548 FAZ655546:FBA655548 FKV655546:FKW655548 FUR655546:FUS655548 GEN655546:GEO655548 GOJ655546:GOK655548 GYF655546:GYG655548 HIB655546:HIC655548 HRX655546:HRY655548 IBT655546:IBU655548 ILP655546:ILQ655548 IVL655546:IVM655548 JFH655546:JFI655548 JPD655546:JPE655548 JYZ655546:JZA655548 KIV655546:KIW655548 KSR655546:KSS655548 LCN655546:LCO655548 LMJ655546:LMK655548 LWF655546:LWG655548 MGB655546:MGC655548 MPX655546:MPY655548 MZT655546:MZU655548 NJP655546:NJQ655548 NTL655546:NTM655548 ODH655546:ODI655548 OND655546:ONE655548 OWZ655546:OXA655548 PGV655546:PGW655548 PQR655546:PQS655548 QAN655546:QAO655548 QKJ655546:QKK655548 QUF655546:QUG655548 REB655546:REC655548 RNX655546:RNY655548 RXT655546:RXU655548 SHP655546:SHQ655548 SRL655546:SRM655548 TBH655546:TBI655548 TLD655546:TLE655548 TUZ655546:TVA655548 UEV655546:UEW655548 UOR655546:UOS655548 UYN655546:UYO655548 VIJ655546:VIK655548 VSF655546:VSG655548 WCB655546:WCC655548 WLX655546:WLY655548 WVT655546:WVU655548 L721082:M721084 JH721082:JI721084 TD721082:TE721084 ACZ721082:ADA721084 AMV721082:AMW721084 AWR721082:AWS721084 BGN721082:BGO721084 BQJ721082:BQK721084 CAF721082:CAG721084 CKB721082:CKC721084 CTX721082:CTY721084 DDT721082:DDU721084 DNP721082:DNQ721084 DXL721082:DXM721084 EHH721082:EHI721084 ERD721082:ERE721084 FAZ721082:FBA721084 FKV721082:FKW721084 FUR721082:FUS721084 GEN721082:GEO721084 GOJ721082:GOK721084 GYF721082:GYG721084 HIB721082:HIC721084 HRX721082:HRY721084 IBT721082:IBU721084 ILP721082:ILQ721084 IVL721082:IVM721084 JFH721082:JFI721084 JPD721082:JPE721084 JYZ721082:JZA721084 KIV721082:KIW721084 KSR721082:KSS721084 LCN721082:LCO721084 LMJ721082:LMK721084 LWF721082:LWG721084 MGB721082:MGC721084 MPX721082:MPY721084 MZT721082:MZU721084 NJP721082:NJQ721084 NTL721082:NTM721084 ODH721082:ODI721084 OND721082:ONE721084 OWZ721082:OXA721084 PGV721082:PGW721084 PQR721082:PQS721084 QAN721082:QAO721084 QKJ721082:QKK721084 QUF721082:QUG721084 REB721082:REC721084 RNX721082:RNY721084 RXT721082:RXU721084 SHP721082:SHQ721084 SRL721082:SRM721084 TBH721082:TBI721084 TLD721082:TLE721084 TUZ721082:TVA721084 UEV721082:UEW721084 UOR721082:UOS721084 UYN721082:UYO721084 VIJ721082:VIK721084 VSF721082:VSG721084 WCB721082:WCC721084 WLX721082:WLY721084 WVT721082:WVU721084 L786618:M786620 JH786618:JI786620 TD786618:TE786620 ACZ786618:ADA786620 AMV786618:AMW786620 AWR786618:AWS786620 BGN786618:BGO786620 BQJ786618:BQK786620 CAF786618:CAG786620 CKB786618:CKC786620 CTX786618:CTY786620 DDT786618:DDU786620 DNP786618:DNQ786620 DXL786618:DXM786620 EHH786618:EHI786620 ERD786618:ERE786620 FAZ786618:FBA786620 FKV786618:FKW786620 FUR786618:FUS786620 GEN786618:GEO786620 GOJ786618:GOK786620 GYF786618:GYG786620 HIB786618:HIC786620 HRX786618:HRY786620 IBT786618:IBU786620 ILP786618:ILQ786620 IVL786618:IVM786620 JFH786618:JFI786620 JPD786618:JPE786620 JYZ786618:JZA786620 KIV786618:KIW786620 KSR786618:KSS786620 LCN786618:LCO786620 LMJ786618:LMK786620 LWF786618:LWG786620 MGB786618:MGC786620 MPX786618:MPY786620 MZT786618:MZU786620 NJP786618:NJQ786620 NTL786618:NTM786620 ODH786618:ODI786620 OND786618:ONE786620 OWZ786618:OXA786620 PGV786618:PGW786620 PQR786618:PQS786620 QAN786618:QAO786620 QKJ786618:QKK786620 QUF786618:QUG786620 REB786618:REC786620 RNX786618:RNY786620 RXT786618:RXU786620 SHP786618:SHQ786620 SRL786618:SRM786620 TBH786618:TBI786620 TLD786618:TLE786620 TUZ786618:TVA786620 UEV786618:UEW786620 UOR786618:UOS786620 UYN786618:UYO786620 VIJ786618:VIK786620 VSF786618:VSG786620 WCB786618:WCC786620 WLX786618:WLY786620 WVT786618:WVU786620 L852154:M852156 JH852154:JI852156 TD852154:TE852156 ACZ852154:ADA852156 AMV852154:AMW852156 AWR852154:AWS852156 BGN852154:BGO852156 BQJ852154:BQK852156 CAF852154:CAG852156 CKB852154:CKC852156 CTX852154:CTY852156 DDT852154:DDU852156 DNP852154:DNQ852156 DXL852154:DXM852156 EHH852154:EHI852156 ERD852154:ERE852156 FAZ852154:FBA852156 FKV852154:FKW852156 FUR852154:FUS852156 GEN852154:GEO852156 GOJ852154:GOK852156 GYF852154:GYG852156 HIB852154:HIC852156 HRX852154:HRY852156 IBT852154:IBU852156 ILP852154:ILQ852156 IVL852154:IVM852156 JFH852154:JFI852156 JPD852154:JPE852156 JYZ852154:JZA852156 KIV852154:KIW852156 KSR852154:KSS852156 LCN852154:LCO852156 LMJ852154:LMK852156 LWF852154:LWG852156 MGB852154:MGC852156 MPX852154:MPY852156 MZT852154:MZU852156 NJP852154:NJQ852156 NTL852154:NTM852156 ODH852154:ODI852156 OND852154:ONE852156 OWZ852154:OXA852156 PGV852154:PGW852156 PQR852154:PQS852156 QAN852154:QAO852156 QKJ852154:QKK852156 QUF852154:QUG852156 REB852154:REC852156 RNX852154:RNY852156 RXT852154:RXU852156 SHP852154:SHQ852156 SRL852154:SRM852156 TBH852154:TBI852156 TLD852154:TLE852156 TUZ852154:TVA852156 UEV852154:UEW852156 UOR852154:UOS852156 UYN852154:UYO852156 VIJ852154:VIK852156 VSF852154:VSG852156 WCB852154:WCC852156 WLX852154:WLY852156 WVT852154:WVU852156 L917690:M917692 JH917690:JI917692 TD917690:TE917692 ACZ917690:ADA917692 AMV917690:AMW917692 AWR917690:AWS917692 BGN917690:BGO917692 BQJ917690:BQK917692 CAF917690:CAG917692 CKB917690:CKC917692 CTX917690:CTY917692 DDT917690:DDU917692 DNP917690:DNQ917692 DXL917690:DXM917692 EHH917690:EHI917692 ERD917690:ERE917692 FAZ917690:FBA917692 FKV917690:FKW917692 FUR917690:FUS917692 GEN917690:GEO917692 GOJ917690:GOK917692 GYF917690:GYG917692 HIB917690:HIC917692 HRX917690:HRY917692 IBT917690:IBU917692 ILP917690:ILQ917692 IVL917690:IVM917692 JFH917690:JFI917692 JPD917690:JPE917692 JYZ917690:JZA917692 KIV917690:KIW917692 KSR917690:KSS917692 LCN917690:LCO917692 LMJ917690:LMK917692 LWF917690:LWG917692 MGB917690:MGC917692 MPX917690:MPY917692 MZT917690:MZU917692 NJP917690:NJQ917692 NTL917690:NTM917692 ODH917690:ODI917692 OND917690:ONE917692 OWZ917690:OXA917692 PGV917690:PGW917692 PQR917690:PQS917692 QAN917690:QAO917692 QKJ917690:QKK917692 QUF917690:QUG917692 REB917690:REC917692 RNX917690:RNY917692 RXT917690:RXU917692 SHP917690:SHQ917692 SRL917690:SRM917692 TBH917690:TBI917692 TLD917690:TLE917692 TUZ917690:TVA917692 UEV917690:UEW917692 UOR917690:UOS917692 UYN917690:UYO917692 VIJ917690:VIK917692 VSF917690:VSG917692 WCB917690:WCC917692 WLX917690:WLY917692 WVT917690:WVU917692 L983226:M983228 JH983226:JI983228 TD983226:TE983228 ACZ983226:ADA983228 AMV983226:AMW983228 AWR983226:AWS983228 BGN983226:BGO983228 BQJ983226:BQK983228 CAF983226:CAG983228 CKB983226:CKC983228 CTX983226:CTY983228 DDT983226:DDU983228 DNP983226:DNQ983228 DXL983226:DXM983228 EHH983226:EHI983228 ERD983226:ERE983228 FAZ983226:FBA983228 FKV983226:FKW983228 FUR983226:FUS983228 GEN983226:GEO983228 GOJ983226:GOK983228 GYF983226:GYG983228 HIB983226:HIC983228 HRX983226:HRY983228 IBT983226:IBU983228 ILP983226:ILQ983228 IVL983226:IVM983228 JFH983226:JFI983228 JPD983226:JPE983228 JYZ983226:JZA983228 KIV983226:KIW983228 KSR983226:KSS983228 LCN983226:LCO983228 LMJ983226:LMK983228 LWF983226:LWG983228 MGB983226:MGC983228 MPX983226:MPY983228 MZT983226:MZU983228 NJP983226:NJQ983228 NTL983226:NTM983228 ODH983226:ODI983228 OND983226:ONE983228 OWZ983226:OXA983228 PGV983226:PGW983228 PQR983226:PQS983228 QAN983226:QAO983228 QKJ983226:QKK983228 QUF983226:QUG983228 REB983226:REC983228 RNX983226:RNY983228 RXT983226:RXU983228 SHP983226:SHQ983228 SRL983226:SRM983228 TBH983226:TBI983228 TLD983226:TLE983228 TUZ983226:TVA983228 UEV983226:UEW983228 UOR983226:UOS983228 UYN983226:UYO983228 VIJ983226:VIK983228 VSF983226:VSG983228 WCB983226:WCC983228 WLX983226:WLY983228 WVT983226:WVU983228" xr:uid="{00000000-0002-0000-0700-000002000000}">
      <formula1>"Yes, No, Not Leased"</formula1>
    </dataValidation>
  </dataValidations>
  <pageMargins left="0.7" right="0.7" top="0.75" bottom="0.75" header="0.3" footer="0.3"/>
  <pageSetup orientation="landscape" r:id="rId1"/>
  <rowBreaks count="4" manualBreakCount="4">
    <brk id="29" max="16383" man="1"/>
    <brk id="61" max="16383" man="1"/>
    <brk id="94" max="16383" man="1"/>
    <brk id="12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10</xdr:col>
                    <xdr:colOff>209550</xdr:colOff>
                    <xdr:row>196</xdr:row>
                    <xdr:rowOff>57150</xdr:rowOff>
                  </from>
                  <to>
                    <xdr:col>15</xdr:col>
                    <xdr:colOff>9525</xdr:colOff>
                    <xdr:row>197</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3000000}">
          <x14:formula1>
            <xm:f>"Yes, No"</xm:f>
          </x14:formula1>
          <xm:sqref>G196 JC196 SY196 ACU196 AMQ196 AWM196 BGI196 BQE196 CAA196 CJW196 CTS196 DDO196 DNK196 DXG196 EHC196 EQY196 FAU196 FKQ196 FUM196 GEI196 GOE196 GYA196 HHW196 HRS196 IBO196 ILK196 IVG196 JFC196 JOY196 JYU196 KIQ196 KSM196 LCI196 LME196 LWA196 MFW196 MPS196 MZO196 NJK196 NTG196 ODC196 OMY196 OWU196 PGQ196 PQM196 QAI196 QKE196 QUA196 RDW196 RNS196 RXO196 SHK196 SRG196 TBC196 TKY196 TUU196 UEQ196 UOM196 UYI196 VIE196 VSA196 WBW196 WLS196 WVO196 G65732 JC65732 SY65732 ACU65732 AMQ65732 AWM65732 BGI65732 BQE65732 CAA65732 CJW65732 CTS65732 DDO65732 DNK65732 DXG65732 EHC65732 EQY65732 FAU65732 FKQ65732 FUM65732 GEI65732 GOE65732 GYA65732 HHW65732 HRS65732 IBO65732 ILK65732 IVG65732 JFC65732 JOY65732 JYU65732 KIQ65732 KSM65732 LCI65732 LME65732 LWA65732 MFW65732 MPS65732 MZO65732 NJK65732 NTG65732 ODC65732 OMY65732 OWU65732 PGQ65732 PQM65732 QAI65732 QKE65732 QUA65732 RDW65732 RNS65732 RXO65732 SHK65732 SRG65732 TBC65732 TKY65732 TUU65732 UEQ65732 UOM65732 UYI65732 VIE65732 VSA65732 WBW65732 WLS65732 WVO65732 G131268 JC131268 SY131268 ACU131268 AMQ131268 AWM131268 BGI131268 BQE131268 CAA131268 CJW131268 CTS131268 DDO131268 DNK131268 DXG131268 EHC131268 EQY131268 FAU131268 FKQ131268 FUM131268 GEI131268 GOE131268 GYA131268 HHW131268 HRS131268 IBO131268 ILK131268 IVG131268 JFC131268 JOY131268 JYU131268 KIQ131268 KSM131268 LCI131268 LME131268 LWA131268 MFW131268 MPS131268 MZO131268 NJK131268 NTG131268 ODC131268 OMY131268 OWU131268 PGQ131268 PQM131268 QAI131268 QKE131268 QUA131268 RDW131268 RNS131268 RXO131268 SHK131268 SRG131268 TBC131268 TKY131268 TUU131268 UEQ131268 UOM131268 UYI131268 VIE131268 VSA131268 WBW131268 WLS131268 WVO131268 G196804 JC196804 SY196804 ACU196804 AMQ196804 AWM196804 BGI196804 BQE196804 CAA196804 CJW196804 CTS196804 DDO196804 DNK196804 DXG196804 EHC196804 EQY196804 FAU196804 FKQ196804 FUM196804 GEI196804 GOE196804 GYA196804 HHW196804 HRS196804 IBO196804 ILK196804 IVG196804 JFC196804 JOY196804 JYU196804 KIQ196804 KSM196804 LCI196804 LME196804 LWA196804 MFW196804 MPS196804 MZO196804 NJK196804 NTG196804 ODC196804 OMY196804 OWU196804 PGQ196804 PQM196804 QAI196804 QKE196804 QUA196804 RDW196804 RNS196804 RXO196804 SHK196804 SRG196804 TBC196804 TKY196804 TUU196804 UEQ196804 UOM196804 UYI196804 VIE196804 VSA196804 WBW196804 WLS196804 WVO196804 G262340 JC262340 SY262340 ACU262340 AMQ262340 AWM262340 BGI262340 BQE262340 CAA262340 CJW262340 CTS262340 DDO262340 DNK262340 DXG262340 EHC262340 EQY262340 FAU262340 FKQ262340 FUM262340 GEI262340 GOE262340 GYA262340 HHW262340 HRS262340 IBO262340 ILK262340 IVG262340 JFC262340 JOY262340 JYU262340 KIQ262340 KSM262340 LCI262340 LME262340 LWA262340 MFW262340 MPS262340 MZO262340 NJK262340 NTG262340 ODC262340 OMY262340 OWU262340 PGQ262340 PQM262340 QAI262340 QKE262340 QUA262340 RDW262340 RNS262340 RXO262340 SHK262340 SRG262340 TBC262340 TKY262340 TUU262340 UEQ262340 UOM262340 UYI262340 VIE262340 VSA262340 WBW262340 WLS262340 WVO262340 G327876 JC327876 SY327876 ACU327876 AMQ327876 AWM327876 BGI327876 BQE327876 CAA327876 CJW327876 CTS327876 DDO327876 DNK327876 DXG327876 EHC327876 EQY327876 FAU327876 FKQ327876 FUM327876 GEI327876 GOE327876 GYA327876 HHW327876 HRS327876 IBO327876 ILK327876 IVG327876 JFC327876 JOY327876 JYU327876 KIQ327876 KSM327876 LCI327876 LME327876 LWA327876 MFW327876 MPS327876 MZO327876 NJK327876 NTG327876 ODC327876 OMY327876 OWU327876 PGQ327876 PQM327876 QAI327876 QKE327876 QUA327876 RDW327876 RNS327876 RXO327876 SHK327876 SRG327876 TBC327876 TKY327876 TUU327876 UEQ327876 UOM327876 UYI327876 VIE327876 VSA327876 WBW327876 WLS327876 WVO327876 G393412 JC393412 SY393412 ACU393412 AMQ393412 AWM393412 BGI393412 BQE393412 CAA393412 CJW393412 CTS393412 DDO393412 DNK393412 DXG393412 EHC393412 EQY393412 FAU393412 FKQ393412 FUM393412 GEI393412 GOE393412 GYA393412 HHW393412 HRS393412 IBO393412 ILK393412 IVG393412 JFC393412 JOY393412 JYU393412 KIQ393412 KSM393412 LCI393412 LME393412 LWA393412 MFW393412 MPS393412 MZO393412 NJK393412 NTG393412 ODC393412 OMY393412 OWU393412 PGQ393412 PQM393412 QAI393412 QKE393412 QUA393412 RDW393412 RNS393412 RXO393412 SHK393412 SRG393412 TBC393412 TKY393412 TUU393412 UEQ393412 UOM393412 UYI393412 VIE393412 VSA393412 WBW393412 WLS393412 WVO393412 G458948 JC458948 SY458948 ACU458948 AMQ458948 AWM458948 BGI458948 BQE458948 CAA458948 CJW458948 CTS458948 DDO458948 DNK458948 DXG458948 EHC458948 EQY458948 FAU458948 FKQ458948 FUM458948 GEI458948 GOE458948 GYA458948 HHW458948 HRS458948 IBO458948 ILK458948 IVG458948 JFC458948 JOY458948 JYU458948 KIQ458948 KSM458948 LCI458948 LME458948 LWA458948 MFW458948 MPS458948 MZO458948 NJK458948 NTG458948 ODC458948 OMY458948 OWU458948 PGQ458948 PQM458948 QAI458948 QKE458948 QUA458948 RDW458948 RNS458948 RXO458948 SHK458948 SRG458948 TBC458948 TKY458948 TUU458948 UEQ458948 UOM458948 UYI458948 VIE458948 VSA458948 WBW458948 WLS458948 WVO458948 G524484 JC524484 SY524484 ACU524484 AMQ524484 AWM524484 BGI524484 BQE524484 CAA524484 CJW524484 CTS524484 DDO524484 DNK524484 DXG524484 EHC524484 EQY524484 FAU524484 FKQ524484 FUM524484 GEI524484 GOE524484 GYA524484 HHW524484 HRS524484 IBO524484 ILK524484 IVG524484 JFC524484 JOY524484 JYU524484 KIQ524484 KSM524484 LCI524484 LME524484 LWA524484 MFW524484 MPS524484 MZO524484 NJK524484 NTG524484 ODC524484 OMY524484 OWU524484 PGQ524484 PQM524484 QAI524484 QKE524484 QUA524484 RDW524484 RNS524484 RXO524484 SHK524484 SRG524484 TBC524484 TKY524484 TUU524484 UEQ524484 UOM524484 UYI524484 VIE524484 VSA524484 WBW524484 WLS524484 WVO524484 G590020 JC590020 SY590020 ACU590020 AMQ590020 AWM590020 BGI590020 BQE590020 CAA590020 CJW590020 CTS590020 DDO590020 DNK590020 DXG590020 EHC590020 EQY590020 FAU590020 FKQ590020 FUM590020 GEI590020 GOE590020 GYA590020 HHW590020 HRS590020 IBO590020 ILK590020 IVG590020 JFC590020 JOY590020 JYU590020 KIQ590020 KSM590020 LCI590020 LME590020 LWA590020 MFW590020 MPS590020 MZO590020 NJK590020 NTG590020 ODC590020 OMY590020 OWU590020 PGQ590020 PQM590020 QAI590020 QKE590020 QUA590020 RDW590020 RNS590020 RXO590020 SHK590020 SRG590020 TBC590020 TKY590020 TUU590020 UEQ590020 UOM590020 UYI590020 VIE590020 VSA590020 WBW590020 WLS590020 WVO590020 G655556 JC655556 SY655556 ACU655556 AMQ655556 AWM655556 BGI655556 BQE655556 CAA655556 CJW655556 CTS655556 DDO655556 DNK655556 DXG655556 EHC655556 EQY655556 FAU655556 FKQ655556 FUM655556 GEI655556 GOE655556 GYA655556 HHW655556 HRS655556 IBO655556 ILK655556 IVG655556 JFC655556 JOY655556 JYU655556 KIQ655556 KSM655556 LCI655556 LME655556 LWA655556 MFW655556 MPS655556 MZO655556 NJK655556 NTG655556 ODC655556 OMY655556 OWU655556 PGQ655556 PQM655556 QAI655556 QKE655556 QUA655556 RDW655556 RNS655556 RXO655556 SHK655556 SRG655556 TBC655556 TKY655556 TUU655556 UEQ655556 UOM655556 UYI655556 VIE655556 VSA655556 WBW655556 WLS655556 WVO655556 G721092 JC721092 SY721092 ACU721092 AMQ721092 AWM721092 BGI721092 BQE721092 CAA721092 CJW721092 CTS721092 DDO721092 DNK721092 DXG721092 EHC721092 EQY721092 FAU721092 FKQ721092 FUM721092 GEI721092 GOE721092 GYA721092 HHW721092 HRS721092 IBO721092 ILK721092 IVG721092 JFC721092 JOY721092 JYU721092 KIQ721092 KSM721092 LCI721092 LME721092 LWA721092 MFW721092 MPS721092 MZO721092 NJK721092 NTG721092 ODC721092 OMY721092 OWU721092 PGQ721092 PQM721092 QAI721092 QKE721092 QUA721092 RDW721092 RNS721092 RXO721092 SHK721092 SRG721092 TBC721092 TKY721092 TUU721092 UEQ721092 UOM721092 UYI721092 VIE721092 VSA721092 WBW721092 WLS721092 WVO721092 G786628 JC786628 SY786628 ACU786628 AMQ786628 AWM786628 BGI786628 BQE786628 CAA786628 CJW786628 CTS786628 DDO786628 DNK786628 DXG786628 EHC786628 EQY786628 FAU786628 FKQ786628 FUM786628 GEI786628 GOE786628 GYA786628 HHW786628 HRS786628 IBO786628 ILK786628 IVG786628 JFC786628 JOY786628 JYU786628 KIQ786628 KSM786628 LCI786628 LME786628 LWA786628 MFW786628 MPS786628 MZO786628 NJK786628 NTG786628 ODC786628 OMY786628 OWU786628 PGQ786628 PQM786628 QAI786628 QKE786628 QUA786628 RDW786628 RNS786628 RXO786628 SHK786628 SRG786628 TBC786628 TKY786628 TUU786628 UEQ786628 UOM786628 UYI786628 VIE786628 VSA786628 WBW786628 WLS786628 WVO786628 G852164 JC852164 SY852164 ACU852164 AMQ852164 AWM852164 BGI852164 BQE852164 CAA852164 CJW852164 CTS852164 DDO852164 DNK852164 DXG852164 EHC852164 EQY852164 FAU852164 FKQ852164 FUM852164 GEI852164 GOE852164 GYA852164 HHW852164 HRS852164 IBO852164 ILK852164 IVG852164 JFC852164 JOY852164 JYU852164 KIQ852164 KSM852164 LCI852164 LME852164 LWA852164 MFW852164 MPS852164 MZO852164 NJK852164 NTG852164 ODC852164 OMY852164 OWU852164 PGQ852164 PQM852164 QAI852164 QKE852164 QUA852164 RDW852164 RNS852164 RXO852164 SHK852164 SRG852164 TBC852164 TKY852164 TUU852164 UEQ852164 UOM852164 UYI852164 VIE852164 VSA852164 WBW852164 WLS852164 WVO852164 G917700 JC917700 SY917700 ACU917700 AMQ917700 AWM917700 BGI917700 BQE917700 CAA917700 CJW917700 CTS917700 DDO917700 DNK917700 DXG917700 EHC917700 EQY917700 FAU917700 FKQ917700 FUM917700 GEI917700 GOE917700 GYA917700 HHW917700 HRS917700 IBO917700 ILK917700 IVG917700 JFC917700 JOY917700 JYU917700 KIQ917700 KSM917700 LCI917700 LME917700 LWA917700 MFW917700 MPS917700 MZO917700 NJK917700 NTG917700 ODC917700 OMY917700 OWU917700 PGQ917700 PQM917700 QAI917700 QKE917700 QUA917700 RDW917700 RNS917700 RXO917700 SHK917700 SRG917700 TBC917700 TKY917700 TUU917700 UEQ917700 UOM917700 UYI917700 VIE917700 VSA917700 WBW917700 WLS917700 WVO917700 G983236 JC983236 SY983236 ACU983236 AMQ983236 AWM983236 BGI983236 BQE983236 CAA983236 CJW983236 CTS983236 DDO983236 DNK983236 DXG983236 EHC983236 EQY983236 FAU983236 FKQ983236 FUM983236 GEI983236 GOE983236 GYA983236 HHW983236 HRS983236 IBO983236 ILK983236 IVG983236 JFC983236 JOY983236 JYU983236 KIQ983236 KSM983236 LCI983236 LME983236 LWA983236 MFW983236 MPS983236 MZO983236 NJK983236 NTG983236 ODC983236 OMY983236 OWU983236 PGQ983236 PQM983236 QAI983236 QKE983236 QUA983236 RDW983236 RNS983236 RXO983236 SHK983236 SRG983236 TBC983236 TKY983236 TUU983236 UEQ983236 UOM983236 UYI983236 VIE983236 VSA983236 WBW983236 WLS983236 WVO983236 M174:O174 JI174:JK174 TE174:TG174 ADA174:ADC174 AMW174:AMY174 AWS174:AWU174 BGO174:BGQ174 BQK174:BQM174 CAG174:CAI174 CKC174:CKE174 CTY174:CUA174 DDU174:DDW174 DNQ174:DNS174 DXM174:DXO174 EHI174:EHK174 ERE174:ERG174 FBA174:FBC174 FKW174:FKY174 FUS174:FUU174 GEO174:GEQ174 GOK174:GOM174 GYG174:GYI174 HIC174:HIE174 HRY174:HSA174 IBU174:IBW174 ILQ174:ILS174 IVM174:IVO174 JFI174:JFK174 JPE174:JPG174 JZA174:JZC174 KIW174:KIY174 KSS174:KSU174 LCO174:LCQ174 LMK174:LMM174 LWG174:LWI174 MGC174:MGE174 MPY174:MQA174 MZU174:MZW174 NJQ174:NJS174 NTM174:NTO174 ODI174:ODK174 ONE174:ONG174 OXA174:OXC174 PGW174:PGY174 PQS174:PQU174 QAO174:QAQ174 QKK174:QKM174 QUG174:QUI174 REC174:REE174 RNY174:ROA174 RXU174:RXW174 SHQ174:SHS174 SRM174:SRO174 TBI174:TBK174 TLE174:TLG174 TVA174:TVC174 UEW174:UEY174 UOS174:UOU174 UYO174:UYQ174 VIK174:VIM174 VSG174:VSI174 WCC174:WCE174 WLY174:WMA174 WVU174:WVW174 M65710:O65710 JI65710:JK65710 TE65710:TG65710 ADA65710:ADC65710 AMW65710:AMY65710 AWS65710:AWU65710 BGO65710:BGQ65710 BQK65710:BQM65710 CAG65710:CAI65710 CKC65710:CKE65710 CTY65710:CUA65710 DDU65710:DDW65710 DNQ65710:DNS65710 DXM65710:DXO65710 EHI65710:EHK65710 ERE65710:ERG65710 FBA65710:FBC65710 FKW65710:FKY65710 FUS65710:FUU65710 GEO65710:GEQ65710 GOK65710:GOM65710 GYG65710:GYI65710 HIC65710:HIE65710 HRY65710:HSA65710 IBU65710:IBW65710 ILQ65710:ILS65710 IVM65710:IVO65710 JFI65710:JFK65710 JPE65710:JPG65710 JZA65710:JZC65710 KIW65710:KIY65710 KSS65710:KSU65710 LCO65710:LCQ65710 LMK65710:LMM65710 LWG65710:LWI65710 MGC65710:MGE65710 MPY65710:MQA65710 MZU65710:MZW65710 NJQ65710:NJS65710 NTM65710:NTO65710 ODI65710:ODK65710 ONE65710:ONG65710 OXA65710:OXC65710 PGW65710:PGY65710 PQS65710:PQU65710 QAO65710:QAQ65710 QKK65710:QKM65710 QUG65710:QUI65710 REC65710:REE65710 RNY65710:ROA65710 RXU65710:RXW65710 SHQ65710:SHS65710 SRM65710:SRO65710 TBI65710:TBK65710 TLE65710:TLG65710 TVA65710:TVC65710 UEW65710:UEY65710 UOS65710:UOU65710 UYO65710:UYQ65710 VIK65710:VIM65710 VSG65710:VSI65710 WCC65710:WCE65710 WLY65710:WMA65710 WVU65710:WVW65710 M131246:O131246 JI131246:JK131246 TE131246:TG131246 ADA131246:ADC131246 AMW131246:AMY131246 AWS131246:AWU131246 BGO131246:BGQ131246 BQK131246:BQM131246 CAG131246:CAI131246 CKC131246:CKE131246 CTY131246:CUA131246 DDU131246:DDW131246 DNQ131246:DNS131246 DXM131246:DXO131246 EHI131246:EHK131246 ERE131246:ERG131246 FBA131246:FBC131246 FKW131246:FKY131246 FUS131246:FUU131246 GEO131246:GEQ131246 GOK131246:GOM131246 GYG131246:GYI131246 HIC131246:HIE131246 HRY131246:HSA131246 IBU131246:IBW131246 ILQ131246:ILS131246 IVM131246:IVO131246 JFI131246:JFK131246 JPE131246:JPG131246 JZA131246:JZC131246 KIW131246:KIY131246 KSS131246:KSU131246 LCO131246:LCQ131246 LMK131246:LMM131246 LWG131246:LWI131246 MGC131246:MGE131246 MPY131246:MQA131246 MZU131246:MZW131246 NJQ131246:NJS131246 NTM131246:NTO131246 ODI131246:ODK131246 ONE131246:ONG131246 OXA131246:OXC131246 PGW131246:PGY131246 PQS131246:PQU131246 QAO131246:QAQ131246 QKK131246:QKM131246 QUG131246:QUI131246 REC131246:REE131246 RNY131246:ROA131246 RXU131246:RXW131246 SHQ131246:SHS131246 SRM131246:SRO131246 TBI131246:TBK131246 TLE131246:TLG131246 TVA131246:TVC131246 UEW131246:UEY131246 UOS131246:UOU131246 UYO131246:UYQ131246 VIK131246:VIM131246 VSG131246:VSI131246 WCC131246:WCE131246 WLY131246:WMA131246 WVU131246:WVW131246 M196782:O196782 JI196782:JK196782 TE196782:TG196782 ADA196782:ADC196782 AMW196782:AMY196782 AWS196782:AWU196782 BGO196782:BGQ196782 BQK196782:BQM196782 CAG196782:CAI196782 CKC196782:CKE196782 CTY196782:CUA196782 DDU196782:DDW196782 DNQ196782:DNS196782 DXM196782:DXO196782 EHI196782:EHK196782 ERE196782:ERG196782 FBA196782:FBC196782 FKW196782:FKY196782 FUS196782:FUU196782 GEO196782:GEQ196782 GOK196782:GOM196782 GYG196782:GYI196782 HIC196782:HIE196782 HRY196782:HSA196782 IBU196782:IBW196782 ILQ196782:ILS196782 IVM196782:IVO196782 JFI196782:JFK196782 JPE196782:JPG196782 JZA196782:JZC196782 KIW196782:KIY196782 KSS196782:KSU196782 LCO196782:LCQ196782 LMK196782:LMM196782 LWG196782:LWI196782 MGC196782:MGE196782 MPY196782:MQA196782 MZU196782:MZW196782 NJQ196782:NJS196782 NTM196782:NTO196782 ODI196782:ODK196782 ONE196782:ONG196782 OXA196782:OXC196782 PGW196782:PGY196782 PQS196782:PQU196782 QAO196782:QAQ196782 QKK196782:QKM196782 QUG196782:QUI196782 REC196782:REE196782 RNY196782:ROA196782 RXU196782:RXW196782 SHQ196782:SHS196782 SRM196782:SRO196782 TBI196782:TBK196782 TLE196782:TLG196782 TVA196782:TVC196782 UEW196782:UEY196782 UOS196782:UOU196782 UYO196782:UYQ196782 VIK196782:VIM196782 VSG196782:VSI196782 WCC196782:WCE196782 WLY196782:WMA196782 WVU196782:WVW196782 M262318:O262318 JI262318:JK262318 TE262318:TG262318 ADA262318:ADC262318 AMW262318:AMY262318 AWS262318:AWU262318 BGO262318:BGQ262318 BQK262318:BQM262318 CAG262318:CAI262318 CKC262318:CKE262318 CTY262318:CUA262318 DDU262318:DDW262318 DNQ262318:DNS262318 DXM262318:DXO262318 EHI262318:EHK262318 ERE262318:ERG262318 FBA262318:FBC262318 FKW262318:FKY262318 FUS262318:FUU262318 GEO262318:GEQ262318 GOK262318:GOM262318 GYG262318:GYI262318 HIC262318:HIE262318 HRY262318:HSA262318 IBU262318:IBW262318 ILQ262318:ILS262318 IVM262318:IVO262318 JFI262318:JFK262318 JPE262318:JPG262318 JZA262318:JZC262318 KIW262318:KIY262318 KSS262318:KSU262318 LCO262318:LCQ262318 LMK262318:LMM262318 LWG262318:LWI262318 MGC262318:MGE262318 MPY262318:MQA262318 MZU262318:MZW262318 NJQ262318:NJS262318 NTM262318:NTO262318 ODI262318:ODK262318 ONE262318:ONG262318 OXA262318:OXC262318 PGW262318:PGY262318 PQS262318:PQU262318 QAO262318:QAQ262318 QKK262318:QKM262318 QUG262318:QUI262318 REC262318:REE262318 RNY262318:ROA262318 RXU262318:RXW262318 SHQ262318:SHS262318 SRM262318:SRO262318 TBI262318:TBK262318 TLE262318:TLG262318 TVA262318:TVC262318 UEW262318:UEY262318 UOS262318:UOU262318 UYO262318:UYQ262318 VIK262318:VIM262318 VSG262318:VSI262318 WCC262318:WCE262318 WLY262318:WMA262318 WVU262318:WVW262318 M327854:O327854 JI327854:JK327854 TE327854:TG327854 ADA327854:ADC327854 AMW327854:AMY327854 AWS327854:AWU327854 BGO327854:BGQ327854 BQK327854:BQM327854 CAG327854:CAI327854 CKC327854:CKE327854 CTY327854:CUA327854 DDU327854:DDW327854 DNQ327854:DNS327854 DXM327854:DXO327854 EHI327854:EHK327854 ERE327854:ERG327854 FBA327854:FBC327854 FKW327854:FKY327854 FUS327854:FUU327854 GEO327854:GEQ327854 GOK327854:GOM327854 GYG327854:GYI327854 HIC327854:HIE327854 HRY327854:HSA327854 IBU327854:IBW327854 ILQ327854:ILS327854 IVM327854:IVO327854 JFI327854:JFK327854 JPE327854:JPG327854 JZA327854:JZC327854 KIW327854:KIY327854 KSS327854:KSU327854 LCO327854:LCQ327854 LMK327854:LMM327854 LWG327854:LWI327854 MGC327854:MGE327854 MPY327854:MQA327854 MZU327854:MZW327854 NJQ327854:NJS327854 NTM327854:NTO327854 ODI327854:ODK327854 ONE327854:ONG327854 OXA327854:OXC327854 PGW327854:PGY327854 PQS327854:PQU327854 QAO327854:QAQ327854 QKK327854:QKM327854 QUG327854:QUI327854 REC327854:REE327854 RNY327854:ROA327854 RXU327854:RXW327854 SHQ327854:SHS327854 SRM327854:SRO327854 TBI327854:TBK327854 TLE327854:TLG327854 TVA327854:TVC327854 UEW327854:UEY327854 UOS327854:UOU327854 UYO327854:UYQ327854 VIK327854:VIM327854 VSG327854:VSI327854 WCC327854:WCE327854 WLY327854:WMA327854 WVU327854:WVW327854 M393390:O393390 JI393390:JK393390 TE393390:TG393390 ADA393390:ADC393390 AMW393390:AMY393390 AWS393390:AWU393390 BGO393390:BGQ393390 BQK393390:BQM393390 CAG393390:CAI393390 CKC393390:CKE393390 CTY393390:CUA393390 DDU393390:DDW393390 DNQ393390:DNS393390 DXM393390:DXO393390 EHI393390:EHK393390 ERE393390:ERG393390 FBA393390:FBC393390 FKW393390:FKY393390 FUS393390:FUU393390 GEO393390:GEQ393390 GOK393390:GOM393390 GYG393390:GYI393390 HIC393390:HIE393390 HRY393390:HSA393390 IBU393390:IBW393390 ILQ393390:ILS393390 IVM393390:IVO393390 JFI393390:JFK393390 JPE393390:JPG393390 JZA393390:JZC393390 KIW393390:KIY393390 KSS393390:KSU393390 LCO393390:LCQ393390 LMK393390:LMM393390 LWG393390:LWI393390 MGC393390:MGE393390 MPY393390:MQA393390 MZU393390:MZW393390 NJQ393390:NJS393390 NTM393390:NTO393390 ODI393390:ODK393390 ONE393390:ONG393390 OXA393390:OXC393390 PGW393390:PGY393390 PQS393390:PQU393390 QAO393390:QAQ393390 QKK393390:QKM393390 QUG393390:QUI393390 REC393390:REE393390 RNY393390:ROA393390 RXU393390:RXW393390 SHQ393390:SHS393390 SRM393390:SRO393390 TBI393390:TBK393390 TLE393390:TLG393390 TVA393390:TVC393390 UEW393390:UEY393390 UOS393390:UOU393390 UYO393390:UYQ393390 VIK393390:VIM393390 VSG393390:VSI393390 WCC393390:WCE393390 WLY393390:WMA393390 WVU393390:WVW393390 M458926:O458926 JI458926:JK458926 TE458926:TG458926 ADA458926:ADC458926 AMW458926:AMY458926 AWS458926:AWU458926 BGO458926:BGQ458926 BQK458926:BQM458926 CAG458926:CAI458926 CKC458926:CKE458926 CTY458926:CUA458926 DDU458926:DDW458926 DNQ458926:DNS458926 DXM458926:DXO458926 EHI458926:EHK458926 ERE458926:ERG458926 FBA458926:FBC458926 FKW458926:FKY458926 FUS458926:FUU458926 GEO458926:GEQ458926 GOK458926:GOM458926 GYG458926:GYI458926 HIC458926:HIE458926 HRY458926:HSA458926 IBU458926:IBW458926 ILQ458926:ILS458926 IVM458926:IVO458926 JFI458926:JFK458926 JPE458926:JPG458926 JZA458926:JZC458926 KIW458926:KIY458926 KSS458926:KSU458926 LCO458926:LCQ458926 LMK458926:LMM458926 LWG458926:LWI458926 MGC458926:MGE458926 MPY458926:MQA458926 MZU458926:MZW458926 NJQ458926:NJS458926 NTM458926:NTO458926 ODI458926:ODK458926 ONE458926:ONG458926 OXA458926:OXC458926 PGW458926:PGY458926 PQS458926:PQU458926 QAO458926:QAQ458926 QKK458926:QKM458926 QUG458926:QUI458926 REC458926:REE458926 RNY458926:ROA458926 RXU458926:RXW458926 SHQ458926:SHS458926 SRM458926:SRO458926 TBI458926:TBK458926 TLE458926:TLG458926 TVA458926:TVC458926 UEW458926:UEY458926 UOS458926:UOU458926 UYO458926:UYQ458926 VIK458926:VIM458926 VSG458926:VSI458926 WCC458926:WCE458926 WLY458926:WMA458926 WVU458926:WVW458926 M524462:O524462 JI524462:JK524462 TE524462:TG524462 ADA524462:ADC524462 AMW524462:AMY524462 AWS524462:AWU524462 BGO524462:BGQ524462 BQK524462:BQM524462 CAG524462:CAI524462 CKC524462:CKE524462 CTY524462:CUA524462 DDU524462:DDW524462 DNQ524462:DNS524462 DXM524462:DXO524462 EHI524462:EHK524462 ERE524462:ERG524462 FBA524462:FBC524462 FKW524462:FKY524462 FUS524462:FUU524462 GEO524462:GEQ524462 GOK524462:GOM524462 GYG524462:GYI524462 HIC524462:HIE524462 HRY524462:HSA524462 IBU524462:IBW524462 ILQ524462:ILS524462 IVM524462:IVO524462 JFI524462:JFK524462 JPE524462:JPG524462 JZA524462:JZC524462 KIW524462:KIY524462 KSS524462:KSU524462 LCO524462:LCQ524462 LMK524462:LMM524462 LWG524462:LWI524462 MGC524462:MGE524462 MPY524462:MQA524462 MZU524462:MZW524462 NJQ524462:NJS524462 NTM524462:NTO524462 ODI524462:ODK524462 ONE524462:ONG524462 OXA524462:OXC524462 PGW524462:PGY524462 PQS524462:PQU524462 QAO524462:QAQ524462 QKK524462:QKM524462 QUG524462:QUI524462 REC524462:REE524462 RNY524462:ROA524462 RXU524462:RXW524462 SHQ524462:SHS524462 SRM524462:SRO524462 TBI524462:TBK524462 TLE524462:TLG524462 TVA524462:TVC524462 UEW524462:UEY524462 UOS524462:UOU524462 UYO524462:UYQ524462 VIK524462:VIM524462 VSG524462:VSI524462 WCC524462:WCE524462 WLY524462:WMA524462 WVU524462:WVW524462 M589998:O589998 JI589998:JK589998 TE589998:TG589998 ADA589998:ADC589998 AMW589998:AMY589998 AWS589998:AWU589998 BGO589998:BGQ589998 BQK589998:BQM589998 CAG589998:CAI589998 CKC589998:CKE589998 CTY589998:CUA589998 DDU589998:DDW589998 DNQ589998:DNS589998 DXM589998:DXO589998 EHI589998:EHK589998 ERE589998:ERG589998 FBA589998:FBC589998 FKW589998:FKY589998 FUS589998:FUU589998 GEO589998:GEQ589998 GOK589998:GOM589998 GYG589998:GYI589998 HIC589998:HIE589998 HRY589998:HSA589998 IBU589998:IBW589998 ILQ589998:ILS589998 IVM589998:IVO589998 JFI589998:JFK589998 JPE589998:JPG589998 JZA589998:JZC589998 KIW589998:KIY589998 KSS589998:KSU589998 LCO589998:LCQ589998 LMK589998:LMM589998 LWG589998:LWI589998 MGC589998:MGE589998 MPY589998:MQA589998 MZU589998:MZW589998 NJQ589998:NJS589998 NTM589998:NTO589998 ODI589998:ODK589998 ONE589998:ONG589998 OXA589998:OXC589998 PGW589998:PGY589998 PQS589998:PQU589998 QAO589998:QAQ589998 QKK589998:QKM589998 QUG589998:QUI589998 REC589998:REE589998 RNY589998:ROA589998 RXU589998:RXW589998 SHQ589998:SHS589998 SRM589998:SRO589998 TBI589998:TBK589998 TLE589998:TLG589998 TVA589998:TVC589998 UEW589998:UEY589998 UOS589998:UOU589998 UYO589998:UYQ589998 VIK589998:VIM589998 VSG589998:VSI589998 WCC589998:WCE589998 WLY589998:WMA589998 WVU589998:WVW589998 M655534:O655534 JI655534:JK655534 TE655534:TG655534 ADA655534:ADC655534 AMW655534:AMY655534 AWS655534:AWU655534 BGO655534:BGQ655534 BQK655534:BQM655534 CAG655534:CAI655534 CKC655534:CKE655534 CTY655534:CUA655534 DDU655534:DDW655534 DNQ655534:DNS655534 DXM655534:DXO655534 EHI655534:EHK655534 ERE655534:ERG655534 FBA655534:FBC655534 FKW655534:FKY655534 FUS655534:FUU655534 GEO655534:GEQ655534 GOK655534:GOM655534 GYG655534:GYI655534 HIC655534:HIE655534 HRY655534:HSA655534 IBU655534:IBW655534 ILQ655534:ILS655534 IVM655534:IVO655534 JFI655534:JFK655534 JPE655534:JPG655534 JZA655534:JZC655534 KIW655534:KIY655534 KSS655534:KSU655534 LCO655534:LCQ655534 LMK655534:LMM655534 LWG655534:LWI655534 MGC655534:MGE655534 MPY655534:MQA655534 MZU655534:MZW655534 NJQ655534:NJS655534 NTM655534:NTO655534 ODI655534:ODK655534 ONE655534:ONG655534 OXA655534:OXC655534 PGW655534:PGY655534 PQS655534:PQU655534 QAO655534:QAQ655534 QKK655534:QKM655534 QUG655534:QUI655534 REC655534:REE655534 RNY655534:ROA655534 RXU655534:RXW655534 SHQ655534:SHS655534 SRM655534:SRO655534 TBI655534:TBK655534 TLE655534:TLG655534 TVA655534:TVC655534 UEW655534:UEY655534 UOS655534:UOU655534 UYO655534:UYQ655534 VIK655534:VIM655534 VSG655534:VSI655534 WCC655534:WCE655534 WLY655534:WMA655534 WVU655534:WVW655534 M721070:O721070 JI721070:JK721070 TE721070:TG721070 ADA721070:ADC721070 AMW721070:AMY721070 AWS721070:AWU721070 BGO721070:BGQ721070 BQK721070:BQM721070 CAG721070:CAI721070 CKC721070:CKE721070 CTY721070:CUA721070 DDU721070:DDW721070 DNQ721070:DNS721070 DXM721070:DXO721070 EHI721070:EHK721070 ERE721070:ERG721070 FBA721070:FBC721070 FKW721070:FKY721070 FUS721070:FUU721070 GEO721070:GEQ721070 GOK721070:GOM721070 GYG721070:GYI721070 HIC721070:HIE721070 HRY721070:HSA721070 IBU721070:IBW721070 ILQ721070:ILS721070 IVM721070:IVO721070 JFI721070:JFK721070 JPE721070:JPG721070 JZA721070:JZC721070 KIW721070:KIY721070 KSS721070:KSU721070 LCO721070:LCQ721070 LMK721070:LMM721070 LWG721070:LWI721070 MGC721070:MGE721070 MPY721070:MQA721070 MZU721070:MZW721070 NJQ721070:NJS721070 NTM721070:NTO721070 ODI721070:ODK721070 ONE721070:ONG721070 OXA721070:OXC721070 PGW721070:PGY721070 PQS721070:PQU721070 QAO721070:QAQ721070 QKK721070:QKM721070 QUG721070:QUI721070 REC721070:REE721070 RNY721070:ROA721070 RXU721070:RXW721070 SHQ721070:SHS721070 SRM721070:SRO721070 TBI721070:TBK721070 TLE721070:TLG721070 TVA721070:TVC721070 UEW721070:UEY721070 UOS721070:UOU721070 UYO721070:UYQ721070 VIK721070:VIM721070 VSG721070:VSI721070 WCC721070:WCE721070 WLY721070:WMA721070 WVU721070:WVW721070 M786606:O786606 JI786606:JK786606 TE786606:TG786606 ADA786606:ADC786606 AMW786606:AMY786606 AWS786606:AWU786606 BGO786606:BGQ786606 BQK786606:BQM786606 CAG786606:CAI786606 CKC786606:CKE786606 CTY786606:CUA786606 DDU786606:DDW786606 DNQ786606:DNS786606 DXM786606:DXO786606 EHI786606:EHK786606 ERE786606:ERG786606 FBA786606:FBC786606 FKW786606:FKY786606 FUS786606:FUU786606 GEO786606:GEQ786606 GOK786606:GOM786606 GYG786606:GYI786606 HIC786606:HIE786606 HRY786606:HSA786606 IBU786606:IBW786606 ILQ786606:ILS786606 IVM786606:IVO786606 JFI786606:JFK786606 JPE786606:JPG786606 JZA786606:JZC786606 KIW786606:KIY786606 KSS786606:KSU786606 LCO786606:LCQ786606 LMK786606:LMM786606 LWG786606:LWI786606 MGC786606:MGE786606 MPY786606:MQA786606 MZU786606:MZW786606 NJQ786606:NJS786606 NTM786606:NTO786606 ODI786606:ODK786606 ONE786606:ONG786606 OXA786606:OXC786606 PGW786606:PGY786606 PQS786606:PQU786606 QAO786606:QAQ786606 QKK786606:QKM786606 QUG786606:QUI786606 REC786606:REE786606 RNY786606:ROA786606 RXU786606:RXW786606 SHQ786606:SHS786606 SRM786606:SRO786606 TBI786606:TBK786606 TLE786606:TLG786606 TVA786606:TVC786606 UEW786606:UEY786606 UOS786606:UOU786606 UYO786606:UYQ786606 VIK786606:VIM786606 VSG786606:VSI786606 WCC786606:WCE786606 WLY786606:WMA786606 WVU786606:WVW786606 M852142:O852142 JI852142:JK852142 TE852142:TG852142 ADA852142:ADC852142 AMW852142:AMY852142 AWS852142:AWU852142 BGO852142:BGQ852142 BQK852142:BQM852142 CAG852142:CAI852142 CKC852142:CKE852142 CTY852142:CUA852142 DDU852142:DDW852142 DNQ852142:DNS852142 DXM852142:DXO852142 EHI852142:EHK852142 ERE852142:ERG852142 FBA852142:FBC852142 FKW852142:FKY852142 FUS852142:FUU852142 GEO852142:GEQ852142 GOK852142:GOM852142 GYG852142:GYI852142 HIC852142:HIE852142 HRY852142:HSA852142 IBU852142:IBW852142 ILQ852142:ILS852142 IVM852142:IVO852142 JFI852142:JFK852142 JPE852142:JPG852142 JZA852142:JZC852142 KIW852142:KIY852142 KSS852142:KSU852142 LCO852142:LCQ852142 LMK852142:LMM852142 LWG852142:LWI852142 MGC852142:MGE852142 MPY852142:MQA852142 MZU852142:MZW852142 NJQ852142:NJS852142 NTM852142:NTO852142 ODI852142:ODK852142 ONE852142:ONG852142 OXA852142:OXC852142 PGW852142:PGY852142 PQS852142:PQU852142 QAO852142:QAQ852142 QKK852142:QKM852142 QUG852142:QUI852142 REC852142:REE852142 RNY852142:ROA852142 RXU852142:RXW852142 SHQ852142:SHS852142 SRM852142:SRO852142 TBI852142:TBK852142 TLE852142:TLG852142 TVA852142:TVC852142 UEW852142:UEY852142 UOS852142:UOU852142 UYO852142:UYQ852142 VIK852142:VIM852142 VSG852142:VSI852142 WCC852142:WCE852142 WLY852142:WMA852142 WVU852142:WVW852142 M917678:O917678 JI917678:JK917678 TE917678:TG917678 ADA917678:ADC917678 AMW917678:AMY917678 AWS917678:AWU917678 BGO917678:BGQ917678 BQK917678:BQM917678 CAG917678:CAI917678 CKC917678:CKE917678 CTY917678:CUA917678 DDU917678:DDW917678 DNQ917678:DNS917678 DXM917678:DXO917678 EHI917678:EHK917678 ERE917678:ERG917678 FBA917678:FBC917678 FKW917678:FKY917678 FUS917678:FUU917678 GEO917678:GEQ917678 GOK917678:GOM917678 GYG917678:GYI917678 HIC917678:HIE917678 HRY917678:HSA917678 IBU917678:IBW917678 ILQ917678:ILS917678 IVM917678:IVO917678 JFI917678:JFK917678 JPE917678:JPG917678 JZA917678:JZC917678 KIW917678:KIY917678 KSS917678:KSU917678 LCO917678:LCQ917678 LMK917678:LMM917678 LWG917678:LWI917678 MGC917678:MGE917678 MPY917678:MQA917678 MZU917678:MZW917678 NJQ917678:NJS917678 NTM917678:NTO917678 ODI917678:ODK917678 ONE917678:ONG917678 OXA917678:OXC917678 PGW917678:PGY917678 PQS917678:PQU917678 QAO917678:QAQ917678 QKK917678:QKM917678 QUG917678:QUI917678 REC917678:REE917678 RNY917678:ROA917678 RXU917678:RXW917678 SHQ917678:SHS917678 SRM917678:SRO917678 TBI917678:TBK917678 TLE917678:TLG917678 TVA917678:TVC917678 UEW917678:UEY917678 UOS917678:UOU917678 UYO917678:UYQ917678 VIK917678:VIM917678 VSG917678:VSI917678 WCC917678:WCE917678 WLY917678:WMA917678 WVU917678:WVW917678 M983214:O983214 JI983214:JK983214 TE983214:TG983214 ADA983214:ADC983214 AMW983214:AMY983214 AWS983214:AWU983214 BGO983214:BGQ983214 BQK983214:BQM983214 CAG983214:CAI983214 CKC983214:CKE983214 CTY983214:CUA983214 DDU983214:DDW983214 DNQ983214:DNS983214 DXM983214:DXO983214 EHI983214:EHK983214 ERE983214:ERG983214 FBA983214:FBC983214 FKW983214:FKY983214 FUS983214:FUU983214 GEO983214:GEQ983214 GOK983214:GOM983214 GYG983214:GYI983214 HIC983214:HIE983214 HRY983214:HSA983214 IBU983214:IBW983214 ILQ983214:ILS983214 IVM983214:IVO983214 JFI983214:JFK983214 JPE983214:JPG983214 JZA983214:JZC983214 KIW983214:KIY983214 KSS983214:KSU983214 LCO983214:LCQ983214 LMK983214:LMM983214 LWG983214:LWI983214 MGC983214:MGE983214 MPY983214:MQA983214 MZU983214:MZW983214 NJQ983214:NJS983214 NTM983214:NTO983214 ODI983214:ODK983214 ONE983214:ONG983214 OXA983214:OXC983214 PGW983214:PGY983214 PQS983214:PQU983214 QAO983214:QAQ983214 QKK983214:QKM983214 QUG983214:QUI983214 REC983214:REE983214 RNY983214:ROA983214 RXU983214:RXW983214 SHQ983214:SHS983214 SRM983214:SRO983214 TBI983214:TBK983214 TLE983214:TLG983214 TVA983214:TVC983214 UEW983214:UEY983214 UOS983214:UOU983214 UYO983214:UYQ983214 VIK983214:VIM983214 VSG983214:VSI983214 WCC983214:WCE983214 WLY983214:WMA983214 WVU983214:WVW983214 M161:O161 JI161:JK161 TE161:TG161 ADA161:ADC161 AMW161:AMY161 AWS161:AWU161 BGO161:BGQ161 BQK161:BQM161 CAG161:CAI161 CKC161:CKE161 CTY161:CUA161 DDU161:DDW161 DNQ161:DNS161 DXM161:DXO161 EHI161:EHK161 ERE161:ERG161 FBA161:FBC161 FKW161:FKY161 FUS161:FUU161 GEO161:GEQ161 GOK161:GOM161 GYG161:GYI161 HIC161:HIE161 HRY161:HSA161 IBU161:IBW161 ILQ161:ILS161 IVM161:IVO161 JFI161:JFK161 JPE161:JPG161 JZA161:JZC161 KIW161:KIY161 KSS161:KSU161 LCO161:LCQ161 LMK161:LMM161 LWG161:LWI161 MGC161:MGE161 MPY161:MQA161 MZU161:MZW161 NJQ161:NJS161 NTM161:NTO161 ODI161:ODK161 ONE161:ONG161 OXA161:OXC161 PGW161:PGY161 PQS161:PQU161 QAO161:QAQ161 QKK161:QKM161 QUG161:QUI161 REC161:REE161 RNY161:ROA161 RXU161:RXW161 SHQ161:SHS161 SRM161:SRO161 TBI161:TBK161 TLE161:TLG161 TVA161:TVC161 UEW161:UEY161 UOS161:UOU161 UYO161:UYQ161 VIK161:VIM161 VSG161:VSI161 WCC161:WCE161 WLY161:WMA161 WVU161:WVW161 M65697:O65697 JI65697:JK65697 TE65697:TG65697 ADA65697:ADC65697 AMW65697:AMY65697 AWS65697:AWU65697 BGO65697:BGQ65697 BQK65697:BQM65697 CAG65697:CAI65697 CKC65697:CKE65697 CTY65697:CUA65697 DDU65697:DDW65697 DNQ65697:DNS65697 DXM65697:DXO65697 EHI65697:EHK65697 ERE65697:ERG65697 FBA65697:FBC65697 FKW65697:FKY65697 FUS65697:FUU65697 GEO65697:GEQ65697 GOK65697:GOM65697 GYG65697:GYI65697 HIC65697:HIE65697 HRY65697:HSA65697 IBU65697:IBW65697 ILQ65697:ILS65697 IVM65697:IVO65697 JFI65697:JFK65697 JPE65697:JPG65697 JZA65697:JZC65697 KIW65697:KIY65697 KSS65697:KSU65697 LCO65697:LCQ65697 LMK65697:LMM65697 LWG65697:LWI65697 MGC65697:MGE65697 MPY65697:MQA65697 MZU65697:MZW65697 NJQ65697:NJS65697 NTM65697:NTO65697 ODI65697:ODK65697 ONE65697:ONG65697 OXA65697:OXC65697 PGW65697:PGY65697 PQS65697:PQU65697 QAO65697:QAQ65697 QKK65697:QKM65697 QUG65697:QUI65697 REC65697:REE65697 RNY65697:ROA65697 RXU65697:RXW65697 SHQ65697:SHS65697 SRM65697:SRO65697 TBI65697:TBK65697 TLE65697:TLG65697 TVA65697:TVC65697 UEW65697:UEY65697 UOS65697:UOU65697 UYO65697:UYQ65697 VIK65697:VIM65697 VSG65697:VSI65697 WCC65697:WCE65697 WLY65697:WMA65697 WVU65697:WVW65697 M131233:O131233 JI131233:JK131233 TE131233:TG131233 ADA131233:ADC131233 AMW131233:AMY131233 AWS131233:AWU131233 BGO131233:BGQ131233 BQK131233:BQM131233 CAG131233:CAI131233 CKC131233:CKE131233 CTY131233:CUA131233 DDU131233:DDW131233 DNQ131233:DNS131233 DXM131233:DXO131233 EHI131233:EHK131233 ERE131233:ERG131233 FBA131233:FBC131233 FKW131233:FKY131233 FUS131233:FUU131233 GEO131233:GEQ131233 GOK131233:GOM131233 GYG131233:GYI131233 HIC131233:HIE131233 HRY131233:HSA131233 IBU131233:IBW131233 ILQ131233:ILS131233 IVM131233:IVO131233 JFI131233:JFK131233 JPE131233:JPG131233 JZA131233:JZC131233 KIW131233:KIY131233 KSS131233:KSU131233 LCO131233:LCQ131233 LMK131233:LMM131233 LWG131233:LWI131233 MGC131233:MGE131233 MPY131233:MQA131233 MZU131233:MZW131233 NJQ131233:NJS131233 NTM131233:NTO131233 ODI131233:ODK131233 ONE131233:ONG131233 OXA131233:OXC131233 PGW131233:PGY131233 PQS131233:PQU131233 QAO131233:QAQ131233 QKK131233:QKM131233 QUG131233:QUI131233 REC131233:REE131233 RNY131233:ROA131233 RXU131233:RXW131233 SHQ131233:SHS131233 SRM131233:SRO131233 TBI131233:TBK131233 TLE131233:TLG131233 TVA131233:TVC131233 UEW131233:UEY131233 UOS131233:UOU131233 UYO131233:UYQ131233 VIK131233:VIM131233 VSG131233:VSI131233 WCC131233:WCE131233 WLY131233:WMA131233 WVU131233:WVW131233 M196769:O196769 JI196769:JK196769 TE196769:TG196769 ADA196769:ADC196769 AMW196769:AMY196769 AWS196769:AWU196769 BGO196769:BGQ196769 BQK196769:BQM196769 CAG196769:CAI196769 CKC196769:CKE196769 CTY196769:CUA196769 DDU196769:DDW196769 DNQ196769:DNS196769 DXM196769:DXO196769 EHI196769:EHK196769 ERE196769:ERG196769 FBA196769:FBC196769 FKW196769:FKY196769 FUS196769:FUU196769 GEO196769:GEQ196769 GOK196769:GOM196769 GYG196769:GYI196769 HIC196769:HIE196769 HRY196769:HSA196769 IBU196769:IBW196769 ILQ196769:ILS196769 IVM196769:IVO196769 JFI196769:JFK196769 JPE196769:JPG196769 JZA196769:JZC196769 KIW196769:KIY196769 KSS196769:KSU196769 LCO196769:LCQ196769 LMK196769:LMM196769 LWG196769:LWI196769 MGC196769:MGE196769 MPY196769:MQA196769 MZU196769:MZW196769 NJQ196769:NJS196769 NTM196769:NTO196769 ODI196769:ODK196769 ONE196769:ONG196769 OXA196769:OXC196769 PGW196769:PGY196769 PQS196769:PQU196769 QAO196769:QAQ196769 QKK196769:QKM196769 QUG196769:QUI196769 REC196769:REE196769 RNY196769:ROA196769 RXU196769:RXW196769 SHQ196769:SHS196769 SRM196769:SRO196769 TBI196769:TBK196769 TLE196769:TLG196769 TVA196769:TVC196769 UEW196769:UEY196769 UOS196769:UOU196769 UYO196769:UYQ196769 VIK196769:VIM196769 VSG196769:VSI196769 WCC196769:WCE196769 WLY196769:WMA196769 WVU196769:WVW196769 M262305:O262305 JI262305:JK262305 TE262305:TG262305 ADA262305:ADC262305 AMW262305:AMY262305 AWS262305:AWU262305 BGO262305:BGQ262305 BQK262305:BQM262305 CAG262305:CAI262305 CKC262305:CKE262305 CTY262305:CUA262305 DDU262305:DDW262305 DNQ262305:DNS262305 DXM262305:DXO262305 EHI262305:EHK262305 ERE262305:ERG262305 FBA262305:FBC262305 FKW262305:FKY262305 FUS262305:FUU262305 GEO262305:GEQ262305 GOK262305:GOM262305 GYG262305:GYI262305 HIC262305:HIE262305 HRY262305:HSA262305 IBU262305:IBW262305 ILQ262305:ILS262305 IVM262305:IVO262305 JFI262305:JFK262305 JPE262305:JPG262305 JZA262305:JZC262305 KIW262305:KIY262305 KSS262305:KSU262305 LCO262305:LCQ262305 LMK262305:LMM262305 LWG262305:LWI262305 MGC262305:MGE262305 MPY262305:MQA262305 MZU262305:MZW262305 NJQ262305:NJS262305 NTM262305:NTO262305 ODI262305:ODK262305 ONE262305:ONG262305 OXA262305:OXC262305 PGW262305:PGY262305 PQS262305:PQU262305 QAO262305:QAQ262305 QKK262305:QKM262305 QUG262305:QUI262305 REC262305:REE262305 RNY262305:ROA262305 RXU262305:RXW262305 SHQ262305:SHS262305 SRM262305:SRO262305 TBI262305:TBK262305 TLE262305:TLG262305 TVA262305:TVC262305 UEW262305:UEY262305 UOS262305:UOU262305 UYO262305:UYQ262305 VIK262305:VIM262305 VSG262305:VSI262305 WCC262305:WCE262305 WLY262305:WMA262305 WVU262305:WVW262305 M327841:O327841 JI327841:JK327841 TE327841:TG327841 ADA327841:ADC327841 AMW327841:AMY327841 AWS327841:AWU327841 BGO327841:BGQ327841 BQK327841:BQM327841 CAG327841:CAI327841 CKC327841:CKE327841 CTY327841:CUA327841 DDU327841:DDW327841 DNQ327841:DNS327841 DXM327841:DXO327841 EHI327841:EHK327841 ERE327841:ERG327841 FBA327841:FBC327841 FKW327841:FKY327841 FUS327841:FUU327841 GEO327841:GEQ327841 GOK327841:GOM327841 GYG327841:GYI327841 HIC327841:HIE327841 HRY327841:HSA327841 IBU327841:IBW327841 ILQ327841:ILS327841 IVM327841:IVO327841 JFI327841:JFK327841 JPE327841:JPG327841 JZA327841:JZC327841 KIW327841:KIY327841 KSS327841:KSU327841 LCO327841:LCQ327841 LMK327841:LMM327841 LWG327841:LWI327841 MGC327841:MGE327841 MPY327841:MQA327841 MZU327841:MZW327841 NJQ327841:NJS327841 NTM327841:NTO327841 ODI327841:ODK327841 ONE327841:ONG327841 OXA327841:OXC327841 PGW327841:PGY327841 PQS327841:PQU327841 QAO327841:QAQ327841 QKK327841:QKM327841 QUG327841:QUI327841 REC327841:REE327841 RNY327841:ROA327841 RXU327841:RXW327841 SHQ327841:SHS327841 SRM327841:SRO327841 TBI327841:TBK327841 TLE327841:TLG327841 TVA327841:TVC327841 UEW327841:UEY327841 UOS327841:UOU327841 UYO327841:UYQ327841 VIK327841:VIM327841 VSG327841:VSI327841 WCC327841:WCE327841 WLY327841:WMA327841 WVU327841:WVW327841 M393377:O393377 JI393377:JK393377 TE393377:TG393377 ADA393377:ADC393377 AMW393377:AMY393377 AWS393377:AWU393377 BGO393377:BGQ393377 BQK393377:BQM393377 CAG393377:CAI393377 CKC393377:CKE393377 CTY393377:CUA393377 DDU393377:DDW393377 DNQ393377:DNS393377 DXM393377:DXO393377 EHI393377:EHK393377 ERE393377:ERG393377 FBA393377:FBC393377 FKW393377:FKY393377 FUS393377:FUU393377 GEO393377:GEQ393377 GOK393377:GOM393377 GYG393377:GYI393377 HIC393377:HIE393377 HRY393377:HSA393377 IBU393377:IBW393377 ILQ393377:ILS393377 IVM393377:IVO393377 JFI393377:JFK393377 JPE393377:JPG393377 JZA393377:JZC393377 KIW393377:KIY393377 KSS393377:KSU393377 LCO393377:LCQ393377 LMK393377:LMM393377 LWG393377:LWI393377 MGC393377:MGE393377 MPY393377:MQA393377 MZU393377:MZW393377 NJQ393377:NJS393377 NTM393377:NTO393377 ODI393377:ODK393377 ONE393377:ONG393377 OXA393377:OXC393377 PGW393377:PGY393377 PQS393377:PQU393377 QAO393377:QAQ393377 QKK393377:QKM393377 QUG393377:QUI393377 REC393377:REE393377 RNY393377:ROA393377 RXU393377:RXW393377 SHQ393377:SHS393377 SRM393377:SRO393377 TBI393377:TBK393377 TLE393377:TLG393377 TVA393377:TVC393377 UEW393377:UEY393377 UOS393377:UOU393377 UYO393377:UYQ393377 VIK393377:VIM393377 VSG393377:VSI393377 WCC393377:WCE393377 WLY393377:WMA393377 WVU393377:WVW393377 M458913:O458913 JI458913:JK458913 TE458913:TG458913 ADA458913:ADC458913 AMW458913:AMY458913 AWS458913:AWU458913 BGO458913:BGQ458913 BQK458913:BQM458913 CAG458913:CAI458913 CKC458913:CKE458913 CTY458913:CUA458913 DDU458913:DDW458913 DNQ458913:DNS458913 DXM458913:DXO458913 EHI458913:EHK458913 ERE458913:ERG458913 FBA458913:FBC458913 FKW458913:FKY458913 FUS458913:FUU458913 GEO458913:GEQ458913 GOK458913:GOM458913 GYG458913:GYI458913 HIC458913:HIE458913 HRY458913:HSA458913 IBU458913:IBW458913 ILQ458913:ILS458913 IVM458913:IVO458913 JFI458913:JFK458913 JPE458913:JPG458913 JZA458913:JZC458913 KIW458913:KIY458913 KSS458913:KSU458913 LCO458913:LCQ458913 LMK458913:LMM458913 LWG458913:LWI458913 MGC458913:MGE458913 MPY458913:MQA458913 MZU458913:MZW458913 NJQ458913:NJS458913 NTM458913:NTO458913 ODI458913:ODK458913 ONE458913:ONG458913 OXA458913:OXC458913 PGW458913:PGY458913 PQS458913:PQU458913 QAO458913:QAQ458913 QKK458913:QKM458913 QUG458913:QUI458913 REC458913:REE458913 RNY458913:ROA458913 RXU458913:RXW458913 SHQ458913:SHS458913 SRM458913:SRO458913 TBI458913:TBK458913 TLE458913:TLG458913 TVA458913:TVC458913 UEW458913:UEY458913 UOS458913:UOU458913 UYO458913:UYQ458913 VIK458913:VIM458913 VSG458913:VSI458913 WCC458913:WCE458913 WLY458913:WMA458913 WVU458913:WVW458913 M524449:O524449 JI524449:JK524449 TE524449:TG524449 ADA524449:ADC524449 AMW524449:AMY524449 AWS524449:AWU524449 BGO524449:BGQ524449 BQK524449:BQM524449 CAG524449:CAI524449 CKC524449:CKE524449 CTY524449:CUA524449 DDU524449:DDW524449 DNQ524449:DNS524449 DXM524449:DXO524449 EHI524449:EHK524449 ERE524449:ERG524449 FBA524449:FBC524449 FKW524449:FKY524449 FUS524449:FUU524449 GEO524449:GEQ524449 GOK524449:GOM524449 GYG524449:GYI524449 HIC524449:HIE524449 HRY524449:HSA524449 IBU524449:IBW524449 ILQ524449:ILS524449 IVM524449:IVO524449 JFI524449:JFK524449 JPE524449:JPG524449 JZA524449:JZC524449 KIW524449:KIY524449 KSS524449:KSU524449 LCO524449:LCQ524449 LMK524449:LMM524449 LWG524449:LWI524449 MGC524449:MGE524449 MPY524449:MQA524449 MZU524449:MZW524449 NJQ524449:NJS524449 NTM524449:NTO524449 ODI524449:ODK524449 ONE524449:ONG524449 OXA524449:OXC524449 PGW524449:PGY524449 PQS524449:PQU524449 QAO524449:QAQ524449 QKK524449:QKM524449 QUG524449:QUI524449 REC524449:REE524449 RNY524449:ROA524449 RXU524449:RXW524449 SHQ524449:SHS524449 SRM524449:SRO524449 TBI524449:TBK524449 TLE524449:TLG524449 TVA524449:TVC524449 UEW524449:UEY524449 UOS524449:UOU524449 UYO524449:UYQ524449 VIK524449:VIM524449 VSG524449:VSI524449 WCC524449:WCE524449 WLY524449:WMA524449 WVU524449:WVW524449 M589985:O589985 JI589985:JK589985 TE589985:TG589985 ADA589985:ADC589985 AMW589985:AMY589985 AWS589985:AWU589985 BGO589985:BGQ589985 BQK589985:BQM589985 CAG589985:CAI589985 CKC589985:CKE589985 CTY589985:CUA589985 DDU589985:DDW589985 DNQ589985:DNS589985 DXM589985:DXO589985 EHI589985:EHK589985 ERE589985:ERG589985 FBA589985:FBC589985 FKW589985:FKY589985 FUS589985:FUU589985 GEO589985:GEQ589985 GOK589985:GOM589985 GYG589985:GYI589985 HIC589985:HIE589985 HRY589985:HSA589985 IBU589985:IBW589985 ILQ589985:ILS589985 IVM589985:IVO589985 JFI589985:JFK589985 JPE589985:JPG589985 JZA589985:JZC589985 KIW589985:KIY589985 KSS589985:KSU589985 LCO589985:LCQ589985 LMK589985:LMM589985 LWG589985:LWI589985 MGC589985:MGE589985 MPY589985:MQA589985 MZU589985:MZW589985 NJQ589985:NJS589985 NTM589985:NTO589985 ODI589985:ODK589985 ONE589985:ONG589985 OXA589985:OXC589985 PGW589985:PGY589985 PQS589985:PQU589985 QAO589985:QAQ589985 QKK589985:QKM589985 QUG589985:QUI589985 REC589985:REE589985 RNY589985:ROA589985 RXU589985:RXW589985 SHQ589985:SHS589985 SRM589985:SRO589985 TBI589985:TBK589985 TLE589985:TLG589985 TVA589985:TVC589985 UEW589985:UEY589985 UOS589985:UOU589985 UYO589985:UYQ589985 VIK589985:VIM589985 VSG589985:VSI589985 WCC589985:WCE589985 WLY589985:WMA589985 WVU589985:WVW589985 M655521:O655521 JI655521:JK655521 TE655521:TG655521 ADA655521:ADC655521 AMW655521:AMY655521 AWS655521:AWU655521 BGO655521:BGQ655521 BQK655521:BQM655521 CAG655521:CAI655521 CKC655521:CKE655521 CTY655521:CUA655521 DDU655521:DDW655521 DNQ655521:DNS655521 DXM655521:DXO655521 EHI655521:EHK655521 ERE655521:ERG655521 FBA655521:FBC655521 FKW655521:FKY655521 FUS655521:FUU655521 GEO655521:GEQ655521 GOK655521:GOM655521 GYG655521:GYI655521 HIC655521:HIE655521 HRY655521:HSA655521 IBU655521:IBW655521 ILQ655521:ILS655521 IVM655521:IVO655521 JFI655521:JFK655521 JPE655521:JPG655521 JZA655521:JZC655521 KIW655521:KIY655521 KSS655521:KSU655521 LCO655521:LCQ655521 LMK655521:LMM655521 LWG655521:LWI655521 MGC655521:MGE655521 MPY655521:MQA655521 MZU655521:MZW655521 NJQ655521:NJS655521 NTM655521:NTO655521 ODI655521:ODK655521 ONE655521:ONG655521 OXA655521:OXC655521 PGW655521:PGY655521 PQS655521:PQU655521 QAO655521:QAQ655521 QKK655521:QKM655521 QUG655521:QUI655521 REC655521:REE655521 RNY655521:ROA655521 RXU655521:RXW655521 SHQ655521:SHS655521 SRM655521:SRO655521 TBI655521:TBK655521 TLE655521:TLG655521 TVA655521:TVC655521 UEW655521:UEY655521 UOS655521:UOU655521 UYO655521:UYQ655521 VIK655521:VIM655521 VSG655521:VSI655521 WCC655521:WCE655521 WLY655521:WMA655521 WVU655521:WVW655521 M721057:O721057 JI721057:JK721057 TE721057:TG721057 ADA721057:ADC721057 AMW721057:AMY721057 AWS721057:AWU721057 BGO721057:BGQ721057 BQK721057:BQM721057 CAG721057:CAI721057 CKC721057:CKE721057 CTY721057:CUA721057 DDU721057:DDW721057 DNQ721057:DNS721057 DXM721057:DXO721057 EHI721057:EHK721057 ERE721057:ERG721057 FBA721057:FBC721057 FKW721057:FKY721057 FUS721057:FUU721057 GEO721057:GEQ721057 GOK721057:GOM721057 GYG721057:GYI721057 HIC721057:HIE721057 HRY721057:HSA721057 IBU721057:IBW721057 ILQ721057:ILS721057 IVM721057:IVO721057 JFI721057:JFK721057 JPE721057:JPG721057 JZA721057:JZC721057 KIW721057:KIY721057 KSS721057:KSU721057 LCO721057:LCQ721057 LMK721057:LMM721057 LWG721057:LWI721057 MGC721057:MGE721057 MPY721057:MQA721057 MZU721057:MZW721057 NJQ721057:NJS721057 NTM721057:NTO721057 ODI721057:ODK721057 ONE721057:ONG721057 OXA721057:OXC721057 PGW721057:PGY721057 PQS721057:PQU721057 QAO721057:QAQ721057 QKK721057:QKM721057 QUG721057:QUI721057 REC721057:REE721057 RNY721057:ROA721057 RXU721057:RXW721057 SHQ721057:SHS721057 SRM721057:SRO721057 TBI721057:TBK721057 TLE721057:TLG721057 TVA721057:TVC721057 UEW721057:UEY721057 UOS721057:UOU721057 UYO721057:UYQ721057 VIK721057:VIM721057 VSG721057:VSI721057 WCC721057:WCE721057 WLY721057:WMA721057 WVU721057:WVW721057 M786593:O786593 JI786593:JK786593 TE786593:TG786593 ADA786593:ADC786593 AMW786593:AMY786593 AWS786593:AWU786593 BGO786593:BGQ786593 BQK786593:BQM786593 CAG786593:CAI786593 CKC786593:CKE786593 CTY786593:CUA786593 DDU786593:DDW786593 DNQ786593:DNS786593 DXM786593:DXO786593 EHI786593:EHK786593 ERE786593:ERG786593 FBA786593:FBC786593 FKW786593:FKY786593 FUS786593:FUU786593 GEO786593:GEQ786593 GOK786593:GOM786593 GYG786593:GYI786593 HIC786593:HIE786593 HRY786593:HSA786593 IBU786593:IBW786593 ILQ786593:ILS786593 IVM786593:IVO786593 JFI786593:JFK786593 JPE786593:JPG786593 JZA786593:JZC786593 KIW786593:KIY786593 KSS786593:KSU786593 LCO786593:LCQ786593 LMK786593:LMM786593 LWG786593:LWI786593 MGC786593:MGE786593 MPY786593:MQA786593 MZU786593:MZW786593 NJQ786593:NJS786593 NTM786593:NTO786593 ODI786593:ODK786593 ONE786593:ONG786593 OXA786593:OXC786593 PGW786593:PGY786593 PQS786593:PQU786593 QAO786593:QAQ786593 QKK786593:QKM786593 QUG786593:QUI786593 REC786593:REE786593 RNY786593:ROA786593 RXU786593:RXW786593 SHQ786593:SHS786593 SRM786593:SRO786593 TBI786593:TBK786593 TLE786593:TLG786593 TVA786593:TVC786593 UEW786593:UEY786593 UOS786593:UOU786593 UYO786593:UYQ786593 VIK786593:VIM786593 VSG786593:VSI786593 WCC786593:WCE786593 WLY786593:WMA786593 WVU786593:WVW786593 M852129:O852129 JI852129:JK852129 TE852129:TG852129 ADA852129:ADC852129 AMW852129:AMY852129 AWS852129:AWU852129 BGO852129:BGQ852129 BQK852129:BQM852129 CAG852129:CAI852129 CKC852129:CKE852129 CTY852129:CUA852129 DDU852129:DDW852129 DNQ852129:DNS852129 DXM852129:DXO852129 EHI852129:EHK852129 ERE852129:ERG852129 FBA852129:FBC852129 FKW852129:FKY852129 FUS852129:FUU852129 GEO852129:GEQ852129 GOK852129:GOM852129 GYG852129:GYI852129 HIC852129:HIE852129 HRY852129:HSA852129 IBU852129:IBW852129 ILQ852129:ILS852129 IVM852129:IVO852129 JFI852129:JFK852129 JPE852129:JPG852129 JZA852129:JZC852129 KIW852129:KIY852129 KSS852129:KSU852129 LCO852129:LCQ852129 LMK852129:LMM852129 LWG852129:LWI852129 MGC852129:MGE852129 MPY852129:MQA852129 MZU852129:MZW852129 NJQ852129:NJS852129 NTM852129:NTO852129 ODI852129:ODK852129 ONE852129:ONG852129 OXA852129:OXC852129 PGW852129:PGY852129 PQS852129:PQU852129 QAO852129:QAQ852129 QKK852129:QKM852129 QUG852129:QUI852129 REC852129:REE852129 RNY852129:ROA852129 RXU852129:RXW852129 SHQ852129:SHS852129 SRM852129:SRO852129 TBI852129:TBK852129 TLE852129:TLG852129 TVA852129:TVC852129 UEW852129:UEY852129 UOS852129:UOU852129 UYO852129:UYQ852129 VIK852129:VIM852129 VSG852129:VSI852129 WCC852129:WCE852129 WLY852129:WMA852129 WVU852129:WVW852129 M917665:O917665 JI917665:JK917665 TE917665:TG917665 ADA917665:ADC917665 AMW917665:AMY917665 AWS917665:AWU917665 BGO917665:BGQ917665 BQK917665:BQM917665 CAG917665:CAI917665 CKC917665:CKE917665 CTY917665:CUA917665 DDU917665:DDW917665 DNQ917665:DNS917665 DXM917665:DXO917665 EHI917665:EHK917665 ERE917665:ERG917665 FBA917665:FBC917665 FKW917665:FKY917665 FUS917665:FUU917665 GEO917665:GEQ917665 GOK917665:GOM917665 GYG917665:GYI917665 HIC917665:HIE917665 HRY917665:HSA917665 IBU917665:IBW917665 ILQ917665:ILS917665 IVM917665:IVO917665 JFI917665:JFK917665 JPE917665:JPG917665 JZA917665:JZC917665 KIW917665:KIY917665 KSS917665:KSU917665 LCO917665:LCQ917665 LMK917665:LMM917665 LWG917665:LWI917665 MGC917665:MGE917665 MPY917665:MQA917665 MZU917665:MZW917665 NJQ917665:NJS917665 NTM917665:NTO917665 ODI917665:ODK917665 ONE917665:ONG917665 OXA917665:OXC917665 PGW917665:PGY917665 PQS917665:PQU917665 QAO917665:QAQ917665 QKK917665:QKM917665 QUG917665:QUI917665 REC917665:REE917665 RNY917665:ROA917665 RXU917665:RXW917665 SHQ917665:SHS917665 SRM917665:SRO917665 TBI917665:TBK917665 TLE917665:TLG917665 TVA917665:TVC917665 UEW917665:UEY917665 UOS917665:UOU917665 UYO917665:UYQ917665 VIK917665:VIM917665 VSG917665:VSI917665 WCC917665:WCE917665 WLY917665:WMA917665 WVU917665:WVW917665 M983201:O983201 JI983201:JK983201 TE983201:TG983201 ADA983201:ADC983201 AMW983201:AMY983201 AWS983201:AWU983201 BGO983201:BGQ983201 BQK983201:BQM983201 CAG983201:CAI983201 CKC983201:CKE983201 CTY983201:CUA983201 DDU983201:DDW983201 DNQ983201:DNS983201 DXM983201:DXO983201 EHI983201:EHK983201 ERE983201:ERG983201 FBA983201:FBC983201 FKW983201:FKY983201 FUS983201:FUU983201 GEO983201:GEQ983201 GOK983201:GOM983201 GYG983201:GYI983201 HIC983201:HIE983201 HRY983201:HSA983201 IBU983201:IBW983201 ILQ983201:ILS983201 IVM983201:IVO983201 JFI983201:JFK983201 JPE983201:JPG983201 JZA983201:JZC983201 KIW983201:KIY983201 KSS983201:KSU983201 LCO983201:LCQ983201 LMK983201:LMM983201 LWG983201:LWI983201 MGC983201:MGE983201 MPY983201:MQA983201 MZU983201:MZW983201 NJQ983201:NJS983201 NTM983201:NTO983201 ODI983201:ODK983201 ONE983201:ONG983201 OXA983201:OXC983201 PGW983201:PGY983201 PQS983201:PQU983201 QAO983201:QAQ983201 QKK983201:QKM983201 QUG983201:QUI983201 REC983201:REE983201 RNY983201:ROA983201 RXU983201:RXW983201 SHQ983201:SHS983201 SRM983201:SRO983201 TBI983201:TBK983201 TLE983201:TLG983201 TVA983201:TVC983201 UEW983201:UEY983201 UOS983201:UOU983201 UYO983201:UYQ983201 VIK983201:VIM983201 VSG983201:VSI983201 WCC983201:WCE983201 WLY983201:WMA983201 WVU983201:WVW983201 E183 JA183 SW183 ACS183 AMO183 AWK183 BGG183 BQC183 BZY183 CJU183 CTQ183 DDM183 DNI183 DXE183 EHA183 EQW183 FAS183 FKO183 FUK183 GEG183 GOC183 GXY183 HHU183 HRQ183 IBM183 ILI183 IVE183 JFA183 JOW183 JYS183 KIO183 KSK183 LCG183 LMC183 LVY183 MFU183 MPQ183 MZM183 NJI183 NTE183 ODA183 OMW183 OWS183 PGO183 PQK183 QAG183 QKC183 QTY183 RDU183 RNQ183 RXM183 SHI183 SRE183 TBA183 TKW183 TUS183 UEO183 UOK183 UYG183 VIC183 VRY183 WBU183 WLQ183 WVM183 E65719 JA65719 SW65719 ACS65719 AMO65719 AWK65719 BGG65719 BQC65719 BZY65719 CJU65719 CTQ65719 DDM65719 DNI65719 DXE65719 EHA65719 EQW65719 FAS65719 FKO65719 FUK65719 GEG65719 GOC65719 GXY65719 HHU65719 HRQ65719 IBM65719 ILI65719 IVE65719 JFA65719 JOW65719 JYS65719 KIO65719 KSK65719 LCG65719 LMC65719 LVY65719 MFU65719 MPQ65719 MZM65719 NJI65719 NTE65719 ODA65719 OMW65719 OWS65719 PGO65719 PQK65719 QAG65719 QKC65719 QTY65719 RDU65719 RNQ65719 RXM65719 SHI65719 SRE65719 TBA65719 TKW65719 TUS65719 UEO65719 UOK65719 UYG65719 VIC65719 VRY65719 WBU65719 WLQ65719 WVM65719 E131255 JA131255 SW131255 ACS131255 AMO131255 AWK131255 BGG131255 BQC131255 BZY131255 CJU131255 CTQ131255 DDM131255 DNI131255 DXE131255 EHA131255 EQW131255 FAS131255 FKO131255 FUK131255 GEG131255 GOC131255 GXY131255 HHU131255 HRQ131255 IBM131255 ILI131255 IVE131255 JFA131255 JOW131255 JYS131255 KIO131255 KSK131255 LCG131255 LMC131255 LVY131255 MFU131255 MPQ131255 MZM131255 NJI131255 NTE131255 ODA131255 OMW131255 OWS131255 PGO131255 PQK131255 QAG131255 QKC131255 QTY131255 RDU131255 RNQ131255 RXM131255 SHI131255 SRE131255 TBA131255 TKW131255 TUS131255 UEO131255 UOK131255 UYG131255 VIC131255 VRY131255 WBU131255 WLQ131255 WVM131255 E196791 JA196791 SW196791 ACS196791 AMO196791 AWK196791 BGG196791 BQC196791 BZY196791 CJU196791 CTQ196791 DDM196791 DNI196791 DXE196791 EHA196791 EQW196791 FAS196791 FKO196791 FUK196791 GEG196791 GOC196791 GXY196791 HHU196791 HRQ196791 IBM196791 ILI196791 IVE196791 JFA196791 JOW196791 JYS196791 KIO196791 KSK196791 LCG196791 LMC196791 LVY196791 MFU196791 MPQ196791 MZM196791 NJI196791 NTE196791 ODA196791 OMW196791 OWS196791 PGO196791 PQK196791 QAG196791 QKC196791 QTY196791 RDU196791 RNQ196791 RXM196791 SHI196791 SRE196791 TBA196791 TKW196791 TUS196791 UEO196791 UOK196791 UYG196791 VIC196791 VRY196791 WBU196791 WLQ196791 WVM196791 E262327 JA262327 SW262327 ACS262327 AMO262327 AWK262327 BGG262327 BQC262327 BZY262327 CJU262327 CTQ262327 DDM262327 DNI262327 DXE262327 EHA262327 EQW262327 FAS262327 FKO262327 FUK262327 GEG262327 GOC262327 GXY262327 HHU262327 HRQ262327 IBM262327 ILI262327 IVE262327 JFA262327 JOW262327 JYS262327 KIO262327 KSK262327 LCG262327 LMC262327 LVY262327 MFU262327 MPQ262327 MZM262327 NJI262327 NTE262327 ODA262327 OMW262327 OWS262327 PGO262327 PQK262327 QAG262327 QKC262327 QTY262327 RDU262327 RNQ262327 RXM262327 SHI262327 SRE262327 TBA262327 TKW262327 TUS262327 UEO262327 UOK262327 UYG262327 VIC262327 VRY262327 WBU262327 WLQ262327 WVM262327 E327863 JA327863 SW327863 ACS327863 AMO327863 AWK327863 BGG327863 BQC327863 BZY327863 CJU327863 CTQ327863 DDM327863 DNI327863 DXE327863 EHA327863 EQW327863 FAS327863 FKO327863 FUK327863 GEG327863 GOC327863 GXY327863 HHU327863 HRQ327863 IBM327863 ILI327863 IVE327863 JFA327863 JOW327863 JYS327863 KIO327863 KSK327863 LCG327863 LMC327863 LVY327863 MFU327863 MPQ327863 MZM327863 NJI327863 NTE327863 ODA327863 OMW327863 OWS327863 PGO327863 PQK327863 QAG327863 QKC327863 QTY327863 RDU327863 RNQ327863 RXM327863 SHI327863 SRE327863 TBA327863 TKW327863 TUS327863 UEO327863 UOK327863 UYG327863 VIC327863 VRY327863 WBU327863 WLQ327863 WVM327863 E393399 JA393399 SW393399 ACS393399 AMO393399 AWK393399 BGG393399 BQC393399 BZY393399 CJU393399 CTQ393399 DDM393399 DNI393399 DXE393399 EHA393399 EQW393399 FAS393399 FKO393399 FUK393399 GEG393399 GOC393399 GXY393399 HHU393399 HRQ393399 IBM393399 ILI393399 IVE393399 JFA393399 JOW393399 JYS393399 KIO393399 KSK393399 LCG393399 LMC393399 LVY393399 MFU393399 MPQ393399 MZM393399 NJI393399 NTE393399 ODA393399 OMW393399 OWS393399 PGO393399 PQK393399 QAG393399 QKC393399 QTY393399 RDU393399 RNQ393399 RXM393399 SHI393399 SRE393399 TBA393399 TKW393399 TUS393399 UEO393399 UOK393399 UYG393399 VIC393399 VRY393399 WBU393399 WLQ393399 WVM393399 E458935 JA458935 SW458935 ACS458935 AMO458935 AWK458935 BGG458935 BQC458935 BZY458935 CJU458935 CTQ458935 DDM458935 DNI458935 DXE458935 EHA458935 EQW458935 FAS458935 FKO458935 FUK458935 GEG458935 GOC458935 GXY458935 HHU458935 HRQ458935 IBM458935 ILI458935 IVE458935 JFA458935 JOW458935 JYS458935 KIO458935 KSK458935 LCG458935 LMC458935 LVY458935 MFU458935 MPQ458935 MZM458935 NJI458935 NTE458935 ODA458935 OMW458935 OWS458935 PGO458935 PQK458935 QAG458935 QKC458935 QTY458935 RDU458935 RNQ458935 RXM458935 SHI458935 SRE458935 TBA458935 TKW458935 TUS458935 UEO458935 UOK458935 UYG458935 VIC458935 VRY458935 WBU458935 WLQ458935 WVM458935 E524471 JA524471 SW524471 ACS524471 AMO524471 AWK524471 BGG524471 BQC524471 BZY524471 CJU524471 CTQ524471 DDM524471 DNI524471 DXE524471 EHA524471 EQW524471 FAS524471 FKO524471 FUK524471 GEG524471 GOC524471 GXY524471 HHU524471 HRQ524471 IBM524471 ILI524471 IVE524471 JFA524471 JOW524471 JYS524471 KIO524471 KSK524471 LCG524471 LMC524471 LVY524471 MFU524471 MPQ524471 MZM524471 NJI524471 NTE524471 ODA524471 OMW524471 OWS524471 PGO524471 PQK524471 QAG524471 QKC524471 QTY524471 RDU524471 RNQ524471 RXM524471 SHI524471 SRE524471 TBA524471 TKW524471 TUS524471 UEO524471 UOK524471 UYG524471 VIC524471 VRY524471 WBU524471 WLQ524471 WVM524471 E590007 JA590007 SW590007 ACS590007 AMO590007 AWK590007 BGG590007 BQC590007 BZY590007 CJU590007 CTQ590007 DDM590007 DNI590007 DXE590007 EHA590007 EQW590007 FAS590007 FKO590007 FUK590007 GEG590007 GOC590007 GXY590007 HHU590007 HRQ590007 IBM590007 ILI590007 IVE590007 JFA590007 JOW590007 JYS590007 KIO590007 KSK590007 LCG590007 LMC590007 LVY590007 MFU590007 MPQ590007 MZM590007 NJI590007 NTE590007 ODA590007 OMW590007 OWS590007 PGO590007 PQK590007 QAG590007 QKC590007 QTY590007 RDU590007 RNQ590007 RXM590007 SHI590007 SRE590007 TBA590007 TKW590007 TUS590007 UEO590007 UOK590007 UYG590007 VIC590007 VRY590007 WBU590007 WLQ590007 WVM590007 E655543 JA655543 SW655543 ACS655543 AMO655543 AWK655543 BGG655543 BQC655543 BZY655543 CJU655543 CTQ655543 DDM655543 DNI655543 DXE655543 EHA655543 EQW655543 FAS655543 FKO655543 FUK655543 GEG655543 GOC655543 GXY655543 HHU655543 HRQ655543 IBM655543 ILI655543 IVE655543 JFA655543 JOW655543 JYS655543 KIO655543 KSK655543 LCG655543 LMC655543 LVY655543 MFU655543 MPQ655543 MZM655543 NJI655543 NTE655543 ODA655543 OMW655543 OWS655543 PGO655543 PQK655543 QAG655543 QKC655543 QTY655543 RDU655543 RNQ655543 RXM655543 SHI655543 SRE655543 TBA655543 TKW655543 TUS655543 UEO655543 UOK655543 UYG655543 VIC655543 VRY655543 WBU655543 WLQ655543 WVM655543 E721079 JA721079 SW721079 ACS721079 AMO721079 AWK721079 BGG721079 BQC721079 BZY721079 CJU721079 CTQ721079 DDM721079 DNI721079 DXE721079 EHA721079 EQW721079 FAS721079 FKO721079 FUK721079 GEG721079 GOC721079 GXY721079 HHU721079 HRQ721079 IBM721079 ILI721079 IVE721079 JFA721079 JOW721079 JYS721079 KIO721079 KSK721079 LCG721079 LMC721079 LVY721079 MFU721079 MPQ721079 MZM721079 NJI721079 NTE721079 ODA721079 OMW721079 OWS721079 PGO721079 PQK721079 QAG721079 QKC721079 QTY721079 RDU721079 RNQ721079 RXM721079 SHI721079 SRE721079 TBA721079 TKW721079 TUS721079 UEO721079 UOK721079 UYG721079 VIC721079 VRY721079 WBU721079 WLQ721079 WVM721079 E786615 JA786615 SW786615 ACS786615 AMO786615 AWK786615 BGG786615 BQC786615 BZY786615 CJU786615 CTQ786615 DDM786615 DNI786615 DXE786615 EHA786615 EQW786615 FAS786615 FKO786615 FUK786615 GEG786615 GOC786615 GXY786615 HHU786615 HRQ786615 IBM786615 ILI786615 IVE786615 JFA786615 JOW786615 JYS786615 KIO786615 KSK786615 LCG786615 LMC786615 LVY786615 MFU786615 MPQ786615 MZM786615 NJI786615 NTE786615 ODA786615 OMW786615 OWS786615 PGO786615 PQK786615 QAG786615 QKC786615 QTY786615 RDU786615 RNQ786615 RXM786615 SHI786615 SRE786615 TBA786615 TKW786615 TUS786615 UEO786615 UOK786615 UYG786615 VIC786615 VRY786615 WBU786615 WLQ786615 WVM786615 E852151 JA852151 SW852151 ACS852151 AMO852151 AWK852151 BGG852151 BQC852151 BZY852151 CJU852151 CTQ852151 DDM852151 DNI852151 DXE852151 EHA852151 EQW852151 FAS852151 FKO852151 FUK852151 GEG852151 GOC852151 GXY852151 HHU852151 HRQ852151 IBM852151 ILI852151 IVE852151 JFA852151 JOW852151 JYS852151 KIO852151 KSK852151 LCG852151 LMC852151 LVY852151 MFU852151 MPQ852151 MZM852151 NJI852151 NTE852151 ODA852151 OMW852151 OWS852151 PGO852151 PQK852151 QAG852151 QKC852151 QTY852151 RDU852151 RNQ852151 RXM852151 SHI852151 SRE852151 TBA852151 TKW852151 TUS852151 UEO852151 UOK852151 UYG852151 VIC852151 VRY852151 WBU852151 WLQ852151 WVM852151 E917687 JA917687 SW917687 ACS917687 AMO917687 AWK917687 BGG917687 BQC917687 BZY917687 CJU917687 CTQ917687 DDM917687 DNI917687 DXE917687 EHA917687 EQW917687 FAS917687 FKO917687 FUK917687 GEG917687 GOC917687 GXY917687 HHU917687 HRQ917687 IBM917687 ILI917687 IVE917687 JFA917687 JOW917687 JYS917687 KIO917687 KSK917687 LCG917687 LMC917687 LVY917687 MFU917687 MPQ917687 MZM917687 NJI917687 NTE917687 ODA917687 OMW917687 OWS917687 PGO917687 PQK917687 QAG917687 QKC917687 QTY917687 RDU917687 RNQ917687 RXM917687 SHI917687 SRE917687 TBA917687 TKW917687 TUS917687 UEO917687 UOK917687 UYG917687 VIC917687 VRY917687 WBU917687 WLQ917687 WVM917687 E983223 JA983223 SW983223 ACS983223 AMO983223 AWK983223 BGG983223 BQC983223 BZY983223 CJU983223 CTQ983223 DDM983223 DNI983223 DXE983223 EHA983223 EQW983223 FAS983223 FKO983223 FUK983223 GEG983223 GOC983223 GXY983223 HHU983223 HRQ983223 IBM983223 ILI983223 IVE983223 JFA983223 JOW983223 JYS983223 KIO983223 KSK983223 LCG983223 LMC983223 LVY983223 MFU983223 MPQ983223 MZM983223 NJI983223 NTE983223 ODA983223 OMW983223 OWS983223 PGO983223 PQK983223 QAG983223 QKC983223 QTY983223 RDU983223 RNQ983223 RXM983223 SHI983223 SRE983223 TBA983223 TKW983223 TUS983223 UEO983223 UOK983223 UYG983223 VIC983223 VRY983223 WBU983223 WLQ983223 WVM983223 M177:O177 JI177:JK177 TE177:TG177 ADA177:ADC177 AMW177:AMY177 AWS177:AWU177 BGO177:BGQ177 BQK177:BQM177 CAG177:CAI177 CKC177:CKE177 CTY177:CUA177 DDU177:DDW177 DNQ177:DNS177 DXM177:DXO177 EHI177:EHK177 ERE177:ERG177 FBA177:FBC177 FKW177:FKY177 FUS177:FUU177 GEO177:GEQ177 GOK177:GOM177 GYG177:GYI177 HIC177:HIE177 HRY177:HSA177 IBU177:IBW177 ILQ177:ILS177 IVM177:IVO177 JFI177:JFK177 JPE177:JPG177 JZA177:JZC177 KIW177:KIY177 KSS177:KSU177 LCO177:LCQ177 LMK177:LMM177 LWG177:LWI177 MGC177:MGE177 MPY177:MQA177 MZU177:MZW177 NJQ177:NJS177 NTM177:NTO177 ODI177:ODK177 ONE177:ONG177 OXA177:OXC177 PGW177:PGY177 PQS177:PQU177 QAO177:QAQ177 QKK177:QKM177 QUG177:QUI177 REC177:REE177 RNY177:ROA177 RXU177:RXW177 SHQ177:SHS177 SRM177:SRO177 TBI177:TBK177 TLE177:TLG177 TVA177:TVC177 UEW177:UEY177 UOS177:UOU177 UYO177:UYQ177 VIK177:VIM177 VSG177:VSI177 WCC177:WCE177 WLY177:WMA177 WVU177:WVW177 M65713:O65713 JI65713:JK65713 TE65713:TG65713 ADA65713:ADC65713 AMW65713:AMY65713 AWS65713:AWU65713 BGO65713:BGQ65713 BQK65713:BQM65713 CAG65713:CAI65713 CKC65713:CKE65713 CTY65713:CUA65713 DDU65713:DDW65713 DNQ65713:DNS65713 DXM65713:DXO65713 EHI65713:EHK65713 ERE65713:ERG65713 FBA65713:FBC65713 FKW65713:FKY65713 FUS65713:FUU65713 GEO65713:GEQ65713 GOK65713:GOM65713 GYG65713:GYI65713 HIC65713:HIE65713 HRY65713:HSA65713 IBU65713:IBW65713 ILQ65713:ILS65713 IVM65713:IVO65713 JFI65713:JFK65713 JPE65713:JPG65713 JZA65713:JZC65713 KIW65713:KIY65713 KSS65713:KSU65713 LCO65713:LCQ65713 LMK65713:LMM65713 LWG65713:LWI65713 MGC65713:MGE65713 MPY65713:MQA65713 MZU65713:MZW65713 NJQ65713:NJS65713 NTM65713:NTO65713 ODI65713:ODK65713 ONE65713:ONG65713 OXA65713:OXC65713 PGW65713:PGY65713 PQS65713:PQU65713 QAO65713:QAQ65713 QKK65713:QKM65713 QUG65713:QUI65713 REC65713:REE65713 RNY65713:ROA65713 RXU65713:RXW65713 SHQ65713:SHS65713 SRM65713:SRO65713 TBI65713:TBK65713 TLE65713:TLG65713 TVA65713:TVC65713 UEW65713:UEY65713 UOS65713:UOU65713 UYO65713:UYQ65713 VIK65713:VIM65713 VSG65713:VSI65713 WCC65713:WCE65713 WLY65713:WMA65713 WVU65713:WVW65713 M131249:O131249 JI131249:JK131249 TE131249:TG131249 ADA131249:ADC131249 AMW131249:AMY131249 AWS131249:AWU131249 BGO131249:BGQ131249 BQK131249:BQM131249 CAG131249:CAI131249 CKC131249:CKE131249 CTY131249:CUA131249 DDU131249:DDW131249 DNQ131249:DNS131249 DXM131249:DXO131249 EHI131249:EHK131249 ERE131249:ERG131249 FBA131249:FBC131249 FKW131249:FKY131249 FUS131249:FUU131249 GEO131249:GEQ131249 GOK131249:GOM131249 GYG131249:GYI131249 HIC131249:HIE131249 HRY131249:HSA131249 IBU131249:IBW131249 ILQ131249:ILS131249 IVM131249:IVO131249 JFI131249:JFK131249 JPE131249:JPG131249 JZA131249:JZC131249 KIW131249:KIY131249 KSS131249:KSU131249 LCO131249:LCQ131249 LMK131249:LMM131249 LWG131249:LWI131249 MGC131249:MGE131249 MPY131249:MQA131249 MZU131249:MZW131249 NJQ131249:NJS131249 NTM131249:NTO131249 ODI131249:ODK131249 ONE131249:ONG131249 OXA131249:OXC131249 PGW131249:PGY131249 PQS131249:PQU131249 QAO131249:QAQ131249 QKK131249:QKM131249 QUG131249:QUI131249 REC131249:REE131249 RNY131249:ROA131249 RXU131249:RXW131249 SHQ131249:SHS131249 SRM131249:SRO131249 TBI131249:TBK131249 TLE131249:TLG131249 TVA131249:TVC131249 UEW131249:UEY131249 UOS131249:UOU131249 UYO131249:UYQ131249 VIK131249:VIM131249 VSG131249:VSI131249 WCC131249:WCE131249 WLY131249:WMA131249 WVU131249:WVW131249 M196785:O196785 JI196785:JK196785 TE196785:TG196785 ADA196785:ADC196785 AMW196785:AMY196785 AWS196785:AWU196785 BGO196785:BGQ196785 BQK196785:BQM196785 CAG196785:CAI196785 CKC196785:CKE196785 CTY196785:CUA196785 DDU196785:DDW196785 DNQ196785:DNS196785 DXM196785:DXO196785 EHI196785:EHK196785 ERE196785:ERG196785 FBA196785:FBC196785 FKW196785:FKY196785 FUS196785:FUU196785 GEO196785:GEQ196785 GOK196785:GOM196785 GYG196785:GYI196785 HIC196785:HIE196785 HRY196785:HSA196785 IBU196785:IBW196785 ILQ196785:ILS196785 IVM196785:IVO196785 JFI196785:JFK196785 JPE196785:JPG196785 JZA196785:JZC196785 KIW196785:KIY196785 KSS196785:KSU196785 LCO196785:LCQ196785 LMK196785:LMM196785 LWG196785:LWI196785 MGC196785:MGE196785 MPY196785:MQA196785 MZU196785:MZW196785 NJQ196785:NJS196785 NTM196785:NTO196785 ODI196785:ODK196785 ONE196785:ONG196785 OXA196785:OXC196785 PGW196785:PGY196785 PQS196785:PQU196785 QAO196785:QAQ196785 QKK196785:QKM196785 QUG196785:QUI196785 REC196785:REE196785 RNY196785:ROA196785 RXU196785:RXW196785 SHQ196785:SHS196785 SRM196785:SRO196785 TBI196785:TBK196785 TLE196785:TLG196785 TVA196785:TVC196785 UEW196785:UEY196785 UOS196785:UOU196785 UYO196785:UYQ196785 VIK196785:VIM196785 VSG196785:VSI196785 WCC196785:WCE196785 WLY196785:WMA196785 WVU196785:WVW196785 M262321:O262321 JI262321:JK262321 TE262321:TG262321 ADA262321:ADC262321 AMW262321:AMY262321 AWS262321:AWU262321 BGO262321:BGQ262321 BQK262321:BQM262321 CAG262321:CAI262321 CKC262321:CKE262321 CTY262321:CUA262321 DDU262321:DDW262321 DNQ262321:DNS262321 DXM262321:DXO262321 EHI262321:EHK262321 ERE262321:ERG262321 FBA262321:FBC262321 FKW262321:FKY262321 FUS262321:FUU262321 GEO262321:GEQ262321 GOK262321:GOM262321 GYG262321:GYI262321 HIC262321:HIE262321 HRY262321:HSA262321 IBU262321:IBW262321 ILQ262321:ILS262321 IVM262321:IVO262321 JFI262321:JFK262321 JPE262321:JPG262321 JZA262321:JZC262321 KIW262321:KIY262321 KSS262321:KSU262321 LCO262321:LCQ262321 LMK262321:LMM262321 LWG262321:LWI262321 MGC262321:MGE262321 MPY262321:MQA262321 MZU262321:MZW262321 NJQ262321:NJS262321 NTM262321:NTO262321 ODI262321:ODK262321 ONE262321:ONG262321 OXA262321:OXC262321 PGW262321:PGY262321 PQS262321:PQU262321 QAO262321:QAQ262321 QKK262321:QKM262321 QUG262321:QUI262321 REC262321:REE262321 RNY262321:ROA262321 RXU262321:RXW262321 SHQ262321:SHS262321 SRM262321:SRO262321 TBI262321:TBK262321 TLE262321:TLG262321 TVA262321:TVC262321 UEW262321:UEY262321 UOS262321:UOU262321 UYO262321:UYQ262321 VIK262321:VIM262321 VSG262321:VSI262321 WCC262321:WCE262321 WLY262321:WMA262321 WVU262321:WVW262321 M327857:O327857 JI327857:JK327857 TE327857:TG327857 ADA327857:ADC327857 AMW327857:AMY327857 AWS327857:AWU327857 BGO327857:BGQ327857 BQK327857:BQM327857 CAG327857:CAI327857 CKC327857:CKE327857 CTY327857:CUA327857 DDU327857:DDW327857 DNQ327857:DNS327857 DXM327857:DXO327857 EHI327857:EHK327857 ERE327857:ERG327857 FBA327857:FBC327857 FKW327857:FKY327857 FUS327857:FUU327857 GEO327857:GEQ327857 GOK327857:GOM327857 GYG327857:GYI327857 HIC327857:HIE327857 HRY327857:HSA327857 IBU327857:IBW327857 ILQ327857:ILS327857 IVM327857:IVO327857 JFI327857:JFK327857 JPE327857:JPG327857 JZA327857:JZC327857 KIW327857:KIY327857 KSS327857:KSU327857 LCO327857:LCQ327857 LMK327857:LMM327857 LWG327857:LWI327857 MGC327857:MGE327857 MPY327857:MQA327857 MZU327857:MZW327857 NJQ327857:NJS327857 NTM327857:NTO327857 ODI327857:ODK327857 ONE327857:ONG327857 OXA327857:OXC327857 PGW327857:PGY327857 PQS327857:PQU327857 QAO327857:QAQ327857 QKK327857:QKM327857 QUG327857:QUI327857 REC327857:REE327857 RNY327857:ROA327857 RXU327857:RXW327857 SHQ327857:SHS327857 SRM327857:SRO327857 TBI327857:TBK327857 TLE327857:TLG327857 TVA327857:TVC327857 UEW327857:UEY327857 UOS327857:UOU327857 UYO327857:UYQ327857 VIK327857:VIM327857 VSG327857:VSI327857 WCC327857:WCE327857 WLY327857:WMA327857 WVU327857:WVW327857 M393393:O393393 JI393393:JK393393 TE393393:TG393393 ADA393393:ADC393393 AMW393393:AMY393393 AWS393393:AWU393393 BGO393393:BGQ393393 BQK393393:BQM393393 CAG393393:CAI393393 CKC393393:CKE393393 CTY393393:CUA393393 DDU393393:DDW393393 DNQ393393:DNS393393 DXM393393:DXO393393 EHI393393:EHK393393 ERE393393:ERG393393 FBA393393:FBC393393 FKW393393:FKY393393 FUS393393:FUU393393 GEO393393:GEQ393393 GOK393393:GOM393393 GYG393393:GYI393393 HIC393393:HIE393393 HRY393393:HSA393393 IBU393393:IBW393393 ILQ393393:ILS393393 IVM393393:IVO393393 JFI393393:JFK393393 JPE393393:JPG393393 JZA393393:JZC393393 KIW393393:KIY393393 KSS393393:KSU393393 LCO393393:LCQ393393 LMK393393:LMM393393 LWG393393:LWI393393 MGC393393:MGE393393 MPY393393:MQA393393 MZU393393:MZW393393 NJQ393393:NJS393393 NTM393393:NTO393393 ODI393393:ODK393393 ONE393393:ONG393393 OXA393393:OXC393393 PGW393393:PGY393393 PQS393393:PQU393393 QAO393393:QAQ393393 QKK393393:QKM393393 QUG393393:QUI393393 REC393393:REE393393 RNY393393:ROA393393 RXU393393:RXW393393 SHQ393393:SHS393393 SRM393393:SRO393393 TBI393393:TBK393393 TLE393393:TLG393393 TVA393393:TVC393393 UEW393393:UEY393393 UOS393393:UOU393393 UYO393393:UYQ393393 VIK393393:VIM393393 VSG393393:VSI393393 WCC393393:WCE393393 WLY393393:WMA393393 WVU393393:WVW393393 M458929:O458929 JI458929:JK458929 TE458929:TG458929 ADA458929:ADC458929 AMW458929:AMY458929 AWS458929:AWU458929 BGO458929:BGQ458929 BQK458929:BQM458929 CAG458929:CAI458929 CKC458929:CKE458929 CTY458929:CUA458929 DDU458929:DDW458929 DNQ458929:DNS458929 DXM458929:DXO458929 EHI458929:EHK458929 ERE458929:ERG458929 FBA458929:FBC458929 FKW458929:FKY458929 FUS458929:FUU458929 GEO458929:GEQ458929 GOK458929:GOM458929 GYG458929:GYI458929 HIC458929:HIE458929 HRY458929:HSA458929 IBU458929:IBW458929 ILQ458929:ILS458929 IVM458929:IVO458929 JFI458929:JFK458929 JPE458929:JPG458929 JZA458929:JZC458929 KIW458929:KIY458929 KSS458929:KSU458929 LCO458929:LCQ458929 LMK458929:LMM458929 LWG458929:LWI458929 MGC458929:MGE458929 MPY458929:MQA458929 MZU458929:MZW458929 NJQ458929:NJS458929 NTM458929:NTO458929 ODI458929:ODK458929 ONE458929:ONG458929 OXA458929:OXC458929 PGW458929:PGY458929 PQS458929:PQU458929 QAO458929:QAQ458929 QKK458929:QKM458929 QUG458929:QUI458929 REC458929:REE458929 RNY458929:ROA458929 RXU458929:RXW458929 SHQ458929:SHS458929 SRM458929:SRO458929 TBI458929:TBK458929 TLE458929:TLG458929 TVA458929:TVC458929 UEW458929:UEY458929 UOS458929:UOU458929 UYO458929:UYQ458929 VIK458929:VIM458929 VSG458929:VSI458929 WCC458929:WCE458929 WLY458929:WMA458929 WVU458929:WVW458929 M524465:O524465 JI524465:JK524465 TE524465:TG524465 ADA524465:ADC524465 AMW524465:AMY524465 AWS524465:AWU524465 BGO524465:BGQ524465 BQK524465:BQM524465 CAG524465:CAI524465 CKC524465:CKE524465 CTY524465:CUA524465 DDU524465:DDW524465 DNQ524465:DNS524465 DXM524465:DXO524465 EHI524465:EHK524465 ERE524465:ERG524465 FBA524465:FBC524465 FKW524465:FKY524465 FUS524465:FUU524465 GEO524465:GEQ524465 GOK524465:GOM524465 GYG524465:GYI524465 HIC524465:HIE524465 HRY524465:HSA524465 IBU524465:IBW524465 ILQ524465:ILS524465 IVM524465:IVO524465 JFI524465:JFK524465 JPE524465:JPG524465 JZA524465:JZC524465 KIW524465:KIY524465 KSS524465:KSU524465 LCO524465:LCQ524465 LMK524465:LMM524465 LWG524465:LWI524465 MGC524465:MGE524465 MPY524465:MQA524465 MZU524465:MZW524465 NJQ524465:NJS524465 NTM524465:NTO524465 ODI524465:ODK524465 ONE524465:ONG524465 OXA524465:OXC524465 PGW524465:PGY524465 PQS524465:PQU524465 QAO524465:QAQ524465 QKK524465:QKM524465 QUG524465:QUI524465 REC524465:REE524465 RNY524465:ROA524465 RXU524465:RXW524465 SHQ524465:SHS524465 SRM524465:SRO524465 TBI524465:TBK524465 TLE524465:TLG524465 TVA524465:TVC524465 UEW524465:UEY524465 UOS524465:UOU524465 UYO524465:UYQ524465 VIK524465:VIM524465 VSG524465:VSI524465 WCC524465:WCE524465 WLY524465:WMA524465 WVU524465:WVW524465 M590001:O590001 JI590001:JK590001 TE590001:TG590001 ADA590001:ADC590001 AMW590001:AMY590001 AWS590001:AWU590001 BGO590001:BGQ590001 BQK590001:BQM590001 CAG590001:CAI590001 CKC590001:CKE590001 CTY590001:CUA590001 DDU590001:DDW590001 DNQ590001:DNS590001 DXM590001:DXO590001 EHI590001:EHK590001 ERE590001:ERG590001 FBA590001:FBC590001 FKW590001:FKY590001 FUS590001:FUU590001 GEO590001:GEQ590001 GOK590001:GOM590001 GYG590001:GYI590001 HIC590001:HIE590001 HRY590001:HSA590001 IBU590001:IBW590001 ILQ590001:ILS590001 IVM590001:IVO590001 JFI590001:JFK590001 JPE590001:JPG590001 JZA590001:JZC590001 KIW590001:KIY590001 KSS590001:KSU590001 LCO590001:LCQ590001 LMK590001:LMM590001 LWG590001:LWI590001 MGC590001:MGE590001 MPY590001:MQA590001 MZU590001:MZW590001 NJQ590001:NJS590001 NTM590001:NTO590001 ODI590001:ODK590001 ONE590001:ONG590001 OXA590001:OXC590001 PGW590001:PGY590001 PQS590001:PQU590001 QAO590001:QAQ590001 QKK590001:QKM590001 QUG590001:QUI590001 REC590001:REE590001 RNY590001:ROA590001 RXU590001:RXW590001 SHQ590001:SHS590001 SRM590001:SRO590001 TBI590001:TBK590001 TLE590001:TLG590001 TVA590001:TVC590001 UEW590001:UEY590001 UOS590001:UOU590001 UYO590001:UYQ590001 VIK590001:VIM590001 VSG590001:VSI590001 WCC590001:WCE590001 WLY590001:WMA590001 WVU590001:WVW590001 M655537:O655537 JI655537:JK655537 TE655537:TG655537 ADA655537:ADC655537 AMW655537:AMY655537 AWS655537:AWU655537 BGO655537:BGQ655537 BQK655537:BQM655537 CAG655537:CAI655537 CKC655537:CKE655537 CTY655537:CUA655537 DDU655537:DDW655537 DNQ655537:DNS655537 DXM655537:DXO655537 EHI655537:EHK655537 ERE655537:ERG655537 FBA655537:FBC655537 FKW655537:FKY655537 FUS655537:FUU655537 GEO655537:GEQ655537 GOK655537:GOM655537 GYG655537:GYI655537 HIC655537:HIE655537 HRY655537:HSA655537 IBU655537:IBW655537 ILQ655537:ILS655537 IVM655537:IVO655537 JFI655537:JFK655537 JPE655537:JPG655537 JZA655537:JZC655537 KIW655537:KIY655537 KSS655537:KSU655537 LCO655537:LCQ655537 LMK655537:LMM655537 LWG655537:LWI655537 MGC655537:MGE655537 MPY655537:MQA655537 MZU655537:MZW655537 NJQ655537:NJS655537 NTM655537:NTO655537 ODI655537:ODK655537 ONE655537:ONG655537 OXA655537:OXC655537 PGW655537:PGY655537 PQS655537:PQU655537 QAO655537:QAQ655537 QKK655537:QKM655537 QUG655537:QUI655537 REC655537:REE655537 RNY655537:ROA655537 RXU655537:RXW655537 SHQ655537:SHS655537 SRM655537:SRO655537 TBI655537:TBK655537 TLE655537:TLG655537 TVA655537:TVC655537 UEW655537:UEY655537 UOS655537:UOU655537 UYO655537:UYQ655537 VIK655537:VIM655537 VSG655537:VSI655537 WCC655537:WCE655537 WLY655537:WMA655537 WVU655537:WVW655537 M721073:O721073 JI721073:JK721073 TE721073:TG721073 ADA721073:ADC721073 AMW721073:AMY721073 AWS721073:AWU721073 BGO721073:BGQ721073 BQK721073:BQM721073 CAG721073:CAI721073 CKC721073:CKE721073 CTY721073:CUA721073 DDU721073:DDW721073 DNQ721073:DNS721073 DXM721073:DXO721073 EHI721073:EHK721073 ERE721073:ERG721073 FBA721073:FBC721073 FKW721073:FKY721073 FUS721073:FUU721073 GEO721073:GEQ721073 GOK721073:GOM721073 GYG721073:GYI721073 HIC721073:HIE721073 HRY721073:HSA721073 IBU721073:IBW721073 ILQ721073:ILS721073 IVM721073:IVO721073 JFI721073:JFK721073 JPE721073:JPG721073 JZA721073:JZC721073 KIW721073:KIY721073 KSS721073:KSU721073 LCO721073:LCQ721073 LMK721073:LMM721073 LWG721073:LWI721073 MGC721073:MGE721073 MPY721073:MQA721073 MZU721073:MZW721073 NJQ721073:NJS721073 NTM721073:NTO721073 ODI721073:ODK721073 ONE721073:ONG721073 OXA721073:OXC721073 PGW721073:PGY721073 PQS721073:PQU721073 QAO721073:QAQ721073 QKK721073:QKM721073 QUG721073:QUI721073 REC721073:REE721073 RNY721073:ROA721073 RXU721073:RXW721073 SHQ721073:SHS721073 SRM721073:SRO721073 TBI721073:TBK721073 TLE721073:TLG721073 TVA721073:TVC721073 UEW721073:UEY721073 UOS721073:UOU721073 UYO721073:UYQ721073 VIK721073:VIM721073 VSG721073:VSI721073 WCC721073:WCE721073 WLY721073:WMA721073 WVU721073:WVW721073 M786609:O786609 JI786609:JK786609 TE786609:TG786609 ADA786609:ADC786609 AMW786609:AMY786609 AWS786609:AWU786609 BGO786609:BGQ786609 BQK786609:BQM786609 CAG786609:CAI786609 CKC786609:CKE786609 CTY786609:CUA786609 DDU786609:DDW786609 DNQ786609:DNS786609 DXM786609:DXO786609 EHI786609:EHK786609 ERE786609:ERG786609 FBA786609:FBC786609 FKW786609:FKY786609 FUS786609:FUU786609 GEO786609:GEQ786609 GOK786609:GOM786609 GYG786609:GYI786609 HIC786609:HIE786609 HRY786609:HSA786609 IBU786609:IBW786609 ILQ786609:ILS786609 IVM786609:IVO786609 JFI786609:JFK786609 JPE786609:JPG786609 JZA786609:JZC786609 KIW786609:KIY786609 KSS786609:KSU786609 LCO786609:LCQ786609 LMK786609:LMM786609 LWG786609:LWI786609 MGC786609:MGE786609 MPY786609:MQA786609 MZU786609:MZW786609 NJQ786609:NJS786609 NTM786609:NTO786609 ODI786609:ODK786609 ONE786609:ONG786609 OXA786609:OXC786609 PGW786609:PGY786609 PQS786609:PQU786609 QAO786609:QAQ786609 QKK786609:QKM786609 QUG786609:QUI786609 REC786609:REE786609 RNY786609:ROA786609 RXU786609:RXW786609 SHQ786609:SHS786609 SRM786609:SRO786609 TBI786609:TBK786609 TLE786609:TLG786609 TVA786609:TVC786609 UEW786609:UEY786609 UOS786609:UOU786609 UYO786609:UYQ786609 VIK786609:VIM786609 VSG786609:VSI786609 WCC786609:WCE786609 WLY786609:WMA786609 WVU786609:WVW786609 M852145:O852145 JI852145:JK852145 TE852145:TG852145 ADA852145:ADC852145 AMW852145:AMY852145 AWS852145:AWU852145 BGO852145:BGQ852145 BQK852145:BQM852145 CAG852145:CAI852145 CKC852145:CKE852145 CTY852145:CUA852145 DDU852145:DDW852145 DNQ852145:DNS852145 DXM852145:DXO852145 EHI852145:EHK852145 ERE852145:ERG852145 FBA852145:FBC852145 FKW852145:FKY852145 FUS852145:FUU852145 GEO852145:GEQ852145 GOK852145:GOM852145 GYG852145:GYI852145 HIC852145:HIE852145 HRY852145:HSA852145 IBU852145:IBW852145 ILQ852145:ILS852145 IVM852145:IVO852145 JFI852145:JFK852145 JPE852145:JPG852145 JZA852145:JZC852145 KIW852145:KIY852145 KSS852145:KSU852145 LCO852145:LCQ852145 LMK852145:LMM852145 LWG852145:LWI852145 MGC852145:MGE852145 MPY852145:MQA852145 MZU852145:MZW852145 NJQ852145:NJS852145 NTM852145:NTO852145 ODI852145:ODK852145 ONE852145:ONG852145 OXA852145:OXC852145 PGW852145:PGY852145 PQS852145:PQU852145 QAO852145:QAQ852145 QKK852145:QKM852145 QUG852145:QUI852145 REC852145:REE852145 RNY852145:ROA852145 RXU852145:RXW852145 SHQ852145:SHS852145 SRM852145:SRO852145 TBI852145:TBK852145 TLE852145:TLG852145 TVA852145:TVC852145 UEW852145:UEY852145 UOS852145:UOU852145 UYO852145:UYQ852145 VIK852145:VIM852145 VSG852145:VSI852145 WCC852145:WCE852145 WLY852145:WMA852145 WVU852145:WVW852145 M917681:O917681 JI917681:JK917681 TE917681:TG917681 ADA917681:ADC917681 AMW917681:AMY917681 AWS917681:AWU917681 BGO917681:BGQ917681 BQK917681:BQM917681 CAG917681:CAI917681 CKC917681:CKE917681 CTY917681:CUA917681 DDU917681:DDW917681 DNQ917681:DNS917681 DXM917681:DXO917681 EHI917681:EHK917681 ERE917681:ERG917681 FBA917681:FBC917681 FKW917681:FKY917681 FUS917681:FUU917681 GEO917681:GEQ917681 GOK917681:GOM917681 GYG917681:GYI917681 HIC917681:HIE917681 HRY917681:HSA917681 IBU917681:IBW917681 ILQ917681:ILS917681 IVM917681:IVO917681 JFI917681:JFK917681 JPE917681:JPG917681 JZA917681:JZC917681 KIW917681:KIY917681 KSS917681:KSU917681 LCO917681:LCQ917681 LMK917681:LMM917681 LWG917681:LWI917681 MGC917681:MGE917681 MPY917681:MQA917681 MZU917681:MZW917681 NJQ917681:NJS917681 NTM917681:NTO917681 ODI917681:ODK917681 ONE917681:ONG917681 OXA917681:OXC917681 PGW917681:PGY917681 PQS917681:PQU917681 QAO917681:QAQ917681 QKK917681:QKM917681 QUG917681:QUI917681 REC917681:REE917681 RNY917681:ROA917681 RXU917681:RXW917681 SHQ917681:SHS917681 SRM917681:SRO917681 TBI917681:TBK917681 TLE917681:TLG917681 TVA917681:TVC917681 UEW917681:UEY917681 UOS917681:UOU917681 UYO917681:UYQ917681 VIK917681:VIM917681 VSG917681:VSI917681 WCC917681:WCE917681 WLY917681:WMA917681 WVU917681:WVW917681 M983217:O983217 JI983217:JK983217 TE983217:TG983217 ADA983217:ADC983217 AMW983217:AMY983217 AWS983217:AWU983217 BGO983217:BGQ983217 BQK983217:BQM983217 CAG983217:CAI983217 CKC983217:CKE983217 CTY983217:CUA983217 DDU983217:DDW983217 DNQ983217:DNS983217 DXM983217:DXO983217 EHI983217:EHK983217 ERE983217:ERG983217 FBA983217:FBC983217 FKW983217:FKY983217 FUS983217:FUU983217 GEO983217:GEQ983217 GOK983217:GOM983217 GYG983217:GYI983217 HIC983217:HIE983217 HRY983217:HSA983217 IBU983217:IBW983217 ILQ983217:ILS983217 IVM983217:IVO983217 JFI983217:JFK983217 JPE983217:JPG983217 JZA983217:JZC983217 KIW983217:KIY983217 KSS983217:KSU983217 LCO983217:LCQ983217 LMK983217:LMM983217 LWG983217:LWI983217 MGC983217:MGE983217 MPY983217:MQA983217 MZU983217:MZW983217 NJQ983217:NJS983217 NTM983217:NTO983217 ODI983217:ODK983217 ONE983217:ONG983217 OXA983217:OXC983217 PGW983217:PGY983217 PQS983217:PQU983217 QAO983217:QAQ983217 QKK983217:QKM983217 QUG983217:QUI983217 REC983217:REE983217 RNY983217:ROA983217 RXU983217:RXW983217 SHQ983217:SHS983217 SRM983217:SRO983217 TBI983217:TBK983217 TLE983217:TLG983217 TVA983217:TVC983217 UEW983217:UEY983217 UOS983217:UOU983217 UYO983217:UYQ983217 VIK983217:VIM983217 VSG983217:VSI983217 WCC983217:WCE983217 WLY983217:WMA983217 WVU983217:WVW983217 M179:O179 JI179:JK179 TE179:TG179 ADA179:ADC179 AMW179:AMY179 AWS179:AWU179 BGO179:BGQ179 BQK179:BQM179 CAG179:CAI179 CKC179:CKE179 CTY179:CUA179 DDU179:DDW179 DNQ179:DNS179 DXM179:DXO179 EHI179:EHK179 ERE179:ERG179 FBA179:FBC179 FKW179:FKY179 FUS179:FUU179 GEO179:GEQ179 GOK179:GOM179 GYG179:GYI179 HIC179:HIE179 HRY179:HSA179 IBU179:IBW179 ILQ179:ILS179 IVM179:IVO179 JFI179:JFK179 JPE179:JPG179 JZA179:JZC179 KIW179:KIY179 KSS179:KSU179 LCO179:LCQ179 LMK179:LMM179 LWG179:LWI179 MGC179:MGE179 MPY179:MQA179 MZU179:MZW179 NJQ179:NJS179 NTM179:NTO179 ODI179:ODK179 ONE179:ONG179 OXA179:OXC179 PGW179:PGY179 PQS179:PQU179 QAO179:QAQ179 QKK179:QKM179 QUG179:QUI179 REC179:REE179 RNY179:ROA179 RXU179:RXW179 SHQ179:SHS179 SRM179:SRO179 TBI179:TBK179 TLE179:TLG179 TVA179:TVC179 UEW179:UEY179 UOS179:UOU179 UYO179:UYQ179 VIK179:VIM179 VSG179:VSI179 WCC179:WCE179 WLY179:WMA179 WVU179:WVW179 M65715:O65715 JI65715:JK65715 TE65715:TG65715 ADA65715:ADC65715 AMW65715:AMY65715 AWS65715:AWU65715 BGO65715:BGQ65715 BQK65715:BQM65715 CAG65715:CAI65715 CKC65715:CKE65715 CTY65715:CUA65715 DDU65715:DDW65715 DNQ65715:DNS65715 DXM65715:DXO65715 EHI65715:EHK65715 ERE65715:ERG65715 FBA65715:FBC65715 FKW65715:FKY65715 FUS65715:FUU65715 GEO65715:GEQ65715 GOK65715:GOM65715 GYG65715:GYI65715 HIC65715:HIE65715 HRY65715:HSA65715 IBU65715:IBW65715 ILQ65715:ILS65715 IVM65715:IVO65715 JFI65715:JFK65715 JPE65715:JPG65715 JZA65715:JZC65715 KIW65715:KIY65715 KSS65715:KSU65715 LCO65715:LCQ65715 LMK65715:LMM65715 LWG65715:LWI65715 MGC65715:MGE65715 MPY65715:MQA65715 MZU65715:MZW65715 NJQ65715:NJS65715 NTM65715:NTO65715 ODI65715:ODK65715 ONE65715:ONG65715 OXA65715:OXC65715 PGW65715:PGY65715 PQS65715:PQU65715 QAO65715:QAQ65715 QKK65715:QKM65715 QUG65715:QUI65715 REC65715:REE65715 RNY65715:ROA65715 RXU65715:RXW65715 SHQ65715:SHS65715 SRM65715:SRO65715 TBI65715:TBK65715 TLE65715:TLG65715 TVA65715:TVC65715 UEW65715:UEY65715 UOS65715:UOU65715 UYO65715:UYQ65715 VIK65715:VIM65715 VSG65715:VSI65715 WCC65715:WCE65715 WLY65715:WMA65715 WVU65715:WVW65715 M131251:O131251 JI131251:JK131251 TE131251:TG131251 ADA131251:ADC131251 AMW131251:AMY131251 AWS131251:AWU131251 BGO131251:BGQ131251 BQK131251:BQM131251 CAG131251:CAI131251 CKC131251:CKE131251 CTY131251:CUA131251 DDU131251:DDW131251 DNQ131251:DNS131251 DXM131251:DXO131251 EHI131251:EHK131251 ERE131251:ERG131251 FBA131251:FBC131251 FKW131251:FKY131251 FUS131251:FUU131251 GEO131251:GEQ131251 GOK131251:GOM131251 GYG131251:GYI131251 HIC131251:HIE131251 HRY131251:HSA131251 IBU131251:IBW131251 ILQ131251:ILS131251 IVM131251:IVO131251 JFI131251:JFK131251 JPE131251:JPG131251 JZA131251:JZC131251 KIW131251:KIY131251 KSS131251:KSU131251 LCO131251:LCQ131251 LMK131251:LMM131251 LWG131251:LWI131251 MGC131251:MGE131251 MPY131251:MQA131251 MZU131251:MZW131251 NJQ131251:NJS131251 NTM131251:NTO131251 ODI131251:ODK131251 ONE131251:ONG131251 OXA131251:OXC131251 PGW131251:PGY131251 PQS131251:PQU131251 QAO131251:QAQ131251 QKK131251:QKM131251 QUG131251:QUI131251 REC131251:REE131251 RNY131251:ROA131251 RXU131251:RXW131251 SHQ131251:SHS131251 SRM131251:SRO131251 TBI131251:TBK131251 TLE131251:TLG131251 TVA131251:TVC131251 UEW131251:UEY131251 UOS131251:UOU131251 UYO131251:UYQ131251 VIK131251:VIM131251 VSG131251:VSI131251 WCC131251:WCE131251 WLY131251:WMA131251 WVU131251:WVW131251 M196787:O196787 JI196787:JK196787 TE196787:TG196787 ADA196787:ADC196787 AMW196787:AMY196787 AWS196787:AWU196787 BGO196787:BGQ196787 BQK196787:BQM196787 CAG196787:CAI196787 CKC196787:CKE196787 CTY196787:CUA196787 DDU196787:DDW196787 DNQ196787:DNS196787 DXM196787:DXO196787 EHI196787:EHK196787 ERE196787:ERG196787 FBA196787:FBC196787 FKW196787:FKY196787 FUS196787:FUU196787 GEO196787:GEQ196787 GOK196787:GOM196787 GYG196787:GYI196787 HIC196787:HIE196787 HRY196787:HSA196787 IBU196787:IBW196787 ILQ196787:ILS196787 IVM196787:IVO196787 JFI196787:JFK196787 JPE196787:JPG196787 JZA196787:JZC196787 KIW196787:KIY196787 KSS196787:KSU196787 LCO196787:LCQ196787 LMK196787:LMM196787 LWG196787:LWI196787 MGC196787:MGE196787 MPY196787:MQA196787 MZU196787:MZW196787 NJQ196787:NJS196787 NTM196787:NTO196787 ODI196787:ODK196787 ONE196787:ONG196787 OXA196787:OXC196787 PGW196787:PGY196787 PQS196787:PQU196787 QAO196787:QAQ196787 QKK196787:QKM196787 QUG196787:QUI196787 REC196787:REE196787 RNY196787:ROA196787 RXU196787:RXW196787 SHQ196787:SHS196787 SRM196787:SRO196787 TBI196787:TBK196787 TLE196787:TLG196787 TVA196787:TVC196787 UEW196787:UEY196787 UOS196787:UOU196787 UYO196787:UYQ196787 VIK196787:VIM196787 VSG196787:VSI196787 WCC196787:WCE196787 WLY196787:WMA196787 WVU196787:WVW196787 M262323:O262323 JI262323:JK262323 TE262323:TG262323 ADA262323:ADC262323 AMW262323:AMY262323 AWS262323:AWU262323 BGO262323:BGQ262323 BQK262323:BQM262323 CAG262323:CAI262323 CKC262323:CKE262323 CTY262323:CUA262323 DDU262323:DDW262323 DNQ262323:DNS262323 DXM262323:DXO262323 EHI262323:EHK262323 ERE262323:ERG262323 FBA262323:FBC262323 FKW262323:FKY262323 FUS262323:FUU262323 GEO262323:GEQ262323 GOK262323:GOM262323 GYG262323:GYI262323 HIC262323:HIE262323 HRY262323:HSA262323 IBU262323:IBW262323 ILQ262323:ILS262323 IVM262323:IVO262323 JFI262323:JFK262323 JPE262323:JPG262323 JZA262323:JZC262323 KIW262323:KIY262323 KSS262323:KSU262323 LCO262323:LCQ262323 LMK262323:LMM262323 LWG262323:LWI262323 MGC262323:MGE262323 MPY262323:MQA262323 MZU262323:MZW262323 NJQ262323:NJS262323 NTM262323:NTO262323 ODI262323:ODK262323 ONE262323:ONG262323 OXA262323:OXC262323 PGW262323:PGY262323 PQS262323:PQU262323 QAO262323:QAQ262323 QKK262323:QKM262323 QUG262323:QUI262323 REC262323:REE262323 RNY262323:ROA262323 RXU262323:RXW262323 SHQ262323:SHS262323 SRM262323:SRO262323 TBI262323:TBK262323 TLE262323:TLG262323 TVA262323:TVC262323 UEW262323:UEY262323 UOS262323:UOU262323 UYO262323:UYQ262323 VIK262323:VIM262323 VSG262323:VSI262323 WCC262323:WCE262323 WLY262323:WMA262323 WVU262323:WVW262323 M327859:O327859 JI327859:JK327859 TE327859:TG327859 ADA327859:ADC327859 AMW327859:AMY327859 AWS327859:AWU327859 BGO327859:BGQ327859 BQK327859:BQM327859 CAG327859:CAI327859 CKC327859:CKE327859 CTY327859:CUA327859 DDU327859:DDW327859 DNQ327859:DNS327859 DXM327859:DXO327859 EHI327859:EHK327859 ERE327859:ERG327859 FBA327859:FBC327859 FKW327859:FKY327859 FUS327859:FUU327859 GEO327859:GEQ327859 GOK327859:GOM327859 GYG327859:GYI327859 HIC327859:HIE327859 HRY327859:HSA327859 IBU327859:IBW327859 ILQ327859:ILS327859 IVM327859:IVO327859 JFI327859:JFK327859 JPE327859:JPG327859 JZA327859:JZC327859 KIW327859:KIY327859 KSS327859:KSU327859 LCO327859:LCQ327859 LMK327859:LMM327859 LWG327859:LWI327859 MGC327859:MGE327859 MPY327859:MQA327859 MZU327859:MZW327859 NJQ327859:NJS327859 NTM327859:NTO327859 ODI327859:ODK327859 ONE327859:ONG327859 OXA327859:OXC327859 PGW327859:PGY327859 PQS327859:PQU327859 QAO327859:QAQ327859 QKK327859:QKM327859 QUG327859:QUI327859 REC327859:REE327859 RNY327859:ROA327859 RXU327859:RXW327859 SHQ327859:SHS327859 SRM327859:SRO327859 TBI327859:TBK327859 TLE327859:TLG327859 TVA327859:TVC327859 UEW327859:UEY327859 UOS327859:UOU327859 UYO327859:UYQ327859 VIK327859:VIM327859 VSG327859:VSI327859 WCC327859:WCE327859 WLY327859:WMA327859 WVU327859:WVW327859 M393395:O393395 JI393395:JK393395 TE393395:TG393395 ADA393395:ADC393395 AMW393395:AMY393395 AWS393395:AWU393395 BGO393395:BGQ393395 BQK393395:BQM393395 CAG393395:CAI393395 CKC393395:CKE393395 CTY393395:CUA393395 DDU393395:DDW393395 DNQ393395:DNS393395 DXM393395:DXO393395 EHI393395:EHK393395 ERE393395:ERG393395 FBA393395:FBC393395 FKW393395:FKY393395 FUS393395:FUU393395 GEO393395:GEQ393395 GOK393395:GOM393395 GYG393395:GYI393395 HIC393395:HIE393395 HRY393395:HSA393395 IBU393395:IBW393395 ILQ393395:ILS393395 IVM393395:IVO393395 JFI393395:JFK393395 JPE393395:JPG393395 JZA393395:JZC393395 KIW393395:KIY393395 KSS393395:KSU393395 LCO393395:LCQ393395 LMK393395:LMM393395 LWG393395:LWI393395 MGC393395:MGE393395 MPY393395:MQA393395 MZU393395:MZW393395 NJQ393395:NJS393395 NTM393395:NTO393395 ODI393395:ODK393395 ONE393395:ONG393395 OXA393395:OXC393395 PGW393395:PGY393395 PQS393395:PQU393395 QAO393395:QAQ393395 QKK393395:QKM393395 QUG393395:QUI393395 REC393395:REE393395 RNY393395:ROA393395 RXU393395:RXW393395 SHQ393395:SHS393395 SRM393395:SRO393395 TBI393395:TBK393395 TLE393395:TLG393395 TVA393395:TVC393395 UEW393395:UEY393395 UOS393395:UOU393395 UYO393395:UYQ393395 VIK393395:VIM393395 VSG393395:VSI393395 WCC393395:WCE393395 WLY393395:WMA393395 WVU393395:WVW393395 M458931:O458931 JI458931:JK458931 TE458931:TG458931 ADA458931:ADC458931 AMW458931:AMY458931 AWS458931:AWU458931 BGO458931:BGQ458931 BQK458931:BQM458931 CAG458931:CAI458931 CKC458931:CKE458931 CTY458931:CUA458931 DDU458931:DDW458931 DNQ458931:DNS458931 DXM458931:DXO458931 EHI458931:EHK458931 ERE458931:ERG458931 FBA458931:FBC458931 FKW458931:FKY458931 FUS458931:FUU458931 GEO458931:GEQ458931 GOK458931:GOM458931 GYG458931:GYI458931 HIC458931:HIE458931 HRY458931:HSA458931 IBU458931:IBW458931 ILQ458931:ILS458931 IVM458931:IVO458931 JFI458931:JFK458931 JPE458931:JPG458931 JZA458931:JZC458931 KIW458931:KIY458931 KSS458931:KSU458931 LCO458931:LCQ458931 LMK458931:LMM458931 LWG458931:LWI458931 MGC458931:MGE458931 MPY458931:MQA458931 MZU458931:MZW458931 NJQ458931:NJS458931 NTM458931:NTO458931 ODI458931:ODK458931 ONE458931:ONG458931 OXA458931:OXC458931 PGW458931:PGY458931 PQS458931:PQU458931 QAO458931:QAQ458931 QKK458931:QKM458931 QUG458931:QUI458931 REC458931:REE458931 RNY458931:ROA458931 RXU458931:RXW458931 SHQ458931:SHS458931 SRM458931:SRO458931 TBI458931:TBK458931 TLE458931:TLG458931 TVA458931:TVC458931 UEW458931:UEY458931 UOS458931:UOU458931 UYO458931:UYQ458931 VIK458931:VIM458931 VSG458931:VSI458931 WCC458931:WCE458931 WLY458931:WMA458931 WVU458931:WVW458931 M524467:O524467 JI524467:JK524467 TE524467:TG524467 ADA524467:ADC524467 AMW524467:AMY524467 AWS524467:AWU524467 BGO524467:BGQ524467 BQK524467:BQM524467 CAG524467:CAI524467 CKC524467:CKE524467 CTY524467:CUA524467 DDU524467:DDW524467 DNQ524467:DNS524467 DXM524467:DXO524467 EHI524467:EHK524467 ERE524467:ERG524467 FBA524467:FBC524467 FKW524467:FKY524467 FUS524467:FUU524467 GEO524467:GEQ524467 GOK524467:GOM524467 GYG524467:GYI524467 HIC524467:HIE524467 HRY524467:HSA524467 IBU524467:IBW524467 ILQ524467:ILS524467 IVM524467:IVO524467 JFI524467:JFK524467 JPE524467:JPG524467 JZA524467:JZC524467 KIW524467:KIY524467 KSS524467:KSU524467 LCO524467:LCQ524467 LMK524467:LMM524467 LWG524467:LWI524467 MGC524467:MGE524467 MPY524467:MQA524467 MZU524467:MZW524467 NJQ524467:NJS524467 NTM524467:NTO524467 ODI524467:ODK524467 ONE524467:ONG524467 OXA524467:OXC524467 PGW524467:PGY524467 PQS524467:PQU524467 QAO524467:QAQ524467 QKK524467:QKM524467 QUG524467:QUI524467 REC524467:REE524467 RNY524467:ROA524467 RXU524467:RXW524467 SHQ524467:SHS524467 SRM524467:SRO524467 TBI524467:TBK524467 TLE524467:TLG524467 TVA524467:TVC524467 UEW524467:UEY524467 UOS524467:UOU524467 UYO524467:UYQ524467 VIK524467:VIM524467 VSG524467:VSI524467 WCC524467:WCE524467 WLY524467:WMA524467 WVU524467:WVW524467 M590003:O590003 JI590003:JK590003 TE590003:TG590003 ADA590003:ADC590003 AMW590003:AMY590003 AWS590003:AWU590003 BGO590003:BGQ590003 BQK590003:BQM590003 CAG590003:CAI590003 CKC590003:CKE590003 CTY590003:CUA590003 DDU590003:DDW590003 DNQ590003:DNS590003 DXM590003:DXO590003 EHI590003:EHK590003 ERE590003:ERG590003 FBA590003:FBC590003 FKW590003:FKY590003 FUS590003:FUU590003 GEO590003:GEQ590003 GOK590003:GOM590003 GYG590003:GYI590003 HIC590003:HIE590003 HRY590003:HSA590003 IBU590003:IBW590003 ILQ590003:ILS590003 IVM590003:IVO590003 JFI590003:JFK590003 JPE590003:JPG590003 JZA590003:JZC590003 KIW590003:KIY590003 KSS590003:KSU590003 LCO590003:LCQ590003 LMK590003:LMM590003 LWG590003:LWI590003 MGC590003:MGE590003 MPY590003:MQA590003 MZU590003:MZW590003 NJQ590003:NJS590003 NTM590003:NTO590003 ODI590003:ODK590003 ONE590003:ONG590003 OXA590003:OXC590003 PGW590003:PGY590003 PQS590003:PQU590003 QAO590003:QAQ590003 QKK590003:QKM590003 QUG590003:QUI590003 REC590003:REE590003 RNY590003:ROA590003 RXU590003:RXW590003 SHQ590003:SHS590003 SRM590003:SRO590003 TBI590003:TBK590003 TLE590003:TLG590003 TVA590003:TVC590003 UEW590003:UEY590003 UOS590003:UOU590003 UYO590003:UYQ590003 VIK590003:VIM590003 VSG590003:VSI590003 WCC590003:WCE590003 WLY590003:WMA590003 WVU590003:WVW590003 M655539:O655539 JI655539:JK655539 TE655539:TG655539 ADA655539:ADC655539 AMW655539:AMY655539 AWS655539:AWU655539 BGO655539:BGQ655539 BQK655539:BQM655539 CAG655539:CAI655539 CKC655539:CKE655539 CTY655539:CUA655539 DDU655539:DDW655539 DNQ655539:DNS655539 DXM655539:DXO655539 EHI655539:EHK655539 ERE655539:ERG655539 FBA655539:FBC655539 FKW655539:FKY655539 FUS655539:FUU655539 GEO655539:GEQ655539 GOK655539:GOM655539 GYG655539:GYI655539 HIC655539:HIE655539 HRY655539:HSA655539 IBU655539:IBW655539 ILQ655539:ILS655539 IVM655539:IVO655539 JFI655539:JFK655539 JPE655539:JPG655539 JZA655539:JZC655539 KIW655539:KIY655539 KSS655539:KSU655539 LCO655539:LCQ655539 LMK655539:LMM655539 LWG655539:LWI655539 MGC655539:MGE655539 MPY655539:MQA655539 MZU655539:MZW655539 NJQ655539:NJS655539 NTM655539:NTO655539 ODI655539:ODK655539 ONE655539:ONG655539 OXA655539:OXC655539 PGW655539:PGY655539 PQS655539:PQU655539 QAO655539:QAQ655539 QKK655539:QKM655539 QUG655539:QUI655539 REC655539:REE655539 RNY655539:ROA655539 RXU655539:RXW655539 SHQ655539:SHS655539 SRM655539:SRO655539 TBI655539:TBK655539 TLE655539:TLG655539 TVA655539:TVC655539 UEW655539:UEY655539 UOS655539:UOU655539 UYO655539:UYQ655539 VIK655539:VIM655539 VSG655539:VSI655539 WCC655539:WCE655539 WLY655539:WMA655539 WVU655539:WVW655539 M721075:O721075 JI721075:JK721075 TE721075:TG721075 ADA721075:ADC721075 AMW721075:AMY721075 AWS721075:AWU721075 BGO721075:BGQ721075 BQK721075:BQM721075 CAG721075:CAI721075 CKC721075:CKE721075 CTY721075:CUA721075 DDU721075:DDW721075 DNQ721075:DNS721075 DXM721075:DXO721075 EHI721075:EHK721075 ERE721075:ERG721075 FBA721075:FBC721075 FKW721075:FKY721075 FUS721075:FUU721075 GEO721075:GEQ721075 GOK721075:GOM721075 GYG721075:GYI721075 HIC721075:HIE721075 HRY721075:HSA721075 IBU721075:IBW721075 ILQ721075:ILS721075 IVM721075:IVO721075 JFI721075:JFK721075 JPE721075:JPG721075 JZA721075:JZC721075 KIW721075:KIY721075 KSS721075:KSU721075 LCO721075:LCQ721075 LMK721075:LMM721075 LWG721075:LWI721075 MGC721075:MGE721075 MPY721075:MQA721075 MZU721075:MZW721075 NJQ721075:NJS721075 NTM721075:NTO721075 ODI721075:ODK721075 ONE721075:ONG721075 OXA721075:OXC721075 PGW721075:PGY721075 PQS721075:PQU721075 QAO721075:QAQ721075 QKK721075:QKM721075 QUG721075:QUI721075 REC721075:REE721075 RNY721075:ROA721075 RXU721075:RXW721075 SHQ721075:SHS721075 SRM721075:SRO721075 TBI721075:TBK721075 TLE721075:TLG721075 TVA721075:TVC721075 UEW721075:UEY721075 UOS721075:UOU721075 UYO721075:UYQ721075 VIK721075:VIM721075 VSG721075:VSI721075 WCC721075:WCE721075 WLY721075:WMA721075 WVU721075:WVW721075 M786611:O786611 JI786611:JK786611 TE786611:TG786611 ADA786611:ADC786611 AMW786611:AMY786611 AWS786611:AWU786611 BGO786611:BGQ786611 BQK786611:BQM786611 CAG786611:CAI786611 CKC786611:CKE786611 CTY786611:CUA786611 DDU786611:DDW786611 DNQ786611:DNS786611 DXM786611:DXO786611 EHI786611:EHK786611 ERE786611:ERG786611 FBA786611:FBC786611 FKW786611:FKY786611 FUS786611:FUU786611 GEO786611:GEQ786611 GOK786611:GOM786611 GYG786611:GYI786611 HIC786611:HIE786611 HRY786611:HSA786611 IBU786611:IBW786611 ILQ786611:ILS786611 IVM786611:IVO786611 JFI786611:JFK786611 JPE786611:JPG786611 JZA786611:JZC786611 KIW786611:KIY786611 KSS786611:KSU786611 LCO786611:LCQ786611 LMK786611:LMM786611 LWG786611:LWI786611 MGC786611:MGE786611 MPY786611:MQA786611 MZU786611:MZW786611 NJQ786611:NJS786611 NTM786611:NTO786611 ODI786611:ODK786611 ONE786611:ONG786611 OXA786611:OXC786611 PGW786611:PGY786611 PQS786611:PQU786611 QAO786611:QAQ786611 QKK786611:QKM786611 QUG786611:QUI786611 REC786611:REE786611 RNY786611:ROA786611 RXU786611:RXW786611 SHQ786611:SHS786611 SRM786611:SRO786611 TBI786611:TBK786611 TLE786611:TLG786611 TVA786611:TVC786611 UEW786611:UEY786611 UOS786611:UOU786611 UYO786611:UYQ786611 VIK786611:VIM786611 VSG786611:VSI786611 WCC786611:WCE786611 WLY786611:WMA786611 WVU786611:WVW786611 M852147:O852147 JI852147:JK852147 TE852147:TG852147 ADA852147:ADC852147 AMW852147:AMY852147 AWS852147:AWU852147 BGO852147:BGQ852147 BQK852147:BQM852147 CAG852147:CAI852147 CKC852147:CKE852147 CTY852147:CUA852147 DDU852147:DDW852147 DNQ852147:DNS852147 DXM852147:DXO852147 EHI852147:EHK852147 ERE852147:ERG852147 FBA852147:FBC852147 FKW852147:FKY852147 FUS852147:FUU852147 GEO852147:GEQ852147 GOK852147:GOM852147 GYG852147:GYI852147 HIC852147:HIE852147 HRY852147:HSA852147 IBU852147:IBW852147 ILQ852147:ILS852147 IVM852147:IVO852147 JFI852147:JFK852147 JPE852147:JPG852147 JZA852147:JZC852147 KIW852147:KIY852147 KSS852147:KSU852147 LCO852147:LCQ852147 LMK852147:LMM852147 LWG852147:LWI852147 MGC852147:MGE852147 MPY852147:MQA852147 MZU852147:MZW852147 NJQ852147:NJS852147 NTM852147:NTO852147 ODI852147:ODK852147 ONE852147:ONG852147 OXA852147:OXC852147 PGW852147:PGY852147 PQS852147:PQU852147 QAO852147:QAQ852147 QKK852147:QKM852147 QUG852147:QUI852147 REC852147:REE852147 RNY852147:ROA852147 RXU852147:RXW852147 SHQ852147:SHS852147 SRM852147:SRO852147 TBI852147:TBK852147 TLE852147:TLG852147 TVA852147:TVC852147 UEW852147:UEY852147 UOS852147:UOU852147 UYO852147:UYQ852147 VIK852147:VIM852147 VSG852147:VSI852147 WCC852147:WCE852147 WLY852147:WMA852147 WVU852147:WVW852147 M917683:O917683 JI917683:JK917683 TE917683:TG917683 ADA917683:ADC917683 AMW917683:AMY917683 AWS917683:AWU917683 BGO917683:BGQ917683 BQK917683:BQM917683 CAG917683:CAI917683 CKC917683:CKE917683 CTY917683:CUA917683 DDU917683:DDW917683 DNQ917683:DNS917683 DXM917683:DXO917683 EHI917683:EHK917683 ERE917683:ERG917683 FBA917683:FBC917683 FKW917683:FKY917683 FUS917683:FUU917683 GEO917683:GEQ917683 GOK917683:GOM917683 GYG917683:GYI917683 HIC917683:HIE917683 HRY917683:HSA917683 IBU917683:IBW917683 ILQ917683:ILS917683 IVM917683:IVO917683 JFI917683:JFK917683 JPE917683:JPG917683 JZA917683:JZC917683 KIW917683:KIY917683 KSS917683:KSU917683 LCO917683:LCQ917683 LMK917683:LMM917683 LWG917683:LWI917683 MGC917683:MGE917683 MPY917683:MQA917683 MZU917683:MZW917683 NJQ917683:NJS917683 NTM917683:NTO917683 ODI917683:ODK917683 ONE917683:ONG917683 OXA917683:OXC917683 PGW917683:PGY917683 PQS917683:PQU917683 QAO917683:QAQ917683 QKK917683:QKM917683 QUG917683:QUI917683 REC917683:REE917683 RNY917683:ROA917683 RXU917683:RXW917683 SHQ917683:SHS917683 SRM917683:SRO917683 TBI917683:TBK917683 TLE917683:TLG917683 TVA917683:TVC917683 UEW917683:UEY917683 UOS917683:UOU917683 UYO917683:UYQ917683 VIK917683:VIM917683 VSG917683:VSI917683 WCC917683:WCE917683 WLY917683:WMA917683 WVU917683:WVW917683 M983219:O983219 JI983219:JK983219 TE983219:TG983219 ADA983219:ADC983219 AMW983219:AMY983219 AWS983219:AWU983219 BGO983219:BGQ983219 BQK983219:BQM983219 CAG983219:CAI983219 CKC983219:CKE983219 CTY983219:CUA983219 DDU983219:DDW983219 DNQ983219:DNS983219 DXM983219:DXO983219 EHI983219:EHK983219 ERE983219:ERG983219 FBA983219:FBC983219 FKW983219:FKY983219 FUS983219:FUU983219 GEO983219:GEQ983219 GOK983219:GOM983219 GYG983219:GYI983219 HIC983219:HIE983219 HRY983219:HSA983219 IBU983219:IBW983219 ILQ983219:ILS983219 IVM983219:IVO983219 JFI983219:JFK983219 JPE983219:JPG983219 JZA983219:JZC983219 KIW983219:KIY983219 KSS983219:KSU983219 LCO983219:LCQ983219 LMK983219:LMM983219 LWG983219:LWI983219 MGC983219:MGE983219 MPY983219:MQA983219 MZU983219:MZW983219 NJQ983219:NJS983219 NTM983219:NTO983219 ODI983219:ODK983219 ONE983219:ONG983219 OXA983219:OXC983219 PGW983219:PGY983219 PQS983219:PQU983219 QAO983219:QAQ983219 QKK983219:QKM983219 QUG983219:QUI983219 REC983219:REE983219 RNY983219:ROA983219 RXU983219:RXW983219 SHQ983219:SHS983219 SRM983219:SRO983219 TBI983219:TBK983219 TLE983219:TLG983219 TVA983219:TVC983219 UEW983219:UEY983219 UOS983219:UOU983219 UYO983219:UYQ983219 VIK983219:VIM983219 VSG983219:VSI983219 WCC983219:WCE983219 WLY983219:WMA983219 WVU983219:WVW983219 M181:O181 JI181:JK181 TE181:TG181 ADA181:ADC181 AMW181:AMY181 AWS181:AWU181 BGO181:BGQ181 BQK181:BQM181 CAG181:CAI181 CKC181:CKE181 CTY181:CUA181 DDU181:DDW181 DNQ181:DNS181 DXM181:DXO181 EHI181:EHK181 ERE181:ERG181 FBA181:FBC181 FKW181:FKY181 FUS181:FUU181 GEO181:GEQ181 GOK181:GOM181 GYG181:GYI181 HIC181:HIE181 HRY181:HSA181 IBU181:IBW181 ILQ181:ILS181 IVM181:IVO181 JFI181:JFK181 JPE181:JPG181 JZA181:JZC181 KIW181:KIY181 KSS181:KSU181 LCO181:LCQ181 LMK181:LMM181 LWG181:LWI181 MGC181:MGE181 MPY181:MQA181 MZU181:MZW181 NJQ181:NJS181 NTM181:NTO181 ODI181:ODK181 ONE181:ONG181 OXA181:OXC181 PGW181:PGY181 PQS181:PQU181 QAO181:QAQ181 QKK181:QKM181 QUG181:QUI181 REC181:REE181 RNY181:ROA181 RXU181:RXW181 SHQ181:SHS181 SRM181:SRO181 TBI181:TBK181 TLE181:TLG181 TVA181:TVC181 UEW181:UEY181 UOS181:UOU181 UYO181:UYQ181 VIK181:VIM181 VSG181:VSI181 WCC181:WCE181 WLY181:WMA181 WVU181:WVW181 M65717:O65717 JI65717:JK65717 TE65717:TG65717 ADA65717:ADC65717 AMW65717:AMY65717 AWS65717:AWU65717 BGO65717:BGQ65717 BQK65717:BQM65717 CAG65717:CAI65717 CKC65717:CKE65717 CTY65717:CUA65717 DDU65717:DDW65717 DNQ65717:DNS65717 DXM65717:DXO65717 EHI65717:EHK65717 ERE65717:ERG65717 FBA65717:FBC65717 FKW65717:FKY65717 FUS65717:FUU65717 GEO65717:GEQ65717 GOK65717:GOM65717 GYG65717:GYI65717 HIC65717:HIE65717 HRY65717:HSA65717 IBU65717:IBW65717 ILQ65717:ILS65717 IVM65717:IVO65717 JFI65717:JFK65717 JPE65717:JPG65717 JZA65717:JZC65717 KIW65717:KIY65717 KSS65717:KSU65717 LCO65717:LCQ65717 LMK65717:LMM65717 LWG65717:LWI65717 MGC65717:MGE65717 MPY65717:MQA65717 MZU65717:MZW65717 NJQ65717:NJS65717 NTM65717:NTO65717 ODI65717:ODK65717 ONE65717:ONG65717 OXA65717:OXC65717 PGW65717:PGY65717 PQS65717:PQU65717 QAO65717:QAQ65717 QKK65717:QKM65717 QUG65717:QUI65717 REC65717:REE65717 RNY65717:ROA65717 RXU65717:RXW65717 SHQ65717:SHS65717 SRM65717:SRO65717 TBI65717:TBK65717 TLE65717:TLG65717 TVA65717:TVC65717 UEW65717:UEY65717 UOS65717:UOU65717 UYO65717:UYQ65717 VIK65717:VIM65717 VSG65717:VSI65717 WCC65717:WCE65717 WLY65717:WMA65717 WVU65717:WVW65717 M131253:O131253 JI131253:JK131253 TE131253:TG131253 ADA131253:ADC131253 AMW131253:AMY131253 AWS131253:AWU131253 BGO131253:BGQ131253 BQK131253:BQM131253 CAG131253:CAI131253 CKC131253:CKE131253 CTY131253:CUA131253 DDU131253:DDW131253 DNQ131253:DNS131253 DXM131253:DXO131253 EHI131253:EHK131253 ERE131253:ERG131253 FBA131253:FBC131253 FKW131253:FKY131253 FUS131253:FUU131253 GEO131253:GEQ131253 GOK131253:GOM131253 GYG131253:GYI131253 HIC131253:HIE131253 HRY131253:HSA131253 IBU131253:IBW131253 ILQ131253:ILS131253 IVM131253:IVO131253 JFI131253:JFK131253 JPE131253:JPG131253 JZA131253:JZC131253 KIW131253:KIY131253 KSS131253:KSU131253 LCO131253:LCQ131253 LMK131253:LMM131253 LWG131253:LWI131253 MGC131253:MGE131253 MPY131253:MQA131253 MZU131253:MZW131253 NJQ131253:NJS131253 NTM131253:NTO131253 ODI131253:ODK131253 ONE131253:ONG131253 OXA131253:OXC131253 PGW131253:PGY131253 PQS131253:PQU131253 QAO131253:QAQ131253 QKK131253:QKM131253 QUG131253:QUI131253 REC131253:REE131253 RNY131253:ROA131253 RXU131253:RXW131253 SHQ131253:SHS131253 SRM131253:SRO131253 TBI131253:TBK131253 TLE131253:TLG131253 TVA131253:TVC131253 UEW131253:UEY131253 UOS131253:UOU131253 UYO131253:UYQ131253 VIK131253:VIM131253 VSG131253:VSI131253 WCC131253:WCE131253 WLY131253:WMA131253 WVU131253:WVW131253 M196789:O196789 JI196789:JK196789 TE196789:TG196789 ADA196789:ADC196789 AMW196789:AMY196789 AWS196789:AWU196789 BGO196789:BGQ196789 BQK196789:BQM196789 CAG196789:CAI196789 CKC196789:CKE196789 CTY196789:CUA196789 DDU196789:DDW196789 DNQ196789:DNS196789 DXM196789:DXO196789 EHI196789:EHK196789 ERE196789:ERG196789 FBA196789:FBC196789 FKW196789:FKY196789 FUS196789:FUU196789 GEO196789:GEQ196789 GOK196789:GOM196789 GYG196789:GYI196789 HIC196789:HIE196789 HRY196789:HSA196789 IBU196789:IBW196789 ILQ196789:ILS196789 IVM196789:IVO196789 JFI196789:JFK196789 JPE196789:JPG196789 JZA196789:JZC196789 KIW196789:KIY196789 KSS196789:KSU196789 LCO196789:LCQ196789 LMK196789:LMM196789 LWG196789:LWI196789 MGC196789:MGE196789 MPY196789:MQA196789 MZU196789:MZW196789 NJQ196789:NJS196789 NTM196789:NTO196789 ODI196789:ODK196789 ONE196789:ONG196789 OXA196789:OXC196789 PGW196789:PGY196789 PQS196789:PQU196789 QAO196789:QAQ196789 QKK196789:QKM196789 QUG196789:QUI196789 REC196789:REE196789 RNY196789:ROA196789 RXU196789:RXW196789 SHQ196789:SHS196789 SRM196789:SRO196789 TBI196789:TBK196789 TLE196789:TLG196789 TVA196789:TVC196789 UEW196789:UEY196789 UOS196789:UOU196789 UYO196789:UYQ196789 VIK196789:VIM196789 VSG196789:VSI196789 WCC196789:WCE196789 WLY196789:WMA196789 WVU196789:WVW196789 M262325:O262325 JI262325:JK262325 TE262325:TG262325 ADA262325:ADC262325 AMW262325:AMY262325 AWS262325:AWU262325 BGO262325:BGQ262325 BQK262325:BQM262325 CAG262325:CAI262325 CKC262325:CKE262325 CTY262325:CUA262325 DDU262325:DDW262325 DNQ262325:DNS262325 DXM262325:DXO262325 EHI262325:EHK262325 ERE262325:ERG262325 FBA262325:FBC262325 FKW262325:FKY262325 FUS262325:FUU262325 GEO262325:GEQ262325 GOK262325:GOM262325 GYG262325:GYI262325 HIC262325:HIE262325 HRY262325:HSA262325 IBU262325:IBW262325 ILQ262325:ILS262325 IVM262325:IVO262325 JFI262325:JFK262325 JPE262325:JPG262325 JZA262325:JZC262325 KIW262325:KIY262325 KSS262325:KSU262325 LCO262325:LCQ262325 LMK262325:LMM262325 LWG262325:LWI262325 MGC262325:MGE262325 MPY262325:MQA262325 MZU262325:MZW262325 NJQ262325:NJS262325 NTM262325:NTO262325 ODI262325:ODK262325 ONE262325:ONG262325 OXA262325:OXC262325 PGW262325:PGY262325 PQS262325:PQU262325 QAO262325:QAQ262325 QKK262325:QKM262325 QUG262325:QUI262325 REC262325:REE262325 RNY262325:ROA262325 RXU262325:RXW262325 SHQ262325:SHS262325 SRM262325:SRO262325 TBI262325:TBK262325 TLE262325:TLG262325 TVA262325:TVC262325 UEW262325:UEY262325 UOS262325:UOU262325 UYO262325:UYQ262325 VIK262325:VIM262325 VSG262325:VSI262325 WCC262325:WCE262325 WLY262325:WMA262325 WVU262325:WVW262325 M327861:O327861 JI327861:JK327861 TE327861:TG327861 ADA327861:ADC327861 AMW327861:AMY327861 AWS327861:AWU327861 BGO327861:BGQ327861 BQK327861:BQM327861 CAG327861:CAI327861 CKC327861:CKE327861 CTY327861:CUA327861 DDU327861:DDW327861 DNQ327861:DNS327861 DXM327861:DXO327861 EHI327861:EHK327861 ERE327861:ERG327861 FBA327861:FBC327861 FKW327861:FKY327861 FUS327861:FUU327861 GEO327861:GEQ327861 GOK327861:GOM327861 GYG327861:GYI327861 HIC327861:HIE327861 HRY327861:HSA327861 IBU327861:IBW327861 ILQ327861:ILS327861 IVM327861:IVO327861 JFI327861:JFK327861 JPE327861:JPG327861 JZA327861:JZC327861 KIW327861:KIY327861 KSS327861:KSU327861 LCO327861:LCQ327861 LMK327861:LMM327861 LWG327861:LWI327861 MGC327861:MGE327861 MPY327861:MQA327861 MZU327861:MZW327861 NJQ327861:NJS327861 NTM327861:NTO327861 ODI327861:ODK327861 ONE327861:ONG327861 OXA327861:OXC327861 PGW327861:PGY327861 PQS327861:PQU327861 QAO327861:QAQ327861 QKK327861:QKM327861 QUG327861:QUI327861 REC327861:REE327861 RNY327861:ROA327861 RXU327861:RXW327861 SHQ327861:SHS327861 SRM327861:SRO327861 TBI327861:TBK327861 TLE327861:TLG327861 TVA327861:TVC327861 UEW327861:UEY327861 UOS327861:UOU327861 UYO327861:UYQ327861 VIK327861:VIM327861 VSG327861:VSI327861 WCC327861:WCE327861 WLY327861:WMA327861 WVU327861:WVW327861 M393397:O393397 JI393397:JK393397 TE393397:TG393397 ADA393397:ADC393397 AMW393397:AMY393397 AWS393397:AWU393397 BGO393397:BGQ393397 BQK393397:BQM393397 CAG393397:CAI393397 CKC393397:CKE393397 CTY393397:CUA393397 DDU393397:DDW393397 DNQ393397:DNS393397 DXM393397:DXO393397 EHI393397:EHK393397 ERE393397:ERG393397 FBA393397:FBC393397 FKW393397:FKY393397 FUS393397:FUU393397 GEO393397:GEQ393397 GOK393397:GOM393397 GYG393397:GYI393397 HIC393397:HIE393397 HRY393397:HSA393397 IBU393397:IBW393397 ILQ393397:ILS393397 IVM393397:IVO393397 JFI393397:JFK393397 JPE393397:JPG393397 JZA393397:JZC393397 KIW393397:KIY393397 KSS393397:KSU393397 LCO393397:LCQ393397 LMK393397:LMM393397 LWG393397:LWI393397 MGC393397:MGE393397 MPY393397:MQA393397 MZU393397:MZW393397 NJQ393397:NJS393397 NTM393397:NTO393397 ODI393397:ODK393397 ONE393397:ONG393397 OXA393397:OXC393397 PGW393397:PGY393397 PQS393397:PQU393397 QAO393397:QAQ393397 QKK393397:QKM393397 QUG393397:QUI393397 REC393397:REE393397 RNY393397:ROA393397 RXU393397:RXW393397 SHQ393397:SHS393397 SRM393397:SRO393397 TBI393397:TBK393397 TLE393397:TLG393397 TVA393397:TVC393397 UEW393397:UEY393397 UOS393397:UOU393397 UYO393397:UYQ393397 VIK393397:VIM393397 VSG393397:VSI393397 WCC393397:WCE393397 WLY393397:WMA393397 WVU393397:WVW393397 M458933:O458933 JI458933:JK458933 TE458933:TG458933 ADA458933:ADC458933 AMW458933:AMY458933 AWS458933:AWU458933 BGO458933:BGQ458933 BQK458933:BQM458933 CAG458933:CAI458933 CKC458933:CKE458933 CTY458933:CUA458933 DDU458933:DDW458933 DNQ458933:DNS458933 DXM458933:DXO458933 EHI458933:EHK458933 ERE458933:ERG458933 FBA458933:FBC458933 FKW458933:FKY458933 FUS458933:FUU458933 GEO458933:GEQ458933 GOK458933:GOM458933 GYG458933:GYI458933 HIC458933:HIE458933 HRY458933:HSA458933 IBU458933:IBW458933 ILQ458933:ILS458933 IVM458933:IVO458933 JFI458933:JFK458933 JPE458933:JPG458933 JZA458933:JZC458933 KIW458933:KIY458933 KSS458933:KSU458933 LCO458933:LCQ458933 LMK458933:LMM458933 LWG458933:LWI458933 MGC458933:MGE458933 MPY458933:MQA458933 MZU458933:MZW458933 NJQ458933:NJS458933 NTM458933:NTO458933 ODI458933:ODK458933 ONE458933:ONG458933 OXA458933:OXC458933 PGW458933:PGY458933 PQS458933:PQU458933 QAO458933:QAQ458933 QKK458933:QKM458933 QUG458933:QUI458933 REC458933:REE458933 RNY458933:ROA458933 RXU458933:RXW458933 SHQ458933:SHS458933 SRM458933:SRO458933 TBI458933:TBK458933 TLE458933:TLG458933 TVA458933:TVC458933 UEW458933:UEY458933 UOS458933:UOU458933 UYO458933:UYQ458933 VIK458933:VIM458933 VSG458933:VSI458933 WCC458933:WCE458933 WLY458933:WMA458933 WVU458933:WVW458933 M524469:O524469 JI524469:JK524469 TE524469:TG524469 ADA524469:ADC524469 AMW524469:AMY524469 AWS524469:AWU524469 BGO524469:BGQ524469 BQK524469:BQM524469 CAG524469:CAI524469 CKC524469:CKE524469 CTY524469:CUA524469 DDU524469:DDW524469 DNQ524469:DNS524469 DXM524469:DXO524469 EHI524469:EHK524469 ERE524469:ERG524469 FBA524469:FBC524469 FKW524469:FKY524469 FUS524469:FUU524469 GEO524469:GEQ524469 GOK524469:GOM524469 GYG524469:GYI524469 HIC524469:HIE524469 HRY524469:HSA524469 IBU524469:IBW524469 ILQ524469:ILS524469 IVM524469:IVO524469 JFI524469:JFK524469 JPE524469:JPG524469 JZA524469:JZC524469 KIW524469:KIY524469 KSS524469:KSU524469 LCO524469:LCQ524469 LMK524469:LMM524469 LWG524469:LWI524469 MGC524469:MGE524469 MPY524469:MQA524469 MZU524469:MZW524469 NJQ524469:NJS524469 NTM524469:NTO524469 ODI524469:ODK524469 ONE524469:ONG524469 OXA524469:OXC524469 PGW524469:PGY524469 PQS524469:PQU524469 QAO524469:QAQ524469 QKK524469:QKM524469 QUG524469:QUI524469 REC524469:REE524469 RNY524469:ROA524469 RXU524469:RXW524469 SHQ524469:SHS524469 SRM524469:SRO524469 TBI524469:TBK524469 TLE524469:TLG524469 TVA524469:TVC524469 UEW524469:UEY524469 UOS524469:UOU524469 UYO524469:UYQ524469 VIK524469:VIM524469 VSG524469:VSI524469 WCC524469:WCE524469 WLY524469:WMA524469 WVU524469:WVW524469 M590005:O590005 JI590005:JK590005 TE590005:TG590005 ADA590005:ADC590005 AMW590005:AMY590005 AWS590005:AWU590005 BGO590005:BGQ590005 BQK590005:BQM590005 CAG590005:CAI590005 CKC590005:CKE590005 CTY590005:CUA590005 DDU590005:DDW590005 DNQ590005:DNS590005 DXM590005:DXO590005 EHI590005:EHK590005 ERE590005:ERG590005 FBA590005:FBC590005 FKW590005:FKY590005 FUS590005:FUU590005 GEO590005:GEQ590005 GOK590005:GOM590005 GYG590005:GYI590005 HIC590005:HIE590005 HRY590005:HSA590005 IBU590005:IBW590005 ILQ590005:ILS590005 IVM590005:IVO590005 JFI590005:JFK590005 JPE590005:JPG590005 JZA590005:JZC590005 KIW590005:KIY590005 KSS590005:KSU590005 LCO590005:LCQ590005 LMK590005:LMM590005 LWG590005:LWI590005 MGC590005:MGE590005 MPY590005:MQA590005 MZU590005:MZW590005 NJQ590005:NJS590005 NTM590005:NTO590005 ODI590005:ODK590005 ONE590005:ONG590005 OXA590005:OXC590005 PGW590005:PGY590005 PQS590005:PQU590005 QAO590005:QAQ590005 QKK590005:QKM590005 QUG590005:QUI590005 REC590005:REE590005 RNY590005:ROA590005 RXU590005:RXW590005 SHQ590005:SHS590005 SRM590005:SRO590005 TBI590005:TBK590005 TLE590005:TLG590005 TVA590005:TVC590005 UEW590005:UEY590005 UOS590005:UOU590005 UYO590005:UYQ590005 VIK590005:VIM590005 VSG590005:VSI590005 WCC590005:WCE590005 WLY590005:WMA590005 WVU590005:WVW590005 M655541:O655541 JI655541:JK655541 TE655541:TG655541 ADA655541:ADC655541 AMW655541:AMY655541 AWS655541:AWU655541 BGO655541:BGQ655541 BQK655541:BQM655541 CAG655541:CAI655541 CKC655541:CKE655541 CTY655541:CUA655541 DDU655541:DDW655541 DNQ655541:DNS655541 DXM655541:DXO655541 EHI655541:EHK655541 ERE655541:ERG655541 FBA655541:FBC655541 FKW655541:FKY655541 FUS655541:FUU655541 GEO655541:GEQ655541 GOK655541:GOM655541 GYG655541:GYI655541 HIC655541:HIE655541 HRY655541:HSA655541 IBU655541:IBW655541 ILQ655541:ILS655541 IVM655541:IVO655541 JFI655541:JFK655541 JPE655541:JPG655541 JZA655541:JZC655541 KIW655541:KIY655541 KSS655541:KSU655541 LCO655541:LCQ655541 LMK655541:LMM655541 LWG655541:LWI655541 MGC655541:MGE655541 MPY655541:MQA655541 MZU655541:MZW655541 NJQ655541:NJS655541 NTM655541:NTO655541 ODI655541:ODK655541 ONE655541:ONG655541 OXA655541:OXC655541 PGW655541:PGY655541 PQS655541:PQU655541 QAO655541:QAQ655541 QKK655541:QKM655541 QUG655541:QUI655541 REC655541:REE655541 RNY655541:ROA655541 RXU655541:RXW655541 SHQ655541:SHS655541 SRM655541:SRO655541 TBI655541:TBK655541 TLE655541:TLG655541 TVA655541:TVC655541 UEW655541:UEY655541 UOS655541:UOU655541 UYO655541:UYQ655541 VIK655541:VIM655541 VSG655541:VSI655541 WCC655541:WCE655541 WLY655541:WMA655541 WVU655541:WVW655541 M721077:O721077 JI721077:JK721077 TE721077:TG721077 ADA721077:ADC721077 AMW721077:AMY721077 AWS721077:AWU721077 BGO721077:BGQ721077 BQK721077:BQM721077 CAG721077:CAI721077 CKC721077:CKE721077 CTY721077:CUA721077 DDU721077:DDW721077 DNQ721077:DNS721077 DXM721077:DXO721077 EHI721077:EHK721077 ERE721077:ERG721077 FBA721077:FBC721077 FKW721077:FKY721077 FUS721077:FUU721077 GEO721077:GEQ721077 GOK721077:GOM721077 GYG721077:GYI721077 HIC721077:HIE721077 HRY721077:HSA721077 IBU721077:IBW721077 ILQ721077:ILS721077 IVM721077:IVO721077 JFI721077:JFK721077 JPE721077:JPG721077 JZA721077:JZC721077 KIW721077:KIY721077 KSS721077:KSU721077 LCO721077:LCQ721077 LMK721077:LMM721077 LWG721077:LWI721077 MGC721077:MGE721077 MPY721077:MQA721077 MZU721077:MZW721077 NJQ721077:NJS721077 NTM721077:NTO721077 ODI721077:ODK721077 ONE721077:ONG721077 OXA721077:OXC721077 PGW721077:PGY721077 PQS721077:PQU721077 QAO721077:QAQ721077 QKK721077:QKM721077 QUG721077:QUI721077 REC721077:REE721077 RNY721077:ROA721077 RXU721077:RXW721077 SHQ721077:SHS721077 SRM721077:SRO721077 TBI721077:TBK721077 TLE721077:TLG721077 TVA721077:TVC721077 UEW721077:UEY721077 UOS721077:UOU721077 UYO721077:UYQ721077 VIK721077:VIM721077 VSG721077:VSI721077 WCC721077:WCE721077 WLY721077:WMA721077 WVU721077:WVW721077 M786613:O786613 JI786613:JK786613 TE786613:TG786613 ADA786613:ADC786613 AMW786613:AMY786613 AWS786613:AWU786613 BGO786613:BGQ786613 BQK786613:BQM786613 CAG786613:CAI786613 CKC786613:CKE786613 CTY786613:CUA786613 DDU786613:DDW786613 DNQ786613:DNS786613 DXM786613:DXO786613 EHI786613:EHK786613 ERE786613:ERG786613 FBA786613:FBC786613 FKW786613:FKY786613 FUS786613:FUU786613 GEO786613:GEQ786613 GOK786613:GOM786613 GYG786613:GYI786613 HIC786613:HIE786613 HRY786613:HSA786613 IBU786613:IBW786613 ILQ786613:ILS786613 IVM786613:IVO786613 JFI786613:JFK786613 JPE786613:JPG786613 JZA786613:JZC786613 KIW786613:KIY786613 KSS786613:KSU786613 LCO786613:LCQ786613 LMK786613:LMM786613 LWG786613:LWI786613 MGC786613:MGE786613 MPY786613:MQA786613 MZU786613:MZW786613 NJQ786613:NJS786613 NTM786613:NTO786613 ODI786613:ODK786613 ONE786613:ONG786613 OXA786613:OXC786613 PGW786613:PGY786613 PQS786613:PQU786613 QAO786613:QAQ786613 QKK786613:QKM786613 QUG786613:QUI786613 REC786613:REE786613 RNY786613:ROA786613 RXU786613:RXW786613 SHQ786613:SHS786613 SRM786613:SRO786613 TBI786613:TBK786613 TLE786613:TLG786613 TVA786613:TVC786613 UEW786613:UEY786613 UOS786613:UOU786613 UYO786613:UYQ786613 VIK786613:VIM786613 VSG786613:VSI786613 WCC786613:WCE786613 WLY786613:WMA786613 WVU786613:WVW786613 M852149:O852149 JI852149:JK852149 TE852149:TG852149 ADA852149:ADC852149 AMW852149:AMY852149 AWS852149:AWU852149 BGO852149:BGQ852149 BQK852149:BQM852149 CAG852149:CAI852149 CKC852149:CKE852149 CTY852149:CUA852149 DDU852149:DDW852149 DNQ852149:DNS852149 DXM852149:DXO852149 EHI852149:EHK852149 ERE852149:ERG852149 FBA852149:FBC852149 FKW852149:FKY852149 FUS852149:FUU852149 GEO852149:GEQ852149 GOK852149:GOM852149 GYG852149:GYI852149 HIC852149:HIE852149 HRY852149:HSA852149 IBU852149:IBW852149 ILQ852149:ILS852149 IVM852149:IVO852149 JFI852149:JFK852149 JPE852149:JPG852149 JZA852149:JZC852149 KIW852149:KIY852149 KSS852149:KSU852149 LCO852149:LCQ852149 LMK852149:LMM852149 LWG852149:LWI852149 MGC852149:MGE852149 MPY852149:MQA852149 MZU852149:MZW852149 NJQ852149:NJS852149 NTM852149:NTO852149 ODI852149:ODK852149 ONE852149:ONG852149 OXA852149:OXC852149 PGW852149:PGY852149 PQS852149:PQU852149 QAO852149:QAQ852149 QKK852149:QKM852149 QUG852149:QUI852149 REC852149:REE852149 RNY852149:ROA852149 RXU852149:RXW852149 SHQ852149:SHS852149 SRM852149:SRO852149 TBI852149:TBK852149 TLE852149:TLG852149 TVA852149:TVC852149 UEW852149:UEY852149 UOS852149:UOU852149 UYO852149:UYQ852149 VIK852149:VIM852149 VSG852149:VSI852149 WCC852149:WCE852149 WLY852149:WMA852149 WVU852149:WVW852149 M917685:O917685 JI917685:JK917685 TE917685:TG917685 ADA917685:ADC917685 AMW917685:AMY917685 AWS917685:AWU917685 BGO917685:BGQ917685 BQK917685:BQM917685 CAG917685:CAI917685 CKC917685:CKE917685 CTY917685:CUA917685 DDU917685:DDW917685 DNQ917685:DNS917685 DXM917685:DXO917685 EHI917685:EHK917685 ERE917685:ERG917685 FBA917685:FBC917685 FKW917685:FKY917685 FUS917685:FUU917685 GEO917685:GEQ917685 GOK917685:GOM917685 GYG917685:GYI917685 HIC917685:HIE917685 HRY917685:HSA917685 IBU917685:IBW917685 ILQ917685:ILS917685 IVM917685:IVO917685 JFI917685:JFK917685 JPE917685:JPG917685 JZA917685:JZC917685 KIW917685:KIY917685 KSS917685:KSU917685 LCO917685:LCQ917685 LMK917685:LMM917685 LWG917685:LWI917685 MGC917685:MGE917685 MPY917685:MQA917685 MZU917685:MZW917685 NJQ917685:NJS917685 NTM917685:NTO917685 ODI917685:ODK917685 ONE917685:ONG917685 OXA917685:OXC917685 PGW917685:PGY917685 PQS917685:PQU917685 QAO917685:QAQ917685 QKK917685:QKM917685 QUG917685:QUI917685 REC917685:REE917685 RNY917685:ROA917685 RXU917685:RXW917685 SHQ917685:SHS917685 SRM917685:SRO917685 TBI917685:TBK917685 TLE917685:TLG917685 TVA917685:TVC917685 UEW917685:UEY917685 UOS917685:UOU917685 UYO917685:UYQ917685 VIK917685:VIM917685 VSG917685:VSI917685 WCC917685:WCE917685 WLY917685:WMA917685 WVU917685:WVW917685 M983221:O983221 JI983221:JK983221 TE983221:TG983221 ADA983221:ADC983221 AMW983221:AMY983221 AWS983221:AWU983221 BGO983221:BGQ983221 BQK983221:BQM983221 CAG983221:CAI983221 CKC983221:CKE983221 CTY983221:CUA983221 DDU983221:DDW983221 DNQ983221:DNS983221 DXM983221:DXO983221 EHI983221:EHK983221 ERE983221:ERG983221 FBA983221:FBC983221 FKW983221:FKY983221 FUS983221:FUU983221 GEO983221:GEQ983221 GOK983221:GOM983221 GYG983221:GYI983221 HIC983221:HIE983221 HRY983221:HSA983221 IBU983221:IBW983221 ILQ983221:ILS983221 IVM983221:IVO983221 JFI983221:JFK983221 JPE983221:JPG983221 JZA983221:JZC983221 KIW983221:KIY983221 KSS983221:KSU983221 LCO983221:LCQ983221 LMK983221:LMM983221 LWG983221:LWI983221 MGC983221:MGE983221 MPY983221:MQA983221 MZU983221:MZW983221 NJQ983221:NJS983221 NTM983221:NTO983221 ODI983221:ODK983221 ONE983221:ONG983221 OXA983221:OXC983221 PGW983221:PGY983221 PQS983221:PQU983221 QAO983221:QAQ983221 QKK983221:QKM983221 QUG983221:QUI983221 REC983221:REE983221 RNY983221:ROA983221 RXU983221:RXW983221 SHQ983221:SHS983221 SRM983221:SRO983221 TBI983221:TBK983221 TLE983221:TLG983221 TVA983221:TVC983221 UEW983221:UEY983221 UOS983221:UOU983221 UYO983221:UYQ983221 VIK983221:VIM983221 VSG983221:VSI983221 WCC983221:WCE983221 WLY983221:WMA983221 WVU983221:WVW983221 N189 JJ189 TF189 ADB189 AMX189 AWT189 BGP189 BQL189 CAH189 CKD189 CTZ189 DDV189 DNR189 DXN189 EHJ189 ERF189 FBB189 FKX189 FUT189 GEP189 GOL189 GYH189 HID189 HRZ189 IBV189 ILR189 IVN189 JFJ189 JPF189 JZB189 KIX189 KST189 LCP189 LML189 LWH189 MGD189 MPZ189 MZV189 NJR189 NTN189 ODJ189 ONF189 OXB189 PGX189 PQT189 QAP189 QKL189 QUH189 RED189 RNZ189 RXV189 SHR189 SRN189 TBJ189 TLF189 TVB189 UEX189 UOT189 UYP189 VIL189 VSH189 WCD189 WLZ189 WVV189 N65725 JJ65725 TF65725 ADB65725 AMX65725 AWT65725 BGP65725 BQL65725 CAH65725 CKD65725 CTZ65725 DDV65725 DNR65725 DXN65725 EHJ65725 ERF65725 FBB65725 FKX65725 FUT65725 GEP65725 GOL65725 GYH65725 HID65725 HRZ65725 IBV65725 ILR65725 IVN65725 JFJ65725 JPF65725 JZB65725 KIX65725 KST65725 LCP65725 LML65725 LWH65725 MGD65725 MPZ65725 MZV65725 NJR65725 NTN65725 ODJ65725 ONF65725 OXB65725 PGX65725 PQT65725 QAP65725 QKL65725 QUH65725 RED65725 RNZ65725 RXV65725 SHR65725 SRN65725 TBJ65725 TLF65725 TVB65725 UEX65725 UOT65725 UYP65725 VIL65725 VSH65725 WCD65725 WLZ65725 WVV65725 N131261 JJ131261 TF131261 ADB131261 AMX131261 AWT131261 BGP131261 BQL131261 CAH131261 CKD131261 CTZ131261 DDV131261 DNR131261 DXN131261 EHJ131261 ERF131261 FBB131261 FKX131261 FUT131261 GEP131261 GOL131261 GYH131261 HID131261 HRZ131261 IBV131261 ILR131261 IVN131261 JFJ131261 JPF131261 JZB131261 KIX131261 KST131261 LCP131261 LML131261 LWH131261 MGD131261 MPZ131261 MZV131261 NJR131261 NTN131261 ODJ131261 ONF131261 OXB131261 PGX131261 PQT131261 QAP131261 QKL131261 QUH131261 RED131261 RNZ131261 RXV131261 SHR131261 SRN131261 TBJ131261 TLF131261 TVB131261 UEX131261 UOT131261 UYP131261 VIL131261 VSH131261 WCD131261 WLZ131261 WVV131261 N196797 JJ196797 TF196797 ADB196797 AMX196797 AWT196797 BGP196797 BQL196797 CAH196797 CKD196797 CTZ196797 DDV196797 DNR196797 DXN196797 EHJ196797 ERF196797 FBB196797 FKX196797 FUT196797 GEP196797 GOL196797 GYH196797 HID196797 HRZ196797 IBV196797 ILR196797 IVN196797 JFJ196797 JPF196797 JZB196797 KIX196797 KST196797 LCP196797 LML196797 LWH196797 MGD196797 MPZ196797 MZV196797 NJR196797 NTN196797 ODJ196797 ONF196797 OXB196797 PGX196797 PQT196797 QAP196797 QKL196797 QUH196797 RED196797 RNZ196797 RXV196797 SHR196797 SRN196797 TBJ196797 TLF196797 TVB196797 UEX196797 UOT196797 UYP196797 VIL196797 VSH196797 WCD196797 WLZ196797 WVV196797 N262333 JJ262333 TF262333 ADB262333 AMX262333 AWT262333 BGP262333 BQL262333 CAH262333 CKD262333 CTZ262333 DDV262333 DNR262333 DXN262333 EHJ262333 ERF262333 FBB262333 FKX262333 FUT262333 GEP262333 GOL262333 GYH262333 HID262333 HRZ262333 IBV262333 ILR262333 IVN262333 JFJ262333 JPF262333 JZB262333 KIX262333 KST262333 LCP262333 LML262333 LWH262333 MGD262333 MPZ262333 MZV262333 NJR262333 NTN262333 ODJ262333 ONF262333 OXB262333 PGX262333 PQT262333 QAP262333 QKL262333 QUH262333 RED262333 RNZ262333 RXV262333 SHR262333 SRN262333 TBJ262333 TLF262333 TVB262333 UEX262333 UOT262333 UYP262333 VIL262333 VSH262333 WCD262333 WLZ262333 WVV262333 N327869 JJ327869 TF327869 ADB327869 AMX327869 AWT327869 BGP327869 BQL327869 CAH327869 CKD327869 CTZ327869 DDV327869 DNR327869 DXN327869 EHJ327869 ERF327869 FBB327869 FKX327869 FUT327869 GEP327869 GOL327869 GYH327869 HID327869 HRZ327869 IBV327869 ILR327869 IVN327869 JFJ327869 JPF327869 JZB327869 KIX327869 KST327869 LCP327869 LML327869 LWH327869 MGD327869 MPZ327869 MZV327869 NJR327869 NTN327869 ODJ327869 ONF327869 OXB327869 PGX327869 PQT327869 QAP327869 QKL327869 QUH327869 RED327869 RNZ327869 RXV327869 SHR327869 SRN327869 TBJ327869 TLF327869 TVB327869 UEX327869 UOT327869 UYP327869 VIL327869 VSH327869 WCD327869 WLZ327869 WVV327869 N393405 JJ393405 TF393405 ADB393405 AMX393405 AWT393405 BGP393405 BQL393405 CAH393405 CKD393405 CTZ393405 DDV393405 DNR393405 DXN393405 EHJ393405 ERF393405 FBB393405 FKX393405 FUT393405 GEP393405 GOL393405 GYH393405 HID393405 HRZ393405 IBV393405 ILR393405 IVN393405 JFJ393405 JPF393405 JZB393405 KIX393405 KST393405 LCP393405 LML393405 LWH393405 MGD393405 MPZ393405 MZV393405 NJR393405 NTN393405 ODJ393405 ONF393405 OXB393405 PGX393405 PQT393405 QAP393405 QKL393405 QUH393405 RED393405 RNZ393405 RXV393405 SHR393405 SRN393405 TBJ393405 TLF393405 TVB393405 UEX393405 UOT393405 UYP393405 VIL393405 VSH393405 WCD393405 WLZ393405 WVV393405 N458941 JJ458941 TF458941 ADB458941 AMX458941 AWT458941 BGP458941 BQL458941 CAH458941 CKD458941 CTZ458941 DDV458941 DNR458941 DXN458941 EHJ458941 ERF458941 FBB458941 FKX458941 FUT458941 GEP458941 GOL458941 GYH458941 HID458941 HRZ458941 IBV458941 ILR458941 IVN458941 JFJ458941 JPF458941 JZB458941 KIX458941 KST458941 LCP458941 LML458941 LWH458941 MGD458941 MPZ458941 MZV458941 NJR458941 NTN458941 ODJ458941 ONF458941 OXB458941 PGX458941 PQT458941 QAP458941 QKL458941 QUH458941 RED458941 RNZ458941 RXV458941 SHR458941 SRN458941 TBJ458941 TLF458941 TVB458941 UEX458941 UOT458941 UYP458941 VIL458941 VSH458941 WCD458941 WLZ458941 WVV458941 N524477 JJ524477 TF524477 ADB524477 AMX524477 AWT524477 BGP524477 BQL524477 CAH524477 CKD524477 CTZ524477 DDV524477 DNR524477 DXN524477 EHJ524477 ERF524477 FBB524477 FKX524477 FUT524477 GEP524477 GOL524477 GYH524477 HID524477 HRZ524477 IBV524477 ILR524477 IVN524477 JFJ524477 JPF524477 JZB524477 KIX524477 KST524477 LCP524477 LML524477 LWH524477 MGD524477 MPZ524477 MZV524477 NJR524477 NTN524477 ODJ524477 ONF524477 OXB524477 PGX524477 PQT524477 QAP524477 QKL524477 QUH524477 RED524477 RNZ524477 RXV524477 SHR524477 SRN524477 TBJ524477 TLF524477 TVB524477 UEX524477 UOT524477 UYP524477 VIL524477 VSH524477 WCD524477 WLZ524477 WVV524477 N590013 JJ590013 TF590013 ADB590013 AMX590013 AWT590013 BGP590013 BQL590013 CAH590013 CKD590013 CTZ590013 DDV590013 DNR590013 DXN590013 EHJ590013 ERF590013 FBB590013 FKX590013 FUT590013 GEP590013 GOL590013 GYH590013 HID590013 HRZ590013 IBV590013 ILR590013 IVN590013 JFJ590013 JPF590013 JZB590013 KIX590013 KST590013 LCP590013 LML590013 LWH590013 MGD590013 MPZ590013 MZV590013 NJR590013 NTN590013 ODJ590013 ONF590013 OXB590013 PGX590013 PQT590013 QAP590013 QKL590013 QUH590013 RED590013 RNZ590013 RXV590013 SHR590013 SRN590013 TBJ590013 TLF590013 TVB590013 UEX590013 UOT590013 UYP590013 VIL590013 VSH590013 WCD590013 WLZ590013 WVV590013 N655549 JJ655549 TF655549 ADB655549 AMX655549 AWT655549 BGP655549 BQL655549 CAH655549 CKD655549 CTZ655549 DDV655549 DNR655549 DXN655549 EHJ655549 ERF655549 FBB655549 FKX655549 FUT655549 GEP655549 GOL655549 GYH655549 HID655549 HRZ655549 IBV655549 ILR655549 IVN655549 JFJ655549 JPF655549 JZB655549 KIX655549 KST655549 LCP655549 LML655549 LWH655549 MGD655549 MPZ655549 MZV655549 NJR655549 NTN655549 ODJ655549 ONF655549 OXB655549 PGX655549 PQT655549 QAP655549 QKL655549 QUH655549 RED655549 RNZ655549 RXV655549 SHR655549 SRN655549 TBJ655549 TLF655549 TVB655549 UEX655549 UOT655549 UYP655549 VIL655549 VSH655549 WCD655549 WLZ655549 WVV655549 N721085 JJ721085 TF721085 ADB721085 AMX721085 AWT721085 BGP721085 BQL721085 CAH721085 CKD721085 CTZ721085 DDV721085 DNR721085 DXN721085 EHJ721085 ERF721085 FBB721085 FKX721085 FUT721085 GEP721085 GOL721085 GYH721085 HID721085 HRZ721085 IBV721085 ILR721085 IVN721085 JFJ721085 JPF721085 JZB721085 KIX721085 KST721085 LCP721085 LML721085 LWH721085 MGD721085 MPZ721085 MZV721085 NJR721085 NTN721085 ODJ721085 ONF721085 OXB721085 PGX721085 PQT721085 QAP721085 QKL721085 QUH721085 RED721085 RNZ721085 RXV721085 SHR721085 SRN721085 TBJ721085 TLF721085 TVB721085 UEX721085 UOT721085 UYP721085 VIL721085 VSH721085 WCD721085 WLZ721085 WVV721085 N786621 JJ786621 TF786621 ADB786621 AMX786621 AWT786621 BGP786621 BQL786621 CAH786621 CKD786621 CTZ786621 DDV786621 DNR786621 DXN786621 EHJ786621 ERF786621 FBB786621 FKX786621 FUT786621 GEP786621 GOL786621 GYH786621 HID786621 HRZ786621 IBV786621 ILR786621 IVN786621 JFJ786621 JPF786621 JZB786621 KIX786621 KST786621 LCP786621 LML786621 LWH786621 MGD786621 MPZ786621 MZV786621 NJR786621 NTN786621 ODJ786621 ONF786621 OXB786621 PGX786621 PQT786621 QAP786621 QKL786621 QUH786621 RED786621 RNZ786621 RXV786621 SHR786621 SRN786621 TBJ786621 TLF786621 TVB786621 UEX786621 UOT786621 UYP786621 VIL786621 VSH786621 WCD786621 WLZ786621 WVV786621 N852157 JJ852157 TF852157 ADB852157 AMX852157 AWT852157 BGP852157 BQL852157 CAH852157 CKD852157 CTZ852157 DDV852157 DNR852157 DXN852157 EHJ852157 ERF852157 FBB852157 FKX852157 FUT852157 GEP852157 GOL852157 GYH852157 HID852157 HRZ852157 IBV852157 ILR852157 IVN852157 JFJ852157 JPF852157 JZB852157 KIX852157 KST852157 LCP852157 LML852157 LWH852157 MGD852157 MPZ852157 MZV852157 NJR852157 NTN852157 ODJ852157 ONF852157 OXB852157 PGX852157 PQT852157 QAP852157 QKL852157 QUH852157 RED852157 RNZ852157 RXV852157 SHR852157 SRN852157 TBJ852157 TLF852157 TVB852157 UEX852157 UOT852157 UYP852157 VIL852157 VSH852157 WCD852157 WLZ852157 WVV852157 N917693 JJ917693 TF917693 ADB917693 AMX917693 AWT917693 BGP917693 BQL917693 CAH917693 CKD917693 CTZ917693 DDV917693 DNR917693 DXN917693 EHJ917693 ERF917693 FBB917693 FKX917693 FUT917693 GEP917693 GOL917693 GYH917693 HID917693 HRZ917693 IBV917693 ILR917693 IVN917693 JFJ917693 JPF917693 JZB917693 KIX917693 KST917693 LCP917693 LML917693 LWH917693 MGD917693 MPZ917693 MZV917693 NJR917693 NTN917693 ODJ917693 ONF917693 OXB917693 PGX917693 PQT917693 QAP917693 QKL917693 QUH917693 RED917693 RNZ917693 RXV917693 SHR917693 SRN917693 TBJ917693 TLF917693 TVB917693 UEX917693 UOT917693 UYP917693 VIL917693 VSH917693 WCD917693 WLZ917693 WVV917693 N983229 JJ983229 TF983229 ADB983229 AMX983229 AWT983229 BGP983229 BQL983229 CAH983229 CKD983229 CTZ983229 DDV983229 DNR983229 DXN983229 EHJ983229 ERF983229 FBB983229 FKX983229 FUT983229 GEP983229 GOL983229 GYH983229 HID983229 HRZ983229 IBV983229 ILR983229 IVN983229 JFJ983229 JPF983229 JZB983229 KIX983229 KST983229 LCP983229 LML983229 LWH983229 MGD983229 MPZ983229 MZV983229 NJR983229 NTN983229 ODJ983229 ONF983229 OXB983229 PGX983229 PQT983229 QAP983229 QKL983229 QUH983229 RED983229 RNZ983229 RXV983229 SHR983229 SRN983229 TBJ983229 TLF983229 TVB983229 UEX983229 UOT983229 UYP983229 VIL983229 VSH983229 WCD983229 WLZ983229 WVV983229 M81 JI81 TE81 ADA81 AMW81 AWS81 BGO81 BQK81 CAG81 CKC81 CTY81 DDU81 DNQ81 DXM81 EHI81 ERE81 FBA81 FKW81 FUS81 GEO81 GOK81 GYG81 HIC81 HRY81 IBU81 ILQ81 IVM81 JFI81 JPE81 JZA81 KIW81 KSS81 LCO81 LMK81 LWG81 MGC81 MPY81 MZU81 NJQ81 NTM81 ODI81 ONE81 OXA81 PGW81 PQS81 QAO81 QKK81 QUG81 REC81 RNY81 RXU81 SHQ81 SRM81 TBI81 TLE81 TVA81 UEW81 UOS81 UYO81 VIK81 VSG81 WCC81 WLY81 WVU81 M65617 JI65617 TE65617 ADA65617 AMW65617 AWS65617 BGO65617 BQK65617 CAG65617 CKC65617 CTY65617 DDU65617 DNQ65617 DXM65617 EHI65617 ERE65617 FBA65617 FKW65617 FUS65617 GEO65617 GOK65617 GYG65617 HIC65617 HRY65617 IBU65617 ILQ65617 IVM65617 JFI65617 JPE65617 JZA65617 KIW65617 KSS65617 LCO65617 LMK65617 LWG65617 MGC65617 MPY65617 MZU65617 NJQ65617 NTM65617 ODI65617 ONE65617 OXA65617 PGW65617 PQS65617 QAO65617 QKK65617 QUG65617 REC65617 RNY65617 RXU65617 SHQ65617 SRM65617 TBI65617 TLE65617 TVA65617 UEW65617 UOS65617 UYO65617 VIK65617 VSG65617 WCC65617 WLY65617 WVU65617 M131153 JI131153 TE131153 ADA131153 AMW131153 AWS131153 BGO131153 BQK131153 CAG131153 CKC131153 CTY131153 DDU131153 DNQ131153 DXM131153 EHI131153 ERE131153 FBA131153 FKW131153 FUS131153 GEO131153 GOK131153 GYG131153 HIC131153 HRY131153 IBU131153 ILQ131153 IVM131153 JFI131153 JPE131153 JZA131153 KIW131153 KSS131153 LCO131153 LMK131153 LWG131153 MGC131153 MPY131153 MZU131153 NJQ131153 NTM131153 ODI131153 ONE131153 OXA131153 PGW131153 PQS131153 QAO131153 QKK131153 QUG131153 REC131153 RNY131153 RXU131153 SHQ131153 SRM131153 TBI131153 TLE131153 TVA131153 UEW131153 UOS131153 UYO131153 VIK131153 VSG131153 WCC131153 WLY131153 WVU131153 M196689 JI196689 TE196689 ADA196689 AMW196689 AWS196689 BGO196689 BQK196689 CAG196689 CKC196689 CTY196689 DDU196689 DNQ196689 DXM196689 EHI196689 ERE196689 FBA196689 FKW196689 FUS196689 GEO196689 GOK196689 GYG196689 HIC196689 HRY196689 IBU196689 ILQ196689 IVM196689 JFI196689 JPE196689 JZA196689 KIW196689 KSS196689 LCO196689 LMK196689 LWG196689 MGC196689 MPY196689 MZU196689 NJQ196689 NTM196689 ODI196689 ONE196689 OXA196689 PGW196689 PQS196689 QAO196689 QKK196689 QUG196689 REC196689 RNY196689 RXU196689 SHQ196689 SRM196689 TBI196689 TLE196689 TVA196689 UEW196689 UOS196689 UYO196689 VIK196689 VSG196689 WCC196689 WLY196689 WVU196689 M262225 JI262225 TE262225 ADA262225 AMW262225 AWS262225 BGO262225 BQK262225 CAG262225 CKC262225 CTY262225 DDU262225 DNQ262225 DXM262225 EHI262225 ERE262225 FBA262225 FKW262225 FUS262225 GEO262225 GOK262225 GYG262225 HIC262225 HRY262225 IBU262225 ILQ262225 IVM262225 JFI262225 JPE262225 JZA262225 KIW262225 KSS262225 LCO262225 LMK262225 LWG262225 MGC262225 MPY262225 MZU262225 NJQ262225 NTM262225 ODI262225 ONE262225 OXA262225 PGW262225 PQS262225 QAO262225 QKK262225 QUG262225 REC262225 RNY262225 RXU262225 SHQ262225 SRM262225 TBI262225 TLE262225 TVA262225 UEW262225 UOS262225 UYO262225 VIK262225 VSG262225 WCC262225 WLY262225 WVU262225 M327761 JI327761 TE327761 ADA327761 AMW327761 AWS327761 BGO327761 BQK327761 CAG327761 CKC327761 CTY327761 DDU327761 DNQ327761 DXM327761 EHI327761 ERE327761 FBA327761 FKW327761 FUS327761 GEO327761 GOK327761 GYG327761 HIC327761 HRY327761 IBU327761 ILQ327761 IVM327761 JFI327761 JPE327761 JZA327761 KIW327761 KSS327761 LCO327761 LMK327761 LWG327761 MGC327761 MPY327761 MZU327761 NJQ327761 NTM327761 ODI327761 ONE327761 OXA327761 PGW327761 PQS327761 QAO327761 QKK327761 QUG327761 REC327761 RNY327761 RXU327761 SHQ327761 SRM327761 TBI327761 TLE327761 TVA327761 UEW327761 UOS327761 UYO327761 VIK327761 VSG327761 WCC327761 WLY327761 WVU327761 M393297 JI393297 TE393297 ADA393297 AMW393297 AWS393297 BGO393297 BQK393297 CAG393297 CKC393297 CTY393297 DDU393297 DNQ393297 DXM393297 EHI393297 ERE393297 FBA393297 FKW393297 FUS393297 GEO393297 GOK393297 GYG393297 HIC393297 HRY393297 IBU393297 ILQ393297 IVM393297 JFI393297 JPE393297 JZA393297 KIW393297 KSS393297 LCO393297 LMK393297 LWG393297 MGC393297 MPY393297 MZU393297 NJQ393297 NTM393297 ODI393297 ONE393297 OXA393297 PGW393297 PQS393297 QAO393297 QKK393297 QUG393297 REC393297 RNY393297 RXU393297 SHQ393297 SRM393297 TBI393297 TLE393297 TVA393297 UEW393297 UOS393297 UYO393297 VIK393297 VSG393297 WCC393297 WLY393297 WVU393297 M458833 JI458833 TE458833 ADA458833 AMW458833 AWS458833 BGO458833 BQK458833 CAG458833 CKC458833 CTY458833 DDU458833 DNQ458833 DXM458833 EHI458833 ERE458833 FBA458833 FKW458833 FUS458833 GEO458833 GOK458833 GYG458833 HIC458833 HRY458833 IBU458833 ILQ458833 IVM458833 JFI458833 JPE458833 JZA458833 KIW458833 KSS458833 LCO458833 LMK458833 LWG458833 MGC458833 MPY458833 MZU458833 NJQ458833 NTM458833 ODI458833 ONE458833 OXA458833 PGW458833 PQS458833 QAO458833 QKK458833 QUG458833 REC458833 RNY458833 RXU458833 SHQ458833 SRM458833 TBI458833 TLE458833 TVA458833 UEW458833 UOS458833 UYO458833 VIK458833 VSG458833 WCC458833 WLY458833 WVU458833 M524369 JI524369 TE524369 ADA524369 AMW524369 AWS524369 BGO524369 BQK524369 CAG524369 CKC524369 CTY524369 DDU524369 DNQ524369 DXM524369 EHI524369 ERE524369 FBA524369 FKW524369 FUS524369 GEO524369 GOK524369 GYG524369 HIC524369 HRY524369 IBU524369 ILQ524369 IVM524369 JFI524369 JPE524369 JZA524369 KIW524369 KSS524369 LCO524369 LMK524369 LWG524369 MGC524369 MPY524369 MZU524369 NJQ524369 NTM524369 ODI524369 ONE524369 OXA524369 PGW524369 PQS524369 QAO524369 QKK524369 QUG524369 REC524369 RNY524369 RXU524369 SHQ524369 SRM524369 TBI524369 TLE524369 TVA524369 UEW524369 UOS524369 UYO524369 VIK524369 VSG524369 WCC524369 WLY524369 WVU524369 M589905 JI589905 TE589905 ADA589905 AMW589905 AWS589905 BGO589905 BQK589905 CAG589905 CKC589905 CTY589905 DDU589905 DNQ589905 DXM589905 EHI589905 ERE589905 FBA589905 FKW589905 FUS589905 GEO589905 GOK589905 GYG589905 HIC589905 HRY589905 IBU589905 ILQ589905 IVM589905 JFI589905 JPE589905 JZA589905 KIW589905 KSS589905 LCO589905 LMK589905 LWG589905 MGC589905 MPY589905 MZU589905 NJQ589905 NTM589905 ODI589905 ONE589905 OXA589905 PGW589905 PQS589905 QAO589905 QKK589905 QUG589905 REC589905 RNY589905 RXU589905 SHQ589905 SRM589905 TBI589905 TLE589905 TVA589905 UEW589905 UOS589905 UYO589905 VIK589905 VSG589905 WCC589905 WLY589905 WVU589905 M655441 JI655441 TE655441 ADA655441 AMW655441 AWS655441 BGO655441 BQK655441 CAG655441 CKC655441 CTY655441 DDU655441 DNQ655441 DXM655441 EHI655441 ERE655441 FBA655441 FKW655441 FUS655441 GEO655441 GOK655441 GYG655441 HIC655441 HRY655441 IBU655441 ILQ655441 IVM655441 JFI655441 JPE655441 JZA655441 KIW655441 KSS655441 LCO655441 LMK655441 LWG655441 MGC655441 MPY655441 MZU655441 NJQ655441 NTM655441 ODI655441 ONE655441 OXA655441 PGW655441 PQS655441 QAO655441 QKK655441 QUG655441 REC655441 RNY655441 RXU655441 SHQ655441 SRM655441 TBI655441 TLE655441 TVA655441 UEW655441 UOS655441 UYO655441 VIK655441 VSG655441 WCC655441 WLY655441 WVU655441 M720977 JI720977 TE720977 ADA720977 AMW720977 AWS720977 BGO720977 BQK720977 CAG720977 CKC720977 CTY720977 DDU720977 DNQ720977 DXM720977 EHI720977 ERE720977 FBA720977 FKW720977 FUS720977 GEO720977 GOK720977 GYG720977 HIC720977 HRY720977 IBU720977 ILQ720977 IVM720977 JFI720977 JPE720977 JZA720977 KIW720977 KSS720977 LCO720977 LMK720977 LWG720977 MGC720977 MPY720977 MZU720977 NJQ720977 NTM720977 ODI720977 ONE720977 OXA720977 PGW720977 PQS720977 QAO720977 QKK720977 QUG720977 REC720977 RNY720977 RXU720977 SHQ720977 SRM720977 TBI720977 TLE720977 TVA720977 UEW720977 UOS720977 UYO720977 VIK720977 VSG720977 WCC720977 WLY720977 WVU720977 M786513 JI786513 TE786513 ADA786513 AMW786513 AWS786513 BGO786513 BQK786513 CAG786513 CKC786513 CTY786513 DDU786513 DNQ786513 DXM786513 EHI786513 ERE786513 FBA786513 FKW786513 FUS786513 GEO786513 GOK786513 GYG786513 HIC786513 HRY786513 IBU786513 ILQ786513 IVM786513 JFI786513 JPE786513 JZA786513 KIW786513 KSS786513 LCO786513 LMK786513 LWG786513 MGC786513 MPY786513 MZU786513 NJQ786513 NTM786513 ODI786513 ONE786513 OXA786513 PGW786513 PQS786513 QAO786513 QKK786513 QUG786513 REC786513 RNY786513 RXU786513 SHQ786513 SRM786513 TBI786513 TLE786513 TVA786513 UEW786513 UOS786513 UYO786513 VIK786513 VSG786513 WCC786513 WLY786513 WVU786513 M852049 JI852049 TE852049 ADA852049 AMW852049 AWS852049 BGO852049 BQK852049 CAG852049 CKC852049 CTY852049 DDU852049 DNQ852049 DXM852049 EHI852049 ERE852049 FBA852049 FKW852049 FUS852049 GEO852049 GOK852049 GYG852049 HIC852049 HRY852049 IBU852049 ILQ852049 IVM852049 JFI852049 JPE852049 JZA852049 KIW852049 KSS852049 LCO852049 LMK852049 LWG852049 MGC852049 MPY852049 MZU852049 NJQ852049 NTM852049 ODI852049 ONE852049 OXA852049 PGW852049 PQS852049 QAO852049 QKK852049 QUG852049 REC852049 RNY852049 RXU852049 SHQ852049 SRM852049 TBI852049 TLE852049 TVA852049 UEW852049 UOS852049 UYO852049 VIK852049 VSG852049 WCC852049 WLY852049 WVU852049 M917585 JI917585 TE917585 ADA917585 AMW917585 AWS917585 BGO917585 BQK917585 CAG917585 CKC917585 CTY917585 DDU917585 DNQ917585 DXM917585 EHI917585 ERE917585 FBA917585 FKW917585 FUS917585 GEO917585 GOK917585 GYG917585 HIC917585 HRY917585 IBU917585 ILQ917585 IVM917585 JFI917585 JPE917585 JZA917585 KIW917585 KSS917585 LCO917585 LMK917585 LWG917585 MGC917585 MPY917585 MZU917585 NJQ917585 NTM917585 ODI917585 ONE917585 OXA917585 PGW917585 PQS917585 QAO917585 QKK917585 QUG917585 REC917585 RNY917585 RXU917585 SHQ917585 SRM917585 TBI917585 TLE917585 TVA917585 UEW917585 UOS917585 UYO917585 VIK917585 VSG917585 WCC917585 WLY917585 WVU917585 M983121 JI983121 TE983121 ADA983121 AMW983121 AWS983121 BGO983121 BQK983121 CAG983121 CKC983121 CTY983121 DDU983121 DNQ983121 DXM983121 EHI983121 ERE983121 FBA983121 FKW983121 FUS983121 GEO983121 GOK983121 GYG983121 HIC983121 HRY983121 IBU983121 ILQ983121 IVM983121 JFI983121 JPE983121 JZA983121 KIW983121 KSS983121 LCO983121 LMK983121 LWG983121 MGC983121 MPY983121 MZU983121 NJQ983121 NTM983121 ODI983121 ONE983121 OXA983121 PGW983121 PQS983121 QAO983121 QKK983121 QUG983121 REC983121 RNY983121 RXU983121 SHQ983121 SRM983121 TBI983121 TLE983121 TVA983121 UEW983121 UOS983121 UYO983121 VIK983121 VSG983121 WCC983121 WLY983121 WVU983121 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M65614 JI65614 TE65614 ADA65614 AMW65614 AWS65614 BGO65614 BQK65614 CAG65614 CKC65614 CTY65614 DDU65614 DNQ65614 DXM65614 EHI65614 ERE65614 FBA65614 FKW65614 FUS65614 GEO65614 GOK65614 GYG65614 HIC65614 HRY65614 IBU65614 ILQ65614 IVM65614 JFI65614 JPE65614 JZA65614 KIW65614 KSS65614 LCO65614 LMK65614 LWG65614 MGC65614 MPY65614 MZU65614 NJQ65614 NTM65614 ODI65614 ONE65614 OXA65614 PGW65614 PQS65614 QAO65614 QKK65614 QUG65614 REC65614 RNY65614 RXU65614 SHQ65614 SRM65614 TBI65614 TLE65614 TVA65614 UEW65614 UOS65614 UYO65614 VIK65614 VSG65614 WCC65614 WLY65614 WVU65614 M131150 JI131150 TE131150 ADA131150 AMW131150 AWS131150 BGO131150 BQK131150 CAG131150 CKC131150 CTY131150 DDU131150 DNQ131150 DXM131150 EHI131150 ERE131150 FBA131150 FKW131150 FUS131150 GEO131150 GOK131150 GYG131150 HIC131150 HRY131150 IBU131150 ILQ131150 IVM131150 JFI131150 JPE131150 JZA131150 KIW131150 KSS131150 LCO131150 LMK131150 LWG131150 MGC131150 MPY131150 MZU131150 NJQ131150 NTM131150 ODI131150 ONE131150 OXA131150 PGW131150 PQS131150 QAO131150 QKK131150 QUG131150 REC131150 RNY131150 RXU131150 SHQ131150 SRM131150 TBI131150 TLE131150 TVA131150 UEW131150 UOS131150 UYO131150 VIK131150 VSG131150 WCC131150 WLY131150 WVU131150 M196686 JI196686 TE196686 ADA196686 AMW196686 AWS196686 BGO196686 BQK196686 CAG196686 CKC196686 CTY196686 DDU196686 DNQ196686 DXM196686 EHI196686 ERE196686 FBA196686 FKW196686 FUS196686 GEO196686 GOK196686 GYG196686 HIC196686 HRY196686 IBU196686 ILQ196686 IVM196686 JFI196686 JPE196686 JZA196686 KIW196686 KSS196686 LCO196686 LMK196686 LWG196686 MGC196686 MPY196686 MZU196686 NJQ196686 NTM196686 ODI196686 ONE196686 OXA196686 PGW196686 PQS196686 QAO196686 QKK196686 QUG196686 REC196686 RNY196686 RXU196686 SHQ196686 SRM196686 TBI196686 TLE196686 TVA196686 UEW196686 UOS196686 UYO196686 VIK196686 VSG196686 WCC196686 WLY196686 WVU196686 M262222 JI262222 TE262222 ADA262222 AMW262222 AWS262222 BGO262222 BQK262222 CAG262222 CKC262222 CTY262222 DDU262222 DNQ262222 DXM262222 EHI262222 ERE262222 FBA262222 FKW262222 FUS262222 GEO262222 GOK262222 GYG262222 HIC262222 HRY262222 IBU262222 ILQ262222 IVM262222 JFI262222 JPE262222 JZA262222 KIW262222 KSS262222 LCO262222 LMK262222 LWG262222 MGC262222 MPY262222 MZU262222 NJQ262222 NTM262222 ODI262222 ONE262222 OXA262222 PGW262222 PQS262222 QAO262222 QKK262222 QUG262222 REC262222 RNY262222 RXU262222 SHQ262222 SRM262222 TBI262222 TLE262222 TVA262222 UEW262222 UOS262222 UYO262222 VIK262222 VSG262222 WCC262222 WLY262222 WVU262222 M327758 JI327758 TE327758 ADA327758 AMW327758 AWS327758 BGO327758 BQK327758 CAG327758 CKC327758 CTY327758 DDU327758 DNQ327758 DXM327758 EHI327758 ERE327758 FBA327758 FKW327758 FUS327758 GEO327758 GOK327758 GYG327758 HIC327758 HRY327758 IBU327758 ILQ327758 IVM327758 JFI327758 JPE327758 JZA327758 KIW327758 KSS327758 LCO327758 LMK327758 LWG327758 MGC327758 MPY327758 MZU327758 NJQ327758 NTM327758 ODI327758 ONE327758 OXA327758 PGW327758 PQS327758 QAO327758 QKK327758 QUG327758 REC327758 RNY327758 RXU327758 SHQ327758 SRM327758 TBI327758 TLE327758 TVA327758 UEW327758 UOS327758 UYO327758 VIK327758 VSG327758 WCC327758 WLY327758 WVU327758 M393294 JI393294 TE393294 ADA393294 AMW393294 AWS393294 BGO393294 BQK393294 CAG393294 CKC393294 CTY393294 DDU393294 DNQ393294 DXM393294 EHI393294 ERE393294 FBA393294 FKW393294 FUS393294 GEO393294 GOK393294 GYG393294 HIC393294 HRY393294 IBU393294 ILQ393294 IVM393294 JFI393294 JPE393294 JZA393294 KIW393294 KSS393294 LCO393294 LMK393294 LWG393294 MGC393294 MPY393294 MZU393294 NJQ393294 NTM393294 ODI393294 ONE393294 OXA393294 PGW393294 PQS393294 QAO393294 QKK393294 QUG393294 REC393294 RNY393294 RXU393294 SHQ393294 SRM393294 TBI393294 TLE393294 TVA393294 UEW393294 UOS393294 UYO393294 VIK393294 VSG393294 WCC393294 WLY393294 WVU393294 M458830 JI458830 TE458830 ADA458830 AMW458830 AWS458830 BGO458830 BQK458830 CAG458830 CKC458830 CTY458830 DDU458830 DNQ458830 DXM458830 EHI458830 ERE458830 FBA458830 FKW458830 FUS458830 GEO458830 GOK458830 GYG458830 HIC458830 HRY458830 IBU458830 ILQ458830 IVM458830 JFI458830 JPE458830 JZA458830 KIW458830 KSS458830 LCO458830 LMK458830 LWG458830 MGC458830 MPY458830 MZU458830 NJQ458830 NTM458830 ODI458830 ONE458830 OXA458830 PGW458830 PQS458830 QAO458830 QKK458830 QUG458830 REC458830 RNY458830 RXU458830 SHQ458830 SRM458830 TBI458830 TLE458830 TVA458830 UEW458830 UOS458830 UYO458830 VIK458830 VSG458830 WCC458830 WLY458830 WVU458830 M524366 JI524366 TE524366 ADA524366 AMW524366 AWS524366 BGO524366 BQK524366 CAG524366 CKC524366 CTY524366 DDU524366 DNQ524366 DXM524366 EHI524366 ERE524366 FBA524366 FKW524366 FUS524366 GEO524366 GOK524366 GYG524366 HIC524366 HRY524366 IBU524366 ILQ524366 IVM524366 JFI524366 JPE524366 JZA524366 KIW524366 KSS524366 LCO524366 LMK524366 LWG524366 MGC524366 MPY524366 MZU524366 NJQ524366 NTM524366 ODI524366 ONE524366 OXA524366 PGW524366 PQS524366 QAO524366 QKK524366 QUG524366 REC524366 RNY524366 RXU524366 SHQ524366 SRM524366 TBI524366 TLE524366 TVA524366 UEW524366 UOS524366 UYO524366 VIK524366 VSG524366 WCC524366 WLY524366 WVU524366 M589902 JI589902 TE589902 ADA589902 AMW589902 AWS589902 BGO589902 BQK589902 CAG589902 CKC589902 CTY589902 DDU589902 DNQ589902 DXM589902 EHI589902 ERE589902 FBA589902 FKW589902 FUS589902 GEO589902 GOK589902 GYG589902 HIC589902 HRY589902 IBU589902 ILQ589902 IVM589902 JFI589902 JPE589902 JZA589902 KIW589902 KSS589902 LCO589902 LMK589902 LWG589902 MGC589902 MPY589902 MZU589902 NJQ589902 NTM589902 ODI589902 ONE589902 OXA589902 PGW589902 PQS589902 QAO589902 QKK589902 QUG589902 REC589902 RNY589902 RXU589902 SHQ589902 SRM589902 TBI589902 TLE589902 TVA589902 UEW589902 UOS589902 UYO589902 VIK589902 VSG589902 WCC589902 WLY589902 WVU589902 M655438 JI655438 TE655438 ADA655438 AMW655438 AWS655438 BGO655438 BQK655438 CAG655438 CKC655438 CTY655438 DDU655438 DNQ655438 DXM655438 EHI655438 ERE655438 FBA655438 FKW655438 FUS655438 GEO655438 GOK655438 GYG655438 HIC655438 HRY655438 IBU655438 ILQ655438 IVM655438 JFI655438 JPE655438 JZA655438 KIW655438 KSS655438 LCO655438 LMK655438 LWG655438 MGC655438 MPY655438 MZU655438 NJQ655438 NTM655438 ODI655438 ONE655438 OXA655438 PGW655438 PQS655438 QAO655438 QKK655438 QUG655438 REC655438 RNY655438 RXU655438 SHQ655438 SRM655438 TBI655438 TLE655438 TVA655438 UEW655438 UOS655438 UYO655438 VIK655438 VSG655438 WCC655438 WLY655438 WVU655438 M720974 JI720974 TE720974 ADA720974 AMW720974 AWS720974 BGO720974 BQK720974 CAG720974 CKC720974 CTY720974 DDU720974 DNQ720974 DXM720974 EHI720974 ERE720974 FBA720974 FKW720974 FUS720974 GEO720974 GOK720974 GYG720974 HIC720974 HRY720974 IBU720974 ILQ720974 IVM720974 JFI720974 JPE720974 JZA720974 KIW720974 KSS720974 LCO720974 LMK720974 LWG720974 MGC720974 MPY720974 MZU720974 NJQ720974 NTM720974 ODI720974 ONE720974 OXA720974 PGW720974 PQS720974 QAO720974 QKK720974 QUG720974 REC720974 RNY720974 RXU720974 SHQ720974 SRM720974 TBI720974 TLE720974 TVA720974 UEW720974 UOS720974 UYO720974 VIK720974 VSG720974 WCC720974 WLY720974 WVU720974 M786510 JI786510 TE786510 ADA786510 AMW786510 AWS786510 BGO786510 BQK786510 CAG786510 CKC786510 CTY786510 DDU786510 DNQ786510 DXM786510 EHI786510 ERE786510 FBA786510 FKW786510 FUS786510 GEO786510 GOK786510 GYG786510 HIC786510 HRY786510 IBU786510 ILQ786510 IVM786510 JFI786510 JPE786510 JZA786510 KIW786510 KSS786510 LCO786510 LMK786510 LWG786510 MGC786510 MPY786510 MZU786510 NJQ786510 NTM786510 ODI786510 ONE786510 OXA786510 PGW786510 PQS786510 QAO786510 QKK786510 QUG786510 REC786510 RNY786510 RXU786510 SHQ786510 SRM786510 TBI786510 TLE786510 TVA786510 UEW786510 UOS786510 UYO786510 VIK786510 VSG786510 WCC786510 WLY786510 WVU786510 M852046 JI852046 TE852046 ADA852046 AMW852046 AWS852046 BGO852046 BQK852046 CAG852046 CKC852046 CTY852046 DDU852046 DNQ852046 DXM852046 EHI852046 ERE852046 FBA852046 FKW852046 FUS852046 GEO852046 GOK852046 GYG852046 HIC852046 HRY852046 IBU852046 ILQ852046 IVM852046 JFI852046 JPE852046 JZA852046 KIW852046 KSS852046 LCO852046 LMK852046 LWG852046 MGC852046 MPY852046 MZU852046 NJQ852046 NTM852046 ODI852046 ONE852046 OXA852046 PGW852046 PQS852046 QAO852046 QKK852046 QUG852046 REC852046 RNY852046 RXU852046 SHQ852046 SRM852046 TBI852046 TLE852046 TVA852046 UEW852046 UOS852046 UYO852046 VIK852046 VSG852046 WCC852046 WLY852046 WVU852046 M917582 JI917582 TE917582 ADA917582 AMW917582 AWS917582 BGO917582 BQK917582 CAG917582 CKC917582 CTY917582 DDU917582 DNQ917582 DXM917582 EHI917582 ERE917582 FBA917582 FKW917582 FUS917582 GEO917582 GOK917582 GYG917582 HIC917582 HRY917582 IBU917582 ILQ917582 IVM917582 JFI917582 JPE917582 JZA917582 KIW917582 KSS917582 LCO917582 LMK917582 LWG917582 MGC917582 MPY917582 MZU917582 NJQ917582 NTM917582 ODI917582 ONE917582 OXA917582 PGW917582 PQS917582 QAO917582 QKK917582 QUG917582 REC917582 RNY917582 RXU917582 SHQ917582 SRM917582 TBI917582 TLE917582 TVA917582 UEW917582 UOS917582 UYO917582 VIK917582 VSG917582 WCC917582 WLY917582 WVU917582 M983118 JI983118 TE983118 ADA983118 AMW983118 AWS983118 BGO983118 BQK983118 CAG983118 CKC983118 CTY983118 DDU983118 DNQ983118 DXM983118 EHI983118 ERE983118 FBA983118 FKW983118 FUS983118 GEO983118 GOK983118 GYG983118 HIC983118 HRY983118 IBU983118 ILQ983118 IVM983118 JFI983118 JPE983118 JZA983118 KIW983118 KSS983118 LCO983118 LMK983118 LWG983118 MGC983118 MPY983118 MZU983118 NJQ983118 NTM983118 ODI983118 ONE983118 OXA983118 PGW983118 PQS983118 QAO983118 QKK983118 QUG983118 REC983118 RNY983118 RXU983118 SHQ983118 SRM983118 TBI983118 TLE983118 TVA983118 UEW983118 UOS983118 UYO983118 VIK983118 VSG983118 WCC983118 WLY983118 WVU983118 G90:H90 JC90:JD90 SY90:SZ90 ACU90:ACV90 AMQ90:AMR90 AWM90:AWN90 BGI90:BGJ90 BQE90:BQF90 CAA90:CAB90 CJW90:CJX90 CTS90:CTT90 DDO90:DDP90 DNK90:DNL90 DXG90:DXH90 EHC90:EHD90 EQY90:EQZ90 FAU90:FAV90 FKQ90:FKR90 FUM90:FUN90 GEI90:GEJ90 GOE90:GOF90 GYA90:GYB90 HHW90:HHX90 HRS90:HRT90 IBO90:IBP90 ILK90:ILL90 IVG90:IVH90 JFC90:JFD90 JOY90:JOZ90 JYU90:JYV90 KIQ90:KIR90 KSM90:KSN90 LCI90:LCJ90 LME90:LMF90 LWA90:LWB90 MFW90:MFX90 MPS90:MPT90 MZO90:MZP90 NJK90:NJL90 NTG90:NTH90 ODC90:ODD90 OMY90:OMZ90 OWU90:OWV90 PGQ90:PGR90 PQM90:PQN90 QAI90:QAJ90 QKE90:QKF90 QUA90:QUB90 RDW90:RDX90 RNS90:RNT90 RXO90:RXP90 SHK90:SHL90 SRG90:SRH90 TBC90:TBD90 TKY90:TKZ90 TUU90:TUV90 UEQ90:UER90 UOM90:UON90 UYI90:UYJ90 VIE90:VIF90 VSA90:VSB90 WBW90:WBX90 WLS90:WLT90 WVO90:WVP90 G65626:H65626 JC65626:JD65626 SY65626:SZ65626 ACU65626:ACV65626 AMQ65626:AMR65626 AWM65626:AWN65626 BGI65626:BGJ65626 BQE65626:BQF65626 CAA65626:CAB65626 CJW65626:CJX65626 CTS65626:CTT65626 DDO65626:DDP65626 DNK65626:DNL65626 DXG65626:DXH65626 EHC65626:EHD65626 EQY65626:EQZ65626 FAU65626:FAV65626 FKQ65626:FKR65626 FUM65626:FUN65626 GEI65626:GEJ65626 GOE65626:GOF65626 GYA65626:GYB65626 HHW65626:HHX65626 HRS65626:HRT65626 IBO65626:IBP65626 ILK65626:ILL65626 IVG65626:IVH65626 JFC65626:JFD65626 JOY65626:JOZ65626 JYU65626:JYV65626 KIQ65626:KIR65626 KSM65626:KSN65626 LCI65626:LCJ65626 LME65626:LMF65626 LWA65626:LWB65626 MFW65626:MFX65626 MPS65626:MPT65626 MZO65626:MZP65626 NJK65626:NJL65626 NTG65626:NTH65626 ODC65626:ODD65626 OMY65626:OMZ65626 OWU65626:OWV65626 PGQ65626:PGR65626 PQM65626:PQN65626 QAI65626:QAJ65626 QKE65626:QKF65626 QUA65626:QUB65626 RDW65626:RDX65626 RNS65626:RNT65626 RXO65626:RXP65626 SHK65626:SHL65626 SRG65626:SRH65626 TBC65626:TBD65626 TKY65626:TKZ65626 TUU65626:TUV65626 UEQ65626:UER65626 UOM65626:UON65626 UYI65626:UYJ65626 VIE65626:VIF65626 VSA65626:VSB65626 WBW65626:WBX65626 WLS65626:WLT65626 WVO65626:WVP65626 G131162:H131162 JC131162:JD131162 SY131162:SZ131162 ACU131162:ACV131162 AMQ131162:AMR131162 AWM131162:AWN131162 BGI131162:BGJ131162 BQE131162:BQF131162 CAA131162:CAB131162 CJW131162:CJX131162 CTS131162:CTT131162 DDO131162:DDP131162 DNK131162:DNL131162 DXG131162:DXH131162 EHC131162:EHD131162 EQY131162:EQZ131162 FAU131162:FAV131162 FKQ131162:FKR131162 FUM131162:FUN131162 GEI131162:GEJ131162 GOE131162:GOF131162 GYA131162:GYB131162 HHW131162:HHX131162 HRS131162:HRT131162 IBO131162:IBP131162 ILK131162:ILL131162 IVG131162:IVH131162 JFC131162:JFD131162 JOY131162:JOZ131162 JYU131162:JYV131162 KIQ131162:KIR131162 KSM131162:KSN131162 LCI131162:LCJ131162 LME131162:LMF131162 LWA131162:LWB131162 MFW131162:MFX131162 MPS131162:MPT131162 MZO131162:MZP131162 NJK131162:NJL131162 NTG131162:NTH131162 ODC131162:ODD131162 OMY131162:OMZ131162 OWU131162:OWV131162 PGQ131162:PGR131162 PQM131162:PQN131162 QAI131162:QAJ131162 QKE131162:QKF131162 QUA131162:QUB131162 RDW131162:RDX131162 RNS131162:RNT131162 RXO131162:RXP131162 SHK131162:SHL131162 SRG131162:SRH131162 TBC131162:TBD131162 TKY131162:TKZ131162 TUU131162:TUV131162 UEQ131162:UER131162 UOM131162:UON131162 UYI131162:UYJ131162 VIE131162:VIF131162 VSA131162:VSB131162 WBW131162:WBX131162 WLS131162:WLT131162 WVO131162:WVP131162 G196698:H196698 JC196698:JD196698 SY196698:SZ196698 ACU196698:ACV196698 AMQ196698:AMR196698 AWM196698:AWN196698 BGI196698:BGJ196698 BQE196698:BQF196698 CAA196698:CAB196698 CJW196698:CJX196698 CTS196698:CTT196698 DDO196698:DDP196698 DNK196698:DNL196698 DXG196698:DXH196698 EHC196698:EHD196698 EQY196698:EQZ196698 FAU196698:FAV196698 FKQ196698:FKR196698 FUM196698:FUN196698 GEI196698:GEJ196698 GOE196698:GOF196698 GYA196698:GYB196698 HHW196698:HHX196698 HRS196698:HRT196698 IBO196698:IBP196698 ILK196698:ILL196698 IVG196698:IVH196698 JFC196698:JFD196698 JOY196698:JOZ196698 JYU196698:JYV196698 KIQ196698:KIR196698 KSM196698:KSN196698 LCI196698:LCJ196698 LME196698:LMF196698 LWA196698:LWB196698 MFW196698:MFX196698 MPS196698:MPT196698 MZO196698:MZP196698 NJK196698:NJL196698 NTG196698:NTH196698 ODC196698:ODD196698 OMY196698:OMZ196698 OWU196698:OWV196698 PGQ196698:PGR196698 PQM196698:PQN196698 QAI196698:QAJ196698 QKE196698:QKF196698 QUA196698:QUB196698 RDW196698:RDX196698 RNS196698:RNT196698 RXO196698:RXP196698 SHK196698:SHL196698 SRG196698:SRH196698 TBC196698:TBD196698 TKY196698:TKZ196698 TUU196698:TUV196698 UEQ196698:UER196698 UOM196698:UON196698 UYI196698:UYJ196698 VIE196698:VIF196698 VSA196698:VSB196698 WBW196698:WBX196698 WLS196698:WLT196698 WVO196698:WVP196698 G262234:H262234 JC262234:JD262234 SY262234:SZ262234 ACU262234:ACV262234 AMQ262234:AMR262234 AWM262234:AWN262234 BGI262234:BGJ262234 BQE262234:BQF262234 CAA262234:CAB262234 CJW262234:CJX262234 CTS262234:CTT262234 DDO262234:DDP262234 DNK262234:DNL262234 DXG262234:DXH262234 EHC262234:EHD262234 EQY262234:EQZ262234 FAU262234:FAV262234 FKQ262234:FKR262234 FUM262234:FUN262234 GEI262234:GEJ262234 GOE262234:GOF262234 GYA262234:GYB262234 HHW262234:HHX262234 HRS262234:HRT262234 IBO262234:IBP262234 ILK262234:ILL262234 IVG262234:IVH262234 JFC262234:JFD262234 JOY262234:JOZ262234 JYU262234:JYV262234 KIQ262234:KIR262234 KSM262234:KSN262234 LCI262234:LCJ262234 LME262234:LMF262234 LWA262234:LWB262234 MFW262234:MFX262234 MPS262234:MPT262234 MZO262234:MZP262234 NJK262234:NJL262234 NTG262234:NTH262234 ODC262234:ODD262234 OMY262234:OMZ262234 OWU262234:OWV262234 PGQ262234:PGR262234 PQM262234:PQN262234 QAI262234:QAJ262234 QKE262234:QKF262234 QUA262234:QUB262234 RDW262234:RDX262234 RNS262234:RNT262234 RXO262234:RXP262234 SHK262234:SHL262234 SRG262234:SRH262234 TBC262234:TBD262234 TKY262234:TKZ262234 TUU262234:TUV262234 UEQ262234:UER262234 UOM262234:UON262234 UYI262234:UYJ262234 VIE262234:VIF262234 VSA262234:VSB262234 WBW262234:WBX262234 WLS262234:WLT262234 WVO262234:WVP262234 G327770:H327770 JC327770:JD327770 SY327770:SZ327770 ACU327770:ACV327770 AMQ327770:AMR327770 AWM327770:AWN327770 BGI327770:BGJ327770 BQE327770:BQF327770 CAA327770:CAB327770 CJW327770:CJX327770 CTS327770:CTT327770 DDO327770:DDP327770 DNK327770:DNL327770 DXG327770:DXH327770 EHC327770:EHD327770 EQY327770:EQZ327770 FAU327770:FAV327770 FKQ327770:FKR327770 FUM327770:FUN327770 GEI327770:GEJ327770 GOE327770:GOF327770 GYA327770:GYB327770 HHW327770:HHX327770 HRS327770:HRT327770 IBO327770:IBP327770 ILK327770:ILL327770 IVG327770:IVH327770 JFC327770:JFD327770 JOY327770:JOZ327770 JYU327770:JYV327770 KIQ327770:KIR327770 KSM327770:KSN327770 LCI327770:LCJ327770 LME327770:LMF327770 LWA327770:LWB327770 MFW327770:MFX327770 MPS327770:MPT327770 MZO327770:MZP327770 NJK327770:NJL327770 NTG327770:NTH327770 ODC327770:ODD327770 OMY327770:OMZ327770 OWU327770:OWV327770 PGQ327770:PGR327770 PQM327770:PQN327770 QAI327770:QAJ327770 QKE327770:QKF327770 QUA327770:QUB327770 RDW327770:RDX327770 RNS327770:RNT327770 RXO327770:RXP327770 SHK327770:SHL327770 SRG327770:SRH327770 TBC327770:TBD327770 TKY327770:TKZ327770 TUU327770:TUV327770 UEQ327770:UER327770 UOM327770:UON327770 UYI327770:UYJ327770 VIE327770:VIF327770 VSA327770:VSB327770 WBW327770:WBX327770 WLS327770:WLT327770 WVO327770:WVP327770 G393306:H393306 JC393306:JD393306 SY393306:SZ393306 ACU393306:ACV393306 AMQ393306:AMR393306 AWM393306:AWN393306 BGI393306:BGJ393306 BQE393306:BQF393306 CAA393306:CAB393306 CJW393306:CJX393306 CTS393306:CTT393306 DDO393306:DDP393306 DNK393306:DNL393306 DXG393306:DXH393306 EHC393306:EHD393306 EQY393306:EQZ393306 FAU393306:FAV393306 FKQ393306:FKR393306 FUM393306:FUN393306 GEI393306:GEJ393306 GOE393306:GOF393306 GYA393306:GYB393306 HHW393306:HHX393306 HRS393306:HRT393306 IBO393306:IBP393306 ILK393306:ILL393306 IVG393306:IVH393306 JFC393306:JFD393306 JOY393306:JOZ393306 JYU393306:JYV393306 KIQ393306:KIR393306 KSM393306:KSN393306 LCI393306:LCJ393306 LME393306:LMF393306 LWA393306:LWB393306 MFW393306:MFX393306 MPS393306:MPT393306 MZO393306:MZP393306 NJK393306:NJL393306 NTG393306:NTH393306 ODC393306:ODD393306 OMY393306:OMZ393306 OWU393306:OWV393306 PGQ393306:PGR393306 PQM393306:PQN393306 QAI393306:QAJ393306 QKE393306:QKF393306 QUA393306:QUB393306 RDW393306:RDX393306 RNS393306:RNT393306 RXO393306:RXP393306 SHK393306:SHL393306 SRG393306:SRH393306 TBC393306:TBD393306 TKY393306:TKZ393306 TUU393306:TUV393306 UEQ393306:UER393306 UOM393306:UON393306 UYI393306:UYJ393306 VIE393306:VIF393306 VSA393306:VSB393306 WBW393306:WBX393306 WLS393306:WLT393306 WVO393306:WVP393306 G458842:H458842 JC458842:JD458842 SY458842:SZ458842 ACU458842:ACV458842 AMQ458842:AMR458842 AWM458842:AWN458842 BGI458842:BGJ458842 BQE458842:BQF458842 CAA458842:CAB458842 CJW458842:CJX458842 CTS458842:CTT458842 DDO458842:DDP458842 DNK458842:DNL458842 DXG458842:DXH458842 EHC458842:EHD458842 EQY458842:EQZ458842 FAU458842:FAV458842 FKQ458842:FKR458842 FUM458842:FUN458842 GEI458842:GEJ458842 GOE458842:GOF458842 GYA458842:GYB458842 HHW458842:HHX458842 HRS458842:HRT458842 IBO458842:IBP458842 ILK458842:ILL458842 IVG458842:IVH458842 JFC458842:JFD458842 JOY458842:JOZ458842 JYU458842:JYV458842 KIQ458842:KIR458842 KSM458842:KSN458842 LCI458842:LCJ458842 LME458842:LMF458842 LWA458842:LWB458842 MFW458842:MFX458842 MPS458842:MPT458842 MZO458842:MZP458842 NJK458842:NJL458842 NTG458842:NTH458842 ODC458842:ODD458842 OMY458842:OMZ458842 OWU458842:OWV458842 PGQ458842:PGR458842 PQM458842:PQN458842 QAI458842:QAJ458842 QKE458842:QKF458842 QUA458842:QUB458842 RDW458842:RDX458842 RNS458842:RNT458842 RXO458842:RXP458842 SHK458842:SHL458842 SRG458842:SRH458842 TBC458842:TBD458842 TKY458842:TKZ458842 TUU458842:TUV458842 UEQ458842:UER458842 UOM458842:UON458842 UYI458842:UYJ458842 VIE458842:VIF458842 VSA458842:VSB458842 WBW458842:WBX458842 WLS458842:WLT458842 WVO458842:WVP458842 G524378:H524378 JC524378:JD524378 SY524378:SZ524378 ACU524378:ACV524378 AMQ524378:AMR524378 AWM524378:AWN524378 BGI524378:BGJ524378 BQE524378:BQF524378 CAA524378:CAB524378 CJW524378:CJX524378 CTS524378:CTT524378 DDO524378:DDP524378 DNK524378:DNL524378 DXG524378:DXH524378 EHC524378:EHD524378 EQY524378:EQZ524378 FAU524378:FAV524378 FKQ524378:FKR524378 FUM524378:FUN524378 GEI524378:GEJ524378 GOE524378:GOF524378 GYA524378:GYB524378 HHW524378:HHX524378 HRS524378:HRT524378 IBO524378:IBP524378 ILK524378:ILL524378 IVG524378:IVH524378 JFC524378:JFD524378 JOY524378:JOZ524378 JYU524378:JYV524378 KIQ524378:KIR524378 KSM524378:KSN524378 LCI524378:LCJ524378 LME524378:LMF524378 LWA524378:LWB524378 MFW524378:MFX524378 MPS524378:MPT524378 MZO524378:MZP524378 NJK524378:NJL524378 NTG524378:NTH524378 ODC524378:ODD524378 OMY524378:OMZ524378 OWU524378:OWV524378 PGQ524378:PGR524378 PQM524378:PQN524378 QAI524378:QAJ524378 QKE524378:QKF524378 QUA524378:QUB524378 RDW524378:RDX524378 RNS524378:RNT524378 RXO524378:RXP524378 SHK524378:SHL524378 SRG524378:SRH524378 TBC524378:TBD524378 TKY524378:TKZ524378 TUU524378:TUV524378 UEQ524378:UER524378 UOM524378:UON524378 UYI524378:UYJ524378 VIE524378:VIF524378 VSA524378:VSB524378 WBW524378:WBX524378 WLS524378:WLT524378 WVO524378:WVP524378 G589914:H589914 JC589914:JD589914 SY589914:SZ589914 ACU589914:ACV589914 AMQ589914:AMR589914 AWM589914:AWN589914 BGI589914:BGJ589914 BQE589914:BQF589914 CAA589914:CAB589914 CJW589914:CJX589914 CTS589914:CTT589914 DDO589914:DDP589914 DNK589914:DNL589914 DXG589914:DXH589914 EHC589914:EHD589914 EQY589914:EQZ589914 FAU589914:FAV589914 FKQ589914:FKR589914 FUM589914:FUN589914 GEI589914:GEJ589914 GOE589914:GOF589914 GYA589914:GYB589914 HHW589914:HHX589914 HRS589914:HRT589914 IBO589914:IBP589914 ILK589914:ILL589914 IVG589914:IVH589914 JFC589914:JFD589914 JOY589914:JOZ589914 JYU589914:JYV589914 KIQ589914:KIR589914 KSM589914:KSN589914 LCI589914:LCJ589914 LME589914:LMF589914 LWA589914:LWB589914 MFW589914:MFX589914 MPS589914:MPT589914 MZO589914:MZP589914 NJK589914:NJL589914 NTG589914:NTH589914 ODC589914:ODD589914 OMY589914:OMZ589914 OWU589914:OWV589914 PGQ589914:PGR589914 PQM589914:PQN589914 QAI589914:QAJ589914 QKE589914:QKF589914 QUA589914:QUB589914 RDW589914:RDX589914 RNS589914:RNT589914 RXO589914:RXP589914 SHK589914:SHL589914 SRG589914:SRH589914 TBC589914:TBD589914 TKY589914:TKZ589914 TUU589914:TUV589914 UEQ589914:UER589914 UOM589914:UON589914 UYI589914:UYJ589914 VIE589914:VIF589914 VSA589914:VSB589914 WBW589914:WBX589914 WLS589914:WLT589914 WVO589914:WVP589914 G655450:H655450 JC655450:JD655450 SY655450:SZ655450 ACU655450:ACV655450 AMQ655450:AMR655450 AWM655450:AWN655450 BGI655450:BGJ655450 BQE655450:BQF655450 CAA655450:CAB655450 CJW655450:CJX655450 CTS655450:CTT655450 DDO655450:DDP655450 DNK655450:DNL655450 DXG655450:DXH655450 EHC655450:EHD655450 EQY655450:EQZ655450 FAU655450:FAV655450 FKQ655450:FKR655450 FUM655450:FUN655450 GEI655450:GEJ655450 GOE655450:GOF655450 GYA655450:GYB655450 HHW655450:HHX655450 HRS655450:HRT655450 IBO655450:IBP655450 ILK655450:ILL655450 IVG655450:IVH655450 JFC655450:JFD655450 JOY655450:JOZ655450 JYU655450:JYV655450 KIQ655450:KIR655450 KSM655450:KSN655450 LCI655450:LCJ655450 LME655450:LMF655450 LWA655450:LWB655450 MFW655450:MFX655450 MPS655450:MPT655450 MZO655450:MZP655450 NJK655450:NJL655450 NTG655450:NTH655450 ODC655450:ODD655450 OMY655450:OMZ655450 OWU655450:OWV655450 PGQ655450:PGR655450 PQM655450:PQN655450 QAI655450:QAJ655450 QKE655450:QKF655450 QUA655450:QUB655450 RDW655450:RDX655450 RNS655450:RNT655450 RXO655450:RXP655450 SHK655450:SHL655450 SRG655450:SRH655450 TBC655450:TBD655450 TKY655450:TKZ655450 TUU655450:TUV655450 UEQ655450:UER655450 UOM655450:UON655450 UYI655450:UYJ655450 VIE655450:VIF655450 VSA655450:VSB655450 WBW655450:WBX655450 WLS655450:WLT655450 WVO655450:WVP655450 G720986:H720986 JC720986:JD720986 SY720986:SZ720986 ACU720986:ACV720986 AMQ720986:AMR720986 AWM720986:AWN720986 BGI720986:BGJ720986 BQE720986:BQF720986 CAA720986:CAB720986 CJW720986:CJX720986 CTS720986:CTT720986 DDO720986:DDP720986 DNK720986:DNL720986 DXG720986:DXH720986 EHC720986:EHD720986 EQY720986:EQZ720986 FAU720986:FAV720986 FKQ720986:FKR720986 FUM720986:FUN720986 GEI720986:GEJ720986 GOE720986:GOF720986 GYA720986:GYB720986 HHW720986:HHX720986 HRS720986:HRT720986 IBO720986:IBP720986 ILK720986:ILL720986 IVG720986:IVH720986 JFC720986:JFD720986 JOY720986:JOZ720986 JYU720986:JYV720986 KIQ720986:KIR720986 KSM720986:KSN720986 LCI720986:LCJ720986 LME720986:LMF720986 LWA720986:LWB720986 MFW720986:MFX720986 MPS720986:MPT720986 MZO720986:MZP720986 NJK720986:NJL720986 NTG720986:NTH720986 ODC720986:ODD720986 OMY720986:OMZ720986 OWU720986:OWV720986 PGQ720986:PGR720986 PQM720986:PQN720986 QAI720986:QAJ720986 QKE720986:QKF720986 QUA720986:QUB720986 RDW720986:RDX720986 RNS720986:RNT720986 RXO720986:RXP720986 SHK720986:SHL720986 SRG720986:SRH720986 TBC720986:TBD720986 TKY720986:TKZ720986 TUU720986:TUV720986 UEQ720986:UER720986 UOM720986:UON720986 UYI720986:UYJ720986 VIE720986:VIF720986 VSA720986:VSB720986 WBW720986:WBX720986 WLS720986:WLT720986 WVO720986:WVP720986 G786522:H786522 JC786522:JD786522 SY786522:SZ786522 ACU786522:ACV786522 AMQ786522:AMR786522 AWM786522:AWN786522 BGI786522:BGJ786522 BQE786522:BQF786522 CAA786522:CAB786522 CJW786522:CJX786522 CTS786522:CTT786522 DDO786522:DDP786522 DNK786522:DNL786522 DXG786522:DXH786522 EHC786522:EHD786522 EQY786522:EQZ786522 FAU786522:FAV786522 FKQ786522:FKR786522 FUM786522:FUN786522 GEI786522:GEJ786522 GOE786522:GOF786522 GYA786522:GYB786522 HHW786522:HHX786522 HRS786522:HRT786522 IBO786522:IBP786522 ILK786522:ILL786522 IVG786522:IVH786522 JFC786522:JFD786522 JOY786522:JOZ786522 JYU786522:JYV786522 KIQ786522:KIR786522 KSM786522:KSN786522 LCI786522:LCJ786522 LME786522:LMF786522 LWA786522:LWB786522 MFW786522:MFX786522 MPS786522:MPT786522 MZO786522:MZP786522 NJK786522:NJL786522 NTG786522:NTH786522 ODC786522:ODD786522 OMY786522:OMZ786522 OWU786522:OWV786522 PGQ786522:PGR786522 PQM786522:PQN786522 QAI786522:QAJ786522 QKE786522:QKF786522 QUA786522:QUB786522 RDW786522:RDX786522 RNS786522:RNT786522 RXO786522:RXP786522 SHK786522:SHL786522 SRG786522:SRH786522 TBC786522:TBD786522 TKY786522:TKZ786522 TUU786522:TUV786522 UEQ786522:UER786522 UOM786522:UON786522 UYI786522:UYJ786522 VIE786522:VIF786522 VSA786522:VSB786522 WBW786522:WBX786522 WLS786522:WLT786522 WVO786522:WVP786522 G852058:H852058 JC852058:JD852058 SY852058:SZ852058 ACU852058:ACV852058 AMQ852058:AMR852058 AWM852058:AWN852058 BGI852058:BGJ852058 BQE852058:BQF852058 CAA852058:CAB852058 CJW852058:CJX852058 CTS852058:CTT852058 DDO852058:DDP852058 DNK852058:DNL852058 DXG852058:DXH852058 EHC852058:EHD852058 EQY852058:EQZ852058 FAU852058:FAV852058 FKQ852058:FKR852058 FUM852058:FUN852058 GEI852058:GEJ852058 GOE852058:GOF852058 GYA852058:GYB852058 HHW852058:HHX852058 HRS852058:HRT852058 IBO852058:IBP852058 ILK852058:ILL852058 IVG852058:IVH852058 JFC852058:JFD852058 JOY852058:JOZ852058 JYU852058:JYV852058 KIQ852058:KIR852058 KSM852058:KSN852058 LCI852058:LCJ852058 LME852058:LMF852058 LWA852058:LWB852058 MFW852058:MFX852058 MPS852058:MPT852058 MZO852058:MZP852058 NJK852058:NJL852058 NTG852058:NTH852058 ODC852058:ODD852058 OMY852058:OMZ852058 OWU852058:OWV852058 PGQ852058:PGR852058 PQM852058:PQN852058 QAI852058:QAJ852058 QKE852058:QKF852058 QUA852058:QUB852058 RDW852058:RDX852058 RNS852058:RNT852058 RXO852058:RXP852058 SHK852058:SHL852058 SRG852058:SRH852058 TBC852058:TBD852058 TKY852058:TKZ852058 TUU852058:TUV852058 UEQ852058:UER852058 UOM852058:UON852058 UYI852058:UYJ852058 VIE852058:VIF852058 VSA852058:VSB852058 WBW852058:WBX852058 WLS852058:WLT852058 WVO852058:WVP852058 G917594:H917594 JC917594:JD917594 SY917594:SZ917594 ACU917594:ACV917594 AMQ917594:AMR917594 AWM917594:AWN917594 BGI917594:BGJ917594 BQE917594:BQF917594 CAA917594:CAB917594 CJW917594:CJX917594 CTS917594:CTT917594 DDO917594:DDP917594 DNK917594:DNL917594 DXG917594:DXH917594 EHC917594:EHD917594 EQY917594:EQZ917594 FAU917594:FAV917594 FKQ917594:FKR917594 FUM917594:FUN917594 GEI917594:GEJ917594 GOE917594:GOF917594 GYA917594:GYB917594 HHW917594:HHX917594 HRS917594:HRT917594 IBO917594:IBP917594 ILK917594:ILL917594 IVG917594:IVH917594 JFC917594:JFD917594 JOY917594:JOZ917594 JYU917594:JYV917594 KIQ917594:KIR917594 KSM917594:KSN917594 LCI917594:LCJ917594 LME917594:LMF917594 LWA917594:LWB917594 MFW917594:MFX917594 MPS917594:MPT917594 MZO917594:MZP917594 NJK917594:NJL917594 NTG917594:NTH917594 ODC917594:ODD917594 OMY917594:OMZ917594 OWU917594:OWV917594 PGQ917594:PGR917594 PQM917594:PQN917594 QAI917594:QAJ917594 QKE917594:QKF917594 QUA917594:QUB917594 RDW917594:RDX917594 RNS917594:RNT917594 RXO917594:RXP917594 SHK917594:SHL917594 SRG917594:SRH917594 TBC917594:TBD917594 TKY917594:TKZ917594 TUU917594:TUV917594 UEQ917594:UER917594 UOM917594:UON917594 UYI917594:UYJ917594 VIE917594:VIF917594 VSA917594:VSB917594 WBW917594:WBX917594 WLS917594:WLT917594 WVO917594:WVP917594 G983130:H983130 JC983130:JD983130 SY983130:SZ983130 ACU983130:ACV983130 AMQ983130:AMR983130 AWM983130:AWN983130 BGI983130:BGJ983130 BQE983130:BQF983130 CAA983130:CAB983130 CJW983130:CJX983130 CTS983130:CTT983130 DDO983130:DDP983130 DNK983130:DNL983130 DXG983130:DXH983130 EHC983130:EHD983130 EQY983130:EQZ983130 FAU983130:FAV983130 FKQ983130:FKR983130 FUM983130:FUN983130 GEI983130:GEJ983130 GOE983130:GOF983130 GYA983130:GYB983130 HHW983130:HHX983130 HRS983130:HRT983130 IBO983130:IBP983130 ILK983130:ILL983130 IVG983130:IVH983130 JFC983130:JFD983130 JOY983130:JOZ983130 JYU983130:JYV983130 KIQ983130:KIR983130 KSM983130:KSN983130 LCI983130:LCJ983130 LME983130:LMF983130 LWA983130:LWB983130 MFW983130:MFX983130 MPS983130:MPT983130 MZO983130:MZP983130 NJK983130:NJL983130 NTG983130:NTH983130 ODC983130:ODD983130 OMY983130:OMZ983130 OWU983130:OWV983130 PGQ983130:PGR983130 PQM983130:PQN983130 QAI983130:QAJ983130 QKE983130:QKF983130 QUA983130:QUB983130 RDW983130:RDX983130 RNS983130:RNT983130 RXO983130:RXP983130 SHK983130:SHL983130 SRG983130:SRH983130 TBC983130:TBD983130 TKY983130:TKZ983130 TUU983130:TUV983130 UEQ983130:UER983130 UOM983130:UON983130 UYI983130:UYJ983130 VIE983130:VIF983130 VSA983130:VSB983130 WBW983130:WBX983130 WLS983130:WLT983130 WVO983130:WVP983130 L115:M115 JH115:JI115 TD115:TE115 ACZ115:ADA115 AMV115:AMW115 AWR115:AWS115 BGN115:BGO115 BQJ115:BQK115 CAF115:CAG115 CKB115:CKC115 CTX115:CTY115 DDT115:DDU115 DNP115:DNQ115 DXL115:DXM115 EHH115:EHI115 ERD115:ERE115 FAZ115:FBA115 FKV115:FKW115 FUR115:FUS115 GEN115:GEO115 GOJ115:GOK115 GYF115:GYG115 HIB115:HIC115 HRX115:HRY115 IBT115:IBU115 ILP115:ILQ115 IVL115:IVM115 JFH115:JFI115 JPD115:JPE115 JYZ115:JZA115 KIV115:KIW115 KSR115:KSS115 LCN115:LCO115 LMJ115:LMK115 LWF115:LWG115 MGB115:MGC115 MPX115:MPY115 MZT115:MZU115 NJP115:NJQ115 NTL115:NTM115 ODH115:ODI115 OND115:ONE115 OWZ115:OXA115 PGV115:PGW115 PQR115:PQS115 QAN115:QAO115 QKJ115:QKK115 QUF115:QUG115 REB115:REC115 RNX115:RNY115 RXT115:RXU115 SHP115:SHQ115 SRL115:SRM115 TBH115:TBI115 TLD115:TLE115 TUZ115:TVA115 UEV115:UEW115 UOR115:UOS115 UYN115:UYO115 VIJ115:VIK115 VSF115:VSG115 WCB115:WCC115 WLX115:WLY115 WVT115:WVU115 L65651:M65651 JH65651:JI65651 TD65651:TE65651 ACZ65651:ADA65651 AMV65651:AMW65651 AWR65651:AWS65651 BGN65651:BGO65651 BQJ65651:BQK65651 CAF65651:CAG65651 CKB65651:CKC65651 CTX65651:CTY65651 DDT65651:DDU65651 DNP65651:DNQ65651 DXL65651:DXM65651 EHH65651:EHI65651 ERD65651:ERE65651 FAZ65651:FBA65651 FKV65651:FKW65651 FUR65651:FUS65651 GEN65651:GEO65651 GOJ65651:GOK65651 GYF65651:GYG65651 HIB65651:HIC65651 HRX65651:HRY65651 IBT65651:IBU65651 ILP65651:ILQ65651 IVL65651:IVM65651 JFH65651:JFI65651 JPD65651:JPE65651 JYZ65651:JZA65651 KIV65651:KIW65651 KSR65651:KSS65651 LCN65651:LCO65651 LMJ65651:LMK65651 LWF65651:LWG65651 MGB65651:MGC65651 MPX65651:MPY65651 MZT65651:MZU65651 NJP65651:NJQ65651 NTL65651:NTM65651 ODH65651:ODI65651 OND65651:ONE65651 OWZ65651:OXA65651 PGV65651:PGW65651 PQR65651:PQS65651 QAN65651:QAO65651 QKJ65651:QKK65651 QUF65651:QUG65651 REB65651:REC65651 RNX65651:RNY65651 RXT65651:RXU65651 SHP65651:SHQ65651 SRL65651:SRM65651 TBH65651:TBI65651 TLD65651:TLE65651 TUZ65651:TVA65651 UEV65651:UEW65651 UOR65651:UOS65651 UYN65651:UYO65651 VIJ65651:VIK65651 VSF65651:VSG65651 WCB65651:WCC65651 WLX65651:WLY65651 WVT65651:WVU65651 L131187:M131187 JH131187:JI131187 TD131187:TE131187 ACZ131187:ADA131187 AMV131187:AMW131187 AWR131187:AWS131187 BGN131187:BGO131187 BQJ131187:BQK131187 CAF131187:CAG131187 CKB131187:CKC131187 CTX131187:CTY131187 DDT131187:DDU131187 DNP131187:DNQ131187 DXL131187:DXM131187 EHH131187:EHI131187 ERD131187:ERE131187 FAZ131187:FBA131187 FKV131187:FKW131187 FUR131187:FUS131187 GEN131187:GEO131187 GOJ131187:GOK131187 GYF131187:GYG131187 HIB131187:HIC131187 HRX131187:HRY131187 IBT131187:IBU131187 ILP131187:ILQ131187 IVL131187:IVM131187 JFH131187:JFI131187 JPD131187:JPE131187 JYZ131187:JZA131187 KIV131187:KIW131187 KSR131187:KSS131187 LCN131187:LCO131187 LMJ131187:LMK131187 LWF131187:LWG131187 MGB131187:MGC131187 MPX131187:MPY131187 MZT131187:MZU131187 NJP131187:NJQ131187 NTL131187:NTM131187 ODH131187:ODI131187 OND131187:ONE131187 OWZ131187:OXA131187 PGV131187:PGW131187 PQR131187:PQS131187 QAN131187:QAO131187 QKJ131187:QKK131187 QUF131187:QUG131187 REB131187:REC131187 RNX131187:RNY131187 RXT131187:RXU131187 SHP131187:SHQ131187 SRL131187:SRM131187 TBH131187:TBI131187 TLD131187:TLE131187 TUZ131187:TVA131187 UEV131187:UEW131187 UOR131187:UOS131187 UYN131187:UYO131187 VIJ131187:VIK131187 VSF131187:VSG131187 WCB131187:WCC131187 WLX131187:WLY131187 WVT131187:WVU131187 L196723:M196723 JH196723:JI196723 TD196723:TE196723 ACZ196723:ADA196723 AMV196723:AMW196723 AWR196723:AWS196723 BGN196723:BGO196723 BQJ196723:BQK196723 CAF196723:CAG196723 CKB196723:CKC196723 CTX196723:CTY196723 DDT196723:DDU196723 DNP196723:DNQ196723 DXL196723:DXM196723 EHH196723:EHI196723 ERD196723:ERE196723 FAZ196723:FBA196723 FKV196723:FKW196723 FUR196723:FUS196723 GEN196723:GEO196723 GOJ196723:GOK196723 GYF196723:GYG196723 HIB196723:HIC196723 HRX196723:HRY196723 IBT196723:IBU196723 ILP196723:ILQ196723 IVL196723:IVM196723 JFH196723:JFI196723 JPD196723:JPE196723 JYZ196723:JZA196723 KIV196723:KIW196723 KSR196723:KSS196723 LCN196723:LCO196723 LMJ196723:LMK196723 LWF196723:LWG196723 MGB196723:MGC196723 MPX196723:MPY196723 MZT196723:MZU196723 NJP196723:NJQ196723 NTL196723:NTM196723 ODH196723:ODI196723 OND196723:ONE196723 OWZ196723:OXA196723 PGV196723:PGW196723 PQR196723:PQS196723 QAN196723:QAO196723 QKJ196723:QKK196723 QUF196723:QUG196723 REB196723:REC196723 RNX196723:RNY196723 RXT196723:RXU196723 SHP196723:SHQ196723 SRL196723:SRM196723 TBH196723:TBI196723 TLD196723:TLE196723 TUZ196723:TVA196723 UEV196723:UEW196723 UOR196723:UOS196723 UYN196723:UYO196723 VIJ196723:VIK196723 VSF196723:VSG196723 WCB196723:WCC196723 WLX196723:WLY196723 WVT196723:WVU196723 L262259:M262259 JH262259:JI262259 TD262259:TE262259 ACZ262259:ADA262259 AMV262259:AMW262259 AWR262259:AWS262259 BGN262259:BGO262259 BQJ262259:BQK262259 CAF262259:CAG262259 CKB262259:CKC262259 CTX262259:CTY262259 DDT262259:DDU262259 DNP262259:DNQ262259 DXL262259:DXM262259 EHH262259:EHI262259 ERD262259:ERE262259 FAZ262259:FBA262259 FKV262259:FKW262259 FUR262259:FUS262259 GEN262259:GEO262259 GOJ262259:GOK262259 GYF262259:GYG262259 HIB262259:HIC262259 HRX262259:HRY262259 IBT262259:IBU262259 ILP262259:ILQ262259 IVL262259:IVM262259 JFH262259:JFI262259 JPD262259:JPE262259 JYZ262259:JZA262259 KIV262259:KIW262259 KSR262259:KSS262259 LCN262259:LCO262259 LMJ262259:LMK262259 LWF262259:LWG262259 MGB262259:MGC262259 MPX262259:MPY262259 MZT262259:MZU262259 NJP262259:NJQ262259 NTL262259:NTM262259 ODH262259:ODI262259 OND262259:ONE262259 OWZ262259:OXA262259 PGV262259:PGW262259 PQR262259:PQS262259 QAN262259:QAO262259 QKJ262259:QKK262259 QUF262259:QUG262259 REB262259:REC262259 RNX262259:RNY262259 RXT262259:RXU262259 SHP262259:SHQ262259 SRL262259:SRM262259 TBH262259:TBI262259 TLD262259:TLE262259 TUZ262259:TVA262259 UEV262259:UEW262259 UOR262259:UOS262259 UYN262259:UYO262259 VIJ262259:VIK262259 VSF262259:VSG262259 WCB262259:WCC262259 WLX262259:WLY262259 WVT262259:WVU262259 L327795:M327795 JH327795:JI327795 TD327795:TE327795 ACZ327795:ADA327795 AMV327795:AMW327795 AWR327795:AWS327795 BGN327795:BGO327795 BQJ327795:BQK327795 CAF327795:CAG327795 CKB327795:CKC327795 CTX327795:CTY327795 DDT327795:DDU327795 DNP327795:DNQ327795 DXL327795:DXM327795 EHH327795:EHI327795 ERD327795:ERE327795 FAZ327795:FBA327795 FKV327795:FKW327795 FUR327795:FUS327795 GEN327795:GEO327795 GOJ327795:GOK327795 GYF327795:GYG327795 HIB327795:HIC327795 HRX327795:HRY327795 IBT327795:IBU327795 ILP327795:ILQ327795 IVL327795:IVM327795 JFH327795:JFI327795 JPD327795:JPE327795 JYZ327795:JZA327795 KIV327795:KIW327795 KSR327795:KSS327795 LCN327795:LCO327795 LMJ327795:LMK327795 LWF327795:LWG327795 MGB327795:MGC327795 MPX327795:MPY327795 MZT327795:MZU327795 NJP327795:NJQ327795 NTL327795:NTM327795 ODH327795:ODI327795 OND327795:ONE327795 OWZ327795:OXA327795 PGV327795:PGW327795 PQR327795:PQS327795 QAN327795:QAO327795 QKJ327795:QKK327795 QUF327795:QUG327795 REB327795:REC327795 RNX327795:RNY327795 RXT327795:RXU327795 SHP327795:SHQ327795 SRL327795:SRM327795 TBH327795:TBI327795 TLD327795:TLE327795 TUZ327795:TVA327795 UEV327795:UEW327795 UOR327795:UOS327795 UYN327795:UYO327795 VIJ327795:VIK327795 VSF327795:VSG327795 WCB327795:WCC327795 WLX327795:WLY327795 WVT327795:WVU327795 L393331:M393331 JH393331:JI393331 TD393331:TE393331 ACZ393331:ADA393331 AMV393331:AMW393331 AWR393331:AWS393331 BGN393331:BGO393331 BQJ393331:BQK393331 CAF393331:CAG393331 CKB393331:CKC393331 CTX393331:CTY393331 DDT393331:DDU393331 DNP393331:DNQ393331 DXL393331:DXM393331 EHH393331:EHI393331 ERD393331:ERE393331 FAZ393331:FBA393331 FKV393331:FKW393331 FUR393331:FUS393331 GEN393331:GEO393331 GOJ393331:GOK393331 GYF393331:GYG393331 HIB393331:HIC393331 HRX393331:HRY393331 IBT393331:IBU393331 ILP393331:ILQ393331 IVL393331:IVM393331 JFH393331:JFI393331 JPD393331:JPE393331 JYZ393331:JZA393331 KIV393331:KIW393331 KSR393331:KSS393331 LCN393331:LCO393331 LMJ393331:LMK393331 LWF393331:LWG393331 MGB393331:MGC393331 MPX393331:MPY393331 MZT393331:MZU393331 NJP393331:NJQ393331 NTL393331:NTM393331 ODH393331:ODI393331 OND393331:ONE393331 OWZ393331:OXA393331 PGV393331:PGW393331 PQR393331:PQS393331 QAN393331:QAO393331 QKJ393331:QKK393331 QUF393331:QUG393331 REB393331:REC393331 RNX393331:RNY393331 RXT393331:RXU393331 SHP393331:SHQ393331 SRL393331:SRM393331 TBH393331:TBI393331 TLD393331:TLE393331 TUZ393331:TVA393331 UEV393331:UEW393331 UOR393331:UOS393331 UYN393331:UYO393331 VIJ393331:VIK393331 VSF393331:VSG393331 WCB393331:WCC393331 WLX393331:WLY393331 WVT393331:WVU393331 L458867:M458867 JH458867:JI458867 TD458867:TE458867 ACZ458867:ADA458867 AMV458867:AMW458867 AWR458867:AWS458867 BGN458867:BGO458867 BQJ458867:BQK458867 CAF458867:CAG458867 CKB458867:CKC458867 CTX458867:CTY458867 DDT458867:DDU458867 DNP458867:DNQ458867 DXL458867:DXM458867 EHH458867:EHI458867 ERD458867:ERE458867 FAZ458867:FBA458867 FKV458867:FKW458867 FUR458867:FUS458867 GEN458867:GEO458867 GOJ458867:GOK458867 GYF458867:GYG458867 HIB458867:HIC458867 HRX458867:HRY458867 IBT458867:IBU458867 ILP458867:ILQ458867 IVL458867:IVM458867 JFH458867:JFI458867 JPD458867:JPE458867 JYZ458867:JZA458867 KIV458867:KIW458867 KSR458867:KSS458867 LCN458867:LCO458867 LMJ458867:LMK458867 LWF458867:LWG458867 MGB458867:MGC458867 MPX458867:MPY458867 MZT458867:MZU458867 NJP458867:NJQ458867 NTL458867:NTM458867 ODH458867:ODI458867 OND458867:ONE458867 OWZ458867:OXA458867 PGV458867:PGW458867 PQR458867:PQS458867 QAN458867:QAO458867 QKJ458867:QKK458867 QUF458867:QUG458867 REB458867:REC458867 RNX458867:RNY458867 RXT458867:RXU458867 SHP458867:SHQ458867 SRL458867:SRM458867 TBH458867:TBI458867 TLD458867:TLE458867 TUZ458867:TVA458867 UEV458867:UEW458867 UOR458867:UOS458867 UYN458867:UYO458867 VIJ458867:VIK458867 VSF458867:VSG458867 WCB458867:WCC458867 WLX458867:WLY458867 WVT458867:WVU458867 L524403:M524403 JH524403:JI524403 TD524403:TE524403 ACZ524403:ADA524403 AMV524403:AMW524403 AWR524403:AWS524403 BGN524403:BGO524403 BQJ524403:BQK524403 CAF524403:CAG524403 CKB524403:CKC524403 CTX524403:CTY524403 DDT524403:DDU524403 DNP524403:DNQ524403 DXL524403:DXM524403 EHH524403:EHI524403 ERD524403:ERE524403 FAZ524403:FBA524403 FKV524403:FKW524403 FUR524403:FUS524403 GEN524403:GEO524403 GOJ524403:GOK524403 GYF524403:GYG524403 HIB524403:HIC524403 HRX524403:HRY524403 IBT524403:IBU524403 ILP524403:ILQ524403 IVL524403:IVM524403 JFH524403:JFI524403 JPD524403:JPE524403 JYZ524403:JZA524403 KIV524403:KIW524403 KSR524403:KSS524403 LCN524403:LCO524403 LMJ524403:LMK524403 LWF524403:LWG524403 MGB524403:MGC524403 MPX524403:MPY524403 MZT524403:MZU524403 NJP524403:NJQ524403 NTL524403:NTM524403 ODH524403:ODI524403 OND524403:ONE524403 OWZ524403:OXA524403 PGV524403:PGW524403 PQR524403:PQS524403 QAN524403:QAO524403 QKJ524403:QKK524403 QUF524403:QUG524403 REB524403:REC524403 RNX524403:RNY524403 RXT524403:RXU524403 SHP524403:SHQ524403 SRL524403:SRM524403 TBH524403:TBI524403 TLD524403:TLE524403 TUZ524403:TVA524403 UEV524403:UEW524403 UOR524403:UOS524403 UYN524403:UYO524403 VIJ524403:VIK524403 VSF524403:VSG524403 WCB524403:WCC524403 WLX524403:WLY524403 WVT524403:WVU524403 L589939:M589939 JH589939:JI589939 TD589939:TE589939 ACZ589939:ADA589939 AMV589939:AMW589939 AWR589939:AWS589939 BGN589939:BGO589939 BQJ589939:BQK589939 CAF589939:CAG589939 CKB589939:CKC589939 CTX589939:CTY589939 DDT589939:DDU589939 DNP589939:DNQ589939 DXL589939:DXM589939 EHH589939:EHI589939 ERD589939:ERE589939 FAZ589939:FBA589939 FKV589939:FKW589939 FUR589939:FUS589939 GEN589939:GEO589939 GOJ589939:GOK589939 GYF589939:GYG589939 HIB589939:HIC589939 HRX589939:HRY589939 IBT589939:IBU589939 ILP589939:ILQ589939 IVL589939:IVM589939 JFH589939:JFI589939 JPD589939:JPE589939 JYZ589939:JZA589939 KIV589939:KIW589939 KSR589939:KSS589939 LCN589939:LCO589939 LMJ589939:LMK589939 LWF589939:LWG589939 MGB589939:MGC589939 MPX589939:MPY589939 MZT589939:MZU589939 NJP589939:NJQ589939 NTL589939:NTM589939 ODH589939:ODI589939 OND589939:ONE589939 OWZ589939:OXA589939 PGV589939:PGW589939 PQR589939:PQS589939 QAN589939:QAO589939 QKJ589939:QKK589939 QUF589939:QUG589939 REB589939:REC589939 RNX589939:RNY589939 RXT589939:RXU589939 SHP589939:SHQ589939 SRL589939:SRM589939 TBH589939:TBI589939 TLD589939:TLE589939 TUZ589939:TVA589939 UEV589939:UEW589939 UOR589939:UOS589939 UYN589939:UYO589939 VIJ589939:VIK589939 VSF589939:VSG589939 WCB589939:WCC589939 WLX589939:WLY589939 WVT589939:WVU589939 L655475:M655475 JH655475:JI655475 TD655475:TE655475 ACZ655475:ADA655475 AMV655475:AMW655475 AWR655475:AWS655475 BGN655475:BGO655475 BQJ655475:BQK655475 CAF655475:CAG655475 CKB655475:CKC655475 CTX655475:CTY655475 DDT655475:DDU655475 DNP655475:DNQ655475 DXL655475:DXM655475 EHH655475:EHI655475 ERD655475:ERE655475 FAZ655475:FBA655475 FKV655475:FKW655475 FUR655475:FUS655475 GEN655475:GEO655475 GOJ655475:GOK655475 GYF655475:GYG655475 HIB655475:HIC655475 HRX655475:HRY655475 IBT655475:IBU655475 ILP655475:ILQ655475 IVL655475:IVM655475 JFH655475:JFI655475 JPD655475:JPE655475 JYZ655475:JZA655475 KIV655475:KIW655475 KSR655475:KSS655475 LCN655475:LCO655475 LMJ655475:LMK655475 LWF655475:LWG655475 MGB655475:MGC655475 MPX655475:MPY655475 MZT655475:MZU655475 NJP655475:NJQ655475 NTL655475:NTM655475 ODH655475:ODI655475 OND655475:ONE655475 OWZ655475:OXA655475 PGV655475:PGW655475 PQR655475:PQS655475 QAN655475:QAO655475 QKJ655475:QKK655475 QUF655475:QUG655475 REB655475:REC655475 RNX655475:RNY655475 RXT655475:RXU655475 SHP655475:SHQ655475 SRL655475:SRM655475 TBH655475:TBI655475 TLD655475:TLE655475 TUZ655475:TVA655475 UEV655475:UEW655475 UOR655475:UOS655475 UYN655475:UYO655475 VIJ655475:VIK655475 VSF655475:VSG655475 WCB655475:WCC655475 WLX655475:WLY655475 WVT655475:WVU655475 L721011:M721011 JH721011:JI721011 TD721011:TE721011 ACZ721011:ADA721011 AMV721011:AMW721011 AWR721011:AWS721011 BGN721011:BGO721011 BQJ721011:BQK721011 CAF721011:CAG721011 CKB721011:CKC721011 CTX721011:CTY721011 DDT721011:DDU721011 DNP721011:DNQ721011 DXL721011:DXM721011 EHH721011:EHI721011 ERD721011:ERE721011 FAZ721011:FBA721011 FKV721011:FKW721011 FUR721011:FUS721011 GEN721011:GEO721011 GOJ721011:GOK721011 GYF721011:GYG721011 HIB721011:HIC721011 HRX721011:HRY721011 IBT721011:IBU721011 ILP721011:ILQ721011 IVL721011:IVM721011 JFH721011:JFI721011 JPD721011:JPE721011 JYZ721011:JZA721011 KIV721011:KIW721011 KSR721011:KSS721011 LCN721011:LCO721011 LMJ721011:LMK721011 LWF721011:LWG721011 MGB721011:MGC721011 MPX721011:MPY721011 MZT721011:MZU721011 NJP721011:NJQ721011 NTL721011:NTM721011 ODH721011:ODI721011 OND721011:ONE721011 OWZ721011:OXA721011 PGV721011:PGW721011 PQR721011:PQS721011 QAN721011:QAO721011 QKJ721011:QKK721011 QUF721011:QUG721011 REB721011:REC721011 RNX721011:RNY721011 RXT721011:RXU721011 SHP721011:SHQ721011 SRL721011:SRM721011 TBH721011:TBI721011 TLD721011:TLE721011 TUZ721011:TVA721011 UEV721011:UEW721011 UOR721011:UOS721011 UYN721011:UYO721011 VIJ721011:VIK721011 VSF721011:VSG721011 WCB721011:WCC721011 WLX721011:WLY721011 WVT721011:WVU721011 L786547:M786547 JH786547:JI786547 TD786547:TE786547 ACZ786547:ADA786547 AMV786547:AMW786547 AWR786547:AWS786547 BGN786547:BGO786547 BQJ786547:BQK786547 CAF786547:CAG786547 CKB786547:CKC786547 CTX786547:CTY786547 DDT786547:DDU786547 DNP786547:DNQ786547 DXL786547:DXM786547 EHH786547:EHI786547 ERD786547:ERE786547 FAZ786547:FBA786547 FKV786547:FKW786547 FUR786547:FUS786547 GEN786547:GEO786547 GOJ786547:GOK786547 GYF786547:GYG786547 HIB786547:HIC786547 HRX786547:HRY786547 IBT786547:IBU786547 ILP786547:ILQ786547 IVL786547:IVM786547 JFH786547:JFI786547 JPD786547:JPE786547 JYZ786547:JZA786547 KIV786547:KIW786547 KSR786547:KSS786547 LCN786547:LCO786547 LMJ786547:LMK786547 LWF786547:LWG786547 MGB786547:MGC786547 MPX786547:MPY786547 MZT786547:MZU786547 NJP786547:NJQ786547 NTL786547:NTM786547 ODH786547:ODI786547 OND786547:ONE786547 OWZ786547:OXA786547 PGV786547:PGW786547 PQR786547:PQS786547 QAN786547:QAO786547 QKJ786547:QKK786547 QUF786547:QUG786547 REB786547:REC786547 RNX786547:RNY786547 RXT786547:RXU786547 SHP786547:SHQ786547 SRL786547:SRM786547 TBH786547:TBI786547 TLD786547:TLE786547 TUZ786547:TVA786547 UEV786547:UEW786547 UOR786547:UOS786547 UYN786547:UYO786547 VIJ786547:VIK786547 VSF786547:VSG786547 WCB786547:WCC786547 WLX786547:WLY786547 WVT786547:WVU786547 L852083:M852083 JH852083:JI852083 TD852083:TE852083 ACZ852083:ADA852083 AMV852083:AMW852083 AWR852083:AWS852083 BGN852083:BGO852083 BQJ852083:BQK852083 CAF852083:CAG852083 CKB852083:CKC852083 CTX852083:CTY852083 DDT852083:DDU852083 DNP852083:DNQ852083 DXL852083:DXM852083 EHH852083:EHI852083 ERD852083:ERE852083 FAZ852083:FBA852083 FKV852083:FKW852083 FUR852083:FUS852083 GEN852083:GEO852083 GOJ852083:GOK852083 GYF852083:GYG852083 HIB852083:HIC852083 HRX852083:HRY852083 IBT852083:IBU852083 ILP852083:ILQ852083 IVL852083:IVM852083 JFH852083:JFI852083 JPD852083:JPE852083 JYZ852083:JZA852083 KIV852083:KIW852083 KSR852083:KSS852083 LCN852083:LCO852083 LMJ852083:LMK852083 LWF852083:LWG852083 MGB852083:MGC852083 MPX852083:MPY852083 MZT852083:MZU852083 NJP852083:NJQ852083 NTL852083:NTM852083 ODH852083:ODI852083 OND852083:ONE852083 OWZ852083:OXA852083 PGV852083:PGW852083 PQR852083:PQS852083 QAN852083:QAO852083 QKJ852083:QKK852083 QUF852083:QUG852083 REB852083:REC852083 RNX852083:RNY852083 RXT852083:RXU852083 SHP852083:SHQ852083 SRL852083:SRM852083 TBH852083:TBI852083 TLD852083:TLE852083 TUZ852083:TVA852083 UEV852083:UEW852083 UOR852083:UOS852083 UYN852083:UYO852083 VIJ852083:VIK852083 VSF852083:VSG852083 WCB852083:WCC852083 WLX852083:WLY852083 WVT852083:WVU852083 L917619:M917619 JH917619:JI917619 TD917619:TE917619 ACZ917619:ADA917619 AMV917619:AMW917619 AWR917619:AWS917619 BGN917619:BGO917619 BQJ917619:BQK917619 CAF917619:CAG917619 CKB917619:CKC917619 CTX917619:CTY917619 DDT917619:DDU917619 DNP917619:DNQ917619 DXL917619:DXM917619 EHH917619:EHI917619 ERD917619:ERE917619 FAZ917619:FBA917619 FKV917619:FKW917619 FUR917619:FUS917619 GEN917619:GEO917619 GOJ917619:GOK917619 GYF917619:GYG917619 HIB917619:HIC917619 HRX917619:HRY917619 IBT917619:IBU917619 ILP917619:ILQ917619 IVL917619:IVM917619 JFH917619:JFI917619 JPD917619:JPE917619 JYZ917619:JZA917619 KIV917619:KIW917619 KSR917619:KSS917619 LCN917619:LCO917619 LMJ917619:LMK917619 LWF917619:LWG917619 MGB917619:MGC917619 MPX917619:MPY917619 MZT917619:MZU917619 NJP917619:NJQ917619 NTL917619:NTM917619 ODH917619:ODI917619 OND917619:ONE917619 OWZ917619:OXA917619 PGV917619:PGW917619 PQR917619:PQS917619 QAN917619:QAO917619 QKJ917619:QKK917619 QUF917619:QUG917619 REB917619:REC917619 RNX917619:RNY917619 RXT917619:RXU917619 SHP917619:SHQ917619 SRL917619:SRM917619 TBH917619:TBI917619 TLD917619:TLE917619 TUZ917619:TVA917619 UEV917619:UEW917619 UOR917619:UOS917619 UYN917619:UYO917619 VIJ917619:VIK917619 VSF917619:VSG917619 WCB917619:WCC917619 WLX917619:WLY917619 WVT917619:WVU917619 L983155:M983155 JH983155:JI983155 TD983155:TE983155 ACZ983155:ADA983155 AMV983155:AMW983155 AWR983155:AWS983155 BGN983155:BGO983155 BQJ983155:BQK983155 CAF983155:CAG983155 CKB983155:CKC983155 CTX983155:CTY983155 DDT983155:DDU983155 DNP983155:DNQ983155 DXL983155:DXM983155 EHH983155:EHI983155 ERD983155:ERE983155 FAZ983155:FBA983155 FKV983155:FKW983155 FUR983155:FUS983155 GEN983155:GEO983155 GOJ983155:GOK983155 GYF983155:GYG983155 HIB983155:HIC983155 HRX983155:HRY983155 IBT983155:IBU983155 ILP983155:ILQ983155 IVL983155:IVM983155 JFH983155:JFI983155 JPD983155:JPE983155 JYZ983155:JZA983155 KIV983155:KIW983155 KSR983155:KSS983155 LCN983155:LCO983155 LMJ983155:LMK983155 LWF983155:LWG983155 MGB983155:MGC983155 MPX983155:MPY983155 MZT983155:MZU983155 NJP983155:NJQ983155 NTL983155:NTM983155 ODH983155:ODI983155 OND983155:ONE983155 OWZ983155:OXA983155 PGV983155:PGW983155 PQR983155:PQS983155 QAN983155:QAO983155 QKJ983155:QKK983155 QUF983155:QUG983155 REB983155:REC983155 RNX983155:RNY983155 RXT983155:RXU983155 SHP983155:SHQ983155 SRL983155:SRM983155 TBH983155:TBI983155 TLD983155:TLE983155 TUZ983155:TVA983155 UEV983155:UEW983155 UOR983155:UOS983155 UYN983155:UYO983155 VIJ983155:VIK983155 VSF983155:VSG983155 WCB983155:WCC983155 WLX983155:WLY983155 WVT983155:WVU983155 G110:H110 JC110:JD110 SY110:SZ110 ACU110:ACV110 AMQ110:AMR110 AWM110:AWN110 BGI110:BGJ110 BQE110:BQF110 CAA110:CAB110 CJW110:CJX110 CTS110:CTT110 DDO110:DDP110 DNK110:DNL110 DXG110:DXH110 EHC110:EHD110 EQY110:EQZ110 FAU110:FAV110 FKQ110:FKR110 FUM110:FUN110 GEI110:GEJ110 GOE110:GOF110 GYA110:GYB110 HHW110:HHX110 HRS110:HRT110 IBO110:IBP110 ILK110:ILL110 IVG110:IVH110 JFC110:JFD110 JOY110:JOZ110 JYU110:JYV110 KIQ110:KIR110 KSM110:KSN110 LCI110:LCJ110 LME110:LMF110 LWA110:LWB110 MFW110:MFX110 MPS110:MPT110 MZO110:MZP110 NJK110:NJL110 NTG110:NTH110 ODC110:ODD110 OMY110:OMZ110 OWU110:OWV110 PGQ110:PGR110 PQM110:PQN110 QAI110:QAJ110 QKE110:QKF110 QUA110:QUB110 RDW110:RDX110 RNS110:RNT110 RXO110:RXP110 SHK110:SHL110 SRG110:SRH110 TBC110:TBD110 TKY110:TKZ110 TUU110:TUV110 UEQ110:UER110 UOM110:UON110 UYI110:UYJ110 VIE110:VIF110 VSA110:VSB110 WBW110:WBX110 WLS110:WLT110 WVO110:WVP110 G65646:H65646 JC65646:JD65646 SY65646:SZ65646 ACU65646:ACV65646 AMQ65646:AMR65646 AWM65646:AWN65646 BGI65646:BGJ65646 BQE65646:BQF65646 CAA65646:CAB65646 CJW65646:CJX65646 CTS65646:CTT65646 DDO65646:DDP65646 DNK65646:DNL65646 DXG65646:DXH65646 EHC65646:EHD65646 EQY65646:EQZ65646 FAU65646:FAV65646 FKQ65646:FKR65646 FUM65646:FUN65646 GEI65646:GEJ65646 GOE65646:GOF65646 GYA65646:GYB65646 HHW65646:HHX65646 HRS65646:HRT65646 IBO65646:IBP65646 ILK65646:ILL65646 IVG65646:IVH65646 JFC65646:JFD65646 JOY65646:JOZ65646 JYU65646:JYV65646 KIQ65646:KIR65646 KSM65646:KSN65646 LCI65646:LCJ65646 LME65646:LMF65646 LWA65646:LWB65646 MFW65646:MFX65646 MPS65646:MPT65646 MZO65646:MZP65646 NJK65646:NJL65646 NTG65646:NTH65646 ODC65646:ODD65646 OMY65646:OMZ65646 OWU65646:OWV65646 PGQ65646:PGR65646 PQM65646:PQN65646 QAI65646:QAJ65646 QKE65646:QKF65646 QUA65646:QUB65646 RDW65646:RDX65646 RNS65646:RNT65646 RXO65646:RXP65646 SHK65646:SHL65646 SRG65646:SRH65646 TBC65646:TBD65646 TKY65646:TKZ65646 TUU65646:TUV65646 UEQ65646:UER65646 UOM65646:UON65646 UYI65646:UYJ65646 VIE65646:VIF65646 VSA65646:VSB65646 WBW65646:WBX65646 WLS65646:WLT65646 WVO65646:WVP65646 G131182:H131182 JC131182:JD131182 SY131182:SZ131182 ACU131182:ACV131182 AMQ131182:AMR131182 AWM131182:AWN131182 BGI131182:BGJ131182 BQE131182:BQF131182 CAA131182:CAB131182 CJW131182:CJX131182 CTS131182:CTT131182 DDO131182:DDP131182 DNK131182:DNL131182 DXG131182:DXH131182 EHC131182:EHD131182 EQY131182:EQZ131182 FAU131182:FAV131182 FKQ131182:FKR131182 FUM131182:FUN131182 GEI131182:GEJ131182 GOE131182:GOF131182 GYA131182:GYB131182 HHW131182:HHX131182 HRS131182:HRT131182 IBO131182:IBP131182 ILK131182:ILL131182 IVG131182:IVH131182 JFC131182:JFD131182 JOY131182:JOZ131182 JYU131182:JYV131182 KIQ131182:KIR131182 KSM131182:KSN131182 LCI131182:LCJ131182 LME131182:LMF131182 LWA131182:LWB131182 MFW131182:MFX131182 MPS131182:MPT131182 MZO131182:MZP131182 NJK131182:NJL131182 NTG131182:NTH131182 ODC131182:ODD131182 OMY131182:OMZ131182 OWU131182:OWV131182 PGQ131182:PGR131182 PQM131182:PQN131182 QAI131182:QAJ131182 QKE131182:QKF131182 QUA131182:QUB131182 RDW131182:RDX131182 RNS131182:RNT131182 RXO131182:RXP131182 SHK131182:SHL131182 SRG131182:SRH131182 TBC131182:TBD131182 TKY131182:TKZ131182 TUU131182:TUV131182 UEQ131182:UER131182 UOM131182:UON131182 UYI131182:UYJ131182 VIE131182:VIF131182 VSA131182:VSB131182 WBW131182:WBX131182 WLS131182:WLT131182 WVO131182:WVP131182 G196718:H196718 JC196718:JD196718 SY196718:SZ196718 ACU196718:ACV196718 AMQ196718:AMR196718 AWM196718:AWN196718 BGI196718:BGJ196718 BQE196718:BQF196718 CAA196718:CAB196718 CJW196718:CJX196718 CTS196718:CTT196718 DDO196718:DDP196718 DNK196718:DNL196718 DXG196718:DXH196718 EHC196718:EHD196718 EQY196718:EQZ196718 FAU196718:FAV196718 FKQ196718:FKR196718 FUM196718:FUN196718 GEI196718:GEJ196718 GOE196718:GOF196718 GYA196718:GYB196718 HHW196718:HHX196718 HRS196718:HRT196718 IBO196718:IBP196718 ILK196718:ILL196718 IVG196718:IVH196718 JFC196718:JFD196718 JOY196718:JOZ196718 JYU196718:JYV196718 KIQ196718:KIR196718 KSM196718:KSN196718 LCI196718:LCJ196718 LME196718:LMF196718 LWA196718:LWB196718 MFW196718:MFX196718 MPS196718:MPT196718 MZO196718:MZP196718 NJK196718:NJL196718 NTG196718:NTH196718 ODC196718:ODD196718 OMY196718:OMZ196718 OWU196718:OWV196718 PGQ196718:PGR196718 PQM196718:PQN196718 QAI196718:QAJ196718 QKE196718:QKF196718 QUA196718:QUB196718 RDW196718:RDX196718 RNS196718:RNT196718 RXO196718:RXP196718 SHK196718:SHL196718 SRG196718:SRH196718 TBC196718:TBD196718 TKY196718:TKZ196718 TUU196718:TUV196718 UEQ196718:UER196718 UOM196718:UON196718 UYI196718:UYJ196718 VIE196718:VIF196718 VSA196718:VSB196718 WBW196718:WBX196718 WLS196718:WLT196718 WVO196718:WVP196718 G262254:H262254 JC262254:JD262254 SY262254:SZ262254 ACU262254:ACV262254 AMQ262254:AMR262254 AWM262254:AWN262254 BGI262254:BGJ262254 BQE262254:BQF262254 CAA262254:CAB262254 CJW262254:CJX262254 CTS262254:CTT262254 DDO262254:DDP262254 DNK262254:DNL262254 DXG262254:DXH262254 EHC262254:EHD262254 EQY262254:EQZ262254 FAU262254:FAV262254 FKQ262254:FKR262254 FUM262254:FUN262254 GEI262254:GEJ262254 GOE262254:GOF262254 GYA262254:GYB262254 HHW262254:HHX262254 HRS262254:HRT262254 IBO262254:IBP262254 ILK262254:ILL262254 IVG262254:IVH262254 JFC262254:JFD262254 JOY262254:JOZ262254 JYU262254:JYV262254 KIQ262254:KIR262254 KSM262254:KSN262254 LCI262254:LCJ262254 LME262254:LMF262254 LWA262254:LWB262254 MFW262254:MFX262254 MPS262254:MPT262254 MZO262254:MZP262254 NJK262254:NJL262254 NTG262254:NTH262254 ODC262254:ODD262254 OMY262254:OMZ262254 OWU262254:OWV262254 PGQ262254:PGR262254 PQM262254:PQN262254 QAI262254:QAJ262254 QKE262254:QKF262254 QUA262254:QUB262254 RDW262254:RDX262254 RNS262254:RNT262254 RXO262254:RXP262254 SHK262254:SHL262254 SRG262254:SRH262254 TBC262254:TBD262254 TKY262254:TKZ262254 TUU262254:TUV262254 UEQ262254:UER262254 UOM262254:UON262254 UYI262254:UYJ262254 VIE262254:VIF262254 VSA262254:VSB262254 WBW262254:WBX262254 WLS262254:WLT262254 WVO262254:WVP262254 G327790:H327790 JC327790:JD327790 SY327790:SZ327790 ACU327790:ACV327790 AMQ327790:AMR327790 AWM327790:AWN327790 BGI327790:BGJ327790 BQE327790:BQF327790 CAA327790:CAB327790 CJW327790:CJX327790 CTS327790:CTT327790 DDO327790:DDP327790 DNK327790:DNL327790 DXG327790:DXH327790 EHC327790:EHD327790 EQY327790:EQZ327790 FAU327790:FAV327790 FKQ327790:FKR327790 FUM327790:FUN327790 GEI327790:GEJ327790 GOE327790:GOF327790 GYA327790:GYB327790 HHW327790:HHX327790 HRS327790:HRT327790 IBO327790:IBP327790 ILK327790:ILL327790 IVG327790:IVH327790 JFC327790:JFD327790 JOY327790:JOZ327790 JYU327790:JYV327790 KIQ327790:KIR327790 KSM327790:KSN327790 LCI327790:LCJ327790 LME327790:LMF327790 LWA327790:LWB327790 MFW327790:MFX327790 MPS327790:MPT327790 MZO327790:MZP327790 NJK327790:NJL327790 NTG327790:NTH327790 ODC327790:ODD327790 OMY327790:OMZ327790 OWU327790:OWV327790 PGQ327790:PGR327790 PQM327790:PQN327790 QAI327790:QAJ327790 QKE327790:QKF327790 QUA327790:QUB327790 RDW327790:RDX327790 RNS327790:RNT327790 RXO327790:RXP327790 SHK327790:SHL327790 SRG327790:SRH327790 TBC327790:TBD327790 TKY327790:TKZ327790 TUU327790:TUV327790 UEQ327790:UER327790 UOM327790:UON327790 UYI327790:UYJ327790 VIE327790:VIF327790 VSA327790:VSB327790 WBW327790:WBX327790 WLS327790:WLT327790 WVO327790:WVP327790 G393326:H393326 JC393326:JD393326 SY393326:SZ393326 ACU393326:ACV393326 AMQ393326:AMR393326 AWM393326:AWN393326 BGI393326:BGJ393326 BQE393326:BQF393326 CAA393326:CAB393326 CJW393326:CJX393326 CTS393326:CTT393326 DDO393326:DDP393326 DNK393326:DNL393326 DXG393326:DXH393326 EHC393326:EHD393326 EQY393326:EQZ393326 FAU393326:FAV393326 FKQ393326:FKR393326 FUM393326:FUN393326 GEI393326:GEJ393326 GOE393326:GOF393326 GYA393326:GYB393326 HHW393326:HHX393326 HRS393326:HRT393326 IBO393326:IBP393326 ILK393326:ILL393326 IVG393326:IVH393326 JFC393326:JFD393326 JOY393326:JOZ393326 JYU393326:JYV393326 KIQ393326:KIR393326 KSM393326:KSN393326 LCI393326:LCJ393326 LME393326:LMF393326 LWA393326:LWB393326 MFW393326:MFX393326 MPS393326:MPT393326 MZO393326:MZP393326 NJK393326:NJL393326 NTG393326:NTH393326 ODC393326:ODD393326 OMY393326:OMZ393326 OWU393326:OWV393326 PGQ393326:PGR393326 PQM393326:PQN393326 QAI393326:QAJ393326 QKE393326:QKF393326 QUA393326:QUB393326 RDW393326:RDX393326 RNS393326:RNT393326 RXO393326:RXP393326 SHK393326:SHL393326 SRG393326:SRH393326 TBC393326:TBD393326 TKY393326:TKZ393326 TUU393326:TUV393326 UEQ393326:UER393326 UOM393326:UON393326 UYI393326:UYJ393326 VIE393326:VIF393326 VSA393326:VSB393326 WBW393326:WBX393326 WLS393326:WLT393326 WVO393326:WVP393326 G458862:H458862 JC458862:JD458862 SY458862:SZ458862 ACU458862:ACV458862 AMQ458862:AMR458862 AWM458862:AWN458862 BGI458862:BGJ458862 BQE458862:BQF458862 CAA458862:CAB458862 CJW458862:CJX458862 CTS458862:CTT458862 DDO458862:DDP458862 DNK458862:DNL458862 DXG458862:DXH458862 EHC458862:EHD458862 EQY458862:EQZ458862 FAU458862:FAV458862 FKQ458862:FKR458862 FUM458862:FUN458862 GEI458862:GEJ458862 GOE458862:GOF458862 GYA458862:GYB458862 HHW458862:HHX458862 HRS458862:HRT458862 IBO458862:IBP458862 ILK458862:ILL458862 IVG458862:IVH458862 JFC458862:JFD458862 JOY458862:JOZ458862 JYU458862:JYV458862 KIQ458862:KIR458862 KSM458862:KSN458862 LCI458862:LCJ458862 LME458862:LMF458862 LWA458862:LWB458862 MFW458862:MFX458862 MPS458862:MPT458862 MZO458862:MZP458862 NJK458862:NJL458862 NTG458862:NTH458862 ODC458862:ODD458862 OMY458862:OMZ458862 OWU458862:OWV458862 PGQ458862:PGR458862 PQM458862:PQN458862 QAI458862:QAJ458862 QKE458862:QKF458862 QUA458862:QUB458862 RDW458862:RDX458862 RNS458862:RNT458862 RXO458862:RXP458862 SHK458862:SHL458862 SRG458862:SRH458862 TBC458862:TBD458862 TKY458862:TKZ458862 TUU458862:TUV458862 UEQ458862:UER458862 UOM458862:UON458862 UYI458862:UYJ458862 VIE458862:VIF458862 VSA458862:VSB458862 WBW458862:WBX458862 WLS458862:WLT458862 WVO458862:WVP458862 G524398:H524398 JC524398:JD524398 SY524398:SZ524398 ACU524398:ACV524398 AMQ524398:AMR524398 AWM524398:AWN524398 BGI524398:BGJ524398 BQE524398:BQF524398 CAA524398:CAB524398 CJW524398:CJX524398 CTS524398:CTT524398 DDO524398:DDP524398 DNK524398:DNL524398 DXG524398:DXH524398 EHC524398:EHD524398 EQY524398:EQZ524398 FAU524398:FAV524398 FKQ524398:FKR524398 FUM524398:FUN524398 GEI524398:GEJ524398 GOE524398:GOF524398 GYA524398:GYB524398 HHW524398:HHX524398 HRS524398:HRT524398 IBO524398:IBP524398 ILK524398:ILL524398 IVG524398:IVH524398 JFC524398:JFD524398 JOY524398:JOZ524398 JYU524398:JYV524398 KIQ524398:KIR524398 KSM524398:KSN524398 LCI524398:LCJ524398 LME524398:LMF524398 LWA524398:LWB524398 MFW524398:MFX524398 MPS524398:MPT524398 MZO524398:MZP524398 NJK524398:NJL524398 NTG524398:NTH524398 ODC524398:ODD524398 OMY524398:OMZ524398 OWU524398:OWV524398 PGQ524398:PGR524398 PQM524398:PQN524398 QAI524398:QAJ524398 QKE524398:QKF524398 QUA524398:QUB524398 RDW524398:RDX524398 RNS524398:RNT524398 RXO524398:RXP524398 SHK524398:SHL524398 SRG524398:SRH524398 TBC524398:TBD524398 TKY524398:TKZ524398 TUU524398:TUV524398 UEQ524398:UER524398 UOM524398:UON524398 UYI524398:UYJ524398 VIE524398:VIF524398 VSA524398:VSB524398 WBW524398:WBX524398 WLS524398:WLT524398 WVO524398:WVP524398 G589934:H589934 JC589934:JD589934 SY589934:SZ589934 ACU589934:ACV589934 AMQ589934:AMR589934 AWM589934:AWN589934 BGI589934:BGJ589934 BQE589934:BQF589934 CAA589934:CAB589934 CJW589934:CJX589934 CTS589934:CTT589934 DDO589934:DDP589934 DNK589934:DNL589934 DXG589934:DXH589934 EHC589934:EHD589934 EQY589934:EQZ589934 FAU589934:FAV589934 FKQ589934:FKR589934 FUM589934:FUN589934 GEI589934:GEJ589934 GOE589934:GOF589934 GYA589934:GYB589934 HHW589934:HHX589934 HRS589934:HRT589934 IBO589934:IBP589934 ILK589934:ILL589934 IVG589934:IVH589934 JFC589934:JFD589934 JOY589934:JOZ589934 JYU589934:JYV589934 KIQ589934:KIR589934 KSM589934:KSN589934 LCI589934:LCJ589934 LME589934:LMF589934 LWA589934:LWB589934 MFW589934:MFX589934 MPS589934:MPT589934 MZO589934:MZP589934 NJK589934:NJL589934 NTG589934:NTH589934 ODC589934:ODD589934 OMY589934:OMZ589934 OWU589934:OWV589934 PGQ589934:PGR589934 PQM589934:PQN589934 QAI589934:QAJ589934 QKE589934:QKF589934 QUA589934:QUB589934 RDW589934:RDX589934 RNS589934:RNT589934 RXO589934:RXP589934 SHK589934:SHL589934 SRG589934:SRH589934 TBC589934:TBD589934 TKY589934:TKZ589934 TUU589934:TUV589934 UEQ589934:UER589934 UOM589934:UON589934 UYI589934:UYJ589934 VIE589934:VIF589934 VSA589934:VSB589934 WBW589934:WBX589934 WLS589934:WLT589934 WVO589934:WVP589934 G655470:H655470 JC655470:JD655470 SY655470:SZ655470 ACU655470:ACV655470 AMQ655470:AMR655470 AWM655470:AWN655470 BGI655470:BGJ655470 BQE655470:BQF655470 CAA655470:CAB655470 CJW655470:CJX655470 CTS655470:CTT655470 DDO655470:DDP655470 DNK655470:DNL655470 DXG655470:DXH655470 EHC655470:EHD655470 EQY655470:EQZ655470 FAU655470:FAV655470 FKQ655470:FKR655470 FUM655470:FUN655470 GEI655470:GEJ655470 GOE655470:GOF655470 GYA655470:GYB655470 HHW655470:HHX655470 HRS655470:HRT655470 IBO655470:IBP655470 ILK655470:ILL655470 IVG655470:IVH655470 JFC655470:JFD655470 JOY655470:JOZ655470 JYU655470:JYV655470 KIQ655470:KIR655470 KSM655470:KSN655470 LCI655470:LCJ655470 LME655470:LMF655470 LWA655470:LWB655470 MFW655470:MFX655470 MPS655470:MPT655470 MZO655470:MZP655470 NJK655470:NJL655470 NTG655470:NTH655470 ODC655470:ODD655470 OMY655470:OMZ655470 OWU655470:OWV655470 PGQ655470:PGR655470 PQM655470:PQN655470 QAI655470:QAJ655470 QKE655470:QKF655470 QUA655470:QUB655470 RDW655470:RDX655470 RNS655470:RNT655470 RXO655470:RXP655470 SHK655470:SHL655470 SRG655470:SRH655470 TBC655470:TBD655470 TKY655470:TKZ655470 TUU655470:TUV655470 UEQ655470:UER655470 UOM655470:UON655470 UYI655470:UYJ655470 VIE655470:VIF655470 VSA655470:VSB655470 WBW655470:WBX655470 WLS655470:WLT655470 WVO655470:WVP655470 G721006:H721006 JC721006:JD721006 SY721006:SZ721006 ACU721006:ACV721006 AMQ721006:AMR721006 AWM721006:AWN721006 BGI721006:BGJ721006 BQE721006:BQF721006 CAA721006:CAB721006 CJW721006:CJX721006 CTS721006:CTT721006 DDO721006:DDP721006 DNK721006:DNL721006 DXG721006:DXH721006 EHC721006:EHD721006 EQY721006:EQZ721006 FAU721006:FAV721006 FKQ721006:FKR721006 FUM721006:FUN721006 GEI721006:GEJ721006 GOE721006:GOF721006 GYA721006:GYB721006 HHW721006:HHX721006 HRS721006:HRT721006 IBO721006:IBP721006 ILK721006:ILL721006 IVG721006:IVH721006 JFC721006:JFD721006 JOY721006:JOZ721006 JYU721006:JYV721006 KIQ721006:KIR721006 KSM721006:KSN721006 LCI721006:LCJ721006 LME721006:LMF721006 LWA721006:LWB721006 MFW721006:MFX721006 MPS721006:MPT721006 MZO721006:MZP721006 NJK721006:NJL721006 NTG721006:NTH721006 ODC721006:ODD721006 OMY721006:OMZ721006 OWU721006:OWV721006 PGQ721006:PGR721006 PQM721006:PQN721006 QAI721006:QAJ721006 QKE721006:QKF721006 QUA721006:QUB721006 RDW721006:RDX721006 RNS721006:RNT721006 RXO721006:RXP721006 SHK721006:SHL721006 SRG721006:SRH721006 TBC721006:TBD721006 TKY721006:TKZ721006 TUU721006:TUV721006 UEQ721006:UER721006 UOM721006:UON721006 UYI721006:UYJ721006 VIE721006:VIF721006 VSA721006:VSB721006 WBW721006:WBX721006 WLS721006:WLT721006 WVO721006:WVP721006 G786542:H786542 JC786542:JD786542 SY786542:SZ786542 ACU786542:ACV786542 AMQ786542:AMR786542 AWM786542:AWN786542 BGI786542:BGJ786542 BQE786542:BQF786542 CAA786542:CAB786542 CJW786542:CJX786542 CTS786542:CTT786542 DDO786542:DDP786542 DNK786542:DNL786542 DXG786542:DXH786542 EHC786542:EHD786542 EQY786542:EQZ786542 FAU786542:FAV786542 FKQ786542:FKR786542 FUM786542:FUN786542 GEI786542:GEJ786542 GOE786542:GOF786542 GYA786542:GYB786542 HHW786542:HHX786542 HRS786542:HRT786542 IBO786542:IBP786542 ILK786542:ILL786542 IVG786542:IVH786542 JFC786542:JFD786542 JOY786542:JOZ786542 JYU786542:JYV786542 KIQ786542:KIR786542 KSM786542:KSN786542 LCI786542:LCJ786542 LME786542:LMF786542 LWA786542:LWB786542 MFW786542:MFX786542 MPS786542:MPT786542 MZO786542:MZP786542 NJK786542:NJL786542 NTG786542:NTH786542 ODC786542:ODD786542 OMY786542:OMZ786542 OWU786542:OWV786542 PGQ786542:PGR786542 PQM786542:PQN786542 QAI786542:QAJ786542 QKE786542:QKF786542 QUA786542:QUB786542 RDW786542:RDX786542 RNS786542:RNT786542 RXO786542:RXP786542 SHK786542:SHL786542 SRG786542:SRH786542 TBC786542:TBD786542 TKY786542:TKZ786542 TUU786542:TUV786542 UEQ786542:UER786542 UOM786542:UON786542 UYI786542:UYJ786542 VIE786542:VIF786542 VSA786542:VSB786542 WBW786542:WBX786542 WLS786542:WLT786542 WVO786542:WVP786542 G852078:H852078 JC852078:JD852078 SY852078:SZ852078 ACU852078:ACV852078 AMQ852078:AMR852078 AWM852078:AWN852078 BGI852078:BGJ852078 BQE852078:BQF852078 CAA852078:CAB852078 CJW852078:CJX852078 CTS852078:CTT852078 DDO852078:DDP852078 DNK852078:DNL852078 DXG852078:DXH852078 EHC852078:EHD852078 EQY852078:EQZ852078 FAU852078:FAV852078 FKQ852078:FKR852078 FUM852078:FUN852078 GEI852078:GEJ852078 GOE852078:GOF852078 GYA852078:GYB852078 HHW852078:HHX852078 HRS852078:HRT852078 IBO852078:IBP852078 ILK852078:ILL852078 IVG852078:IVH852078 JFC852078:JFD852078 JOY852078:JOZ852078 JYU852078:JYV852078 KIQ852078:KIR852078 KSM852078:KSN852078 LCI852078:LCJ852078 LME852078:LMF852078 LWA852078:LWB852078 MFW852078:MFX852078 MPS852078:MPT852078 MZO852078:MZP852078 NJK852078:NJL852078 NTG852078:NTH852078 ODC852078:ODD852078 OMY852078:OMZ852078 OWU852078:OWV852078 PGQ852078:PGR852078 PQM852078:PQN852078 QAI852078:QAJ852078 QKE852078:QKF852078 QUA852078:QUB852078 RDW852078:RDX852078 RNS852078:RNT852078 RXO852078:RXP852078 SHK852078:SHL852078 SRG852078:SRH852078 TBC852078:TBD852078 TKY852078:TKZ852078 TUU852078:TUV852078 UEQ852078:UER852078 UOM852078:UON852078 UYI852078:UYJ852078 VIE852078:VIF852078 VSA852078:VSB852078 WBW852078:WBX852078 WLS852078:WLT852078 WVO852078:WVP852078 G917614:H917614 JC917614:JD917614 SY917614:SZ917614 ACU917614:ACV917614 AMQ917614:AMR917614 AWM917614:AWN917614 BGI917614:BGJ917614 BQE917614:BQF917614 CAA917614:CAB917614 CJW917614:CJX917614 CTS917614:CTT917614 DDO917614:DDP917614 DNK917614:DNL917614 DXG917614:DXH917614 EHC917614:EHD917614 EQY917614:EQZ917614 FAU917614:FAV917614 FKQ917614:FKR917614 FUM917614:FUN917614 GEI917614:GEJ917614 GOE917614:GOF917614 GYA917614:GYB917614 HHW917614:HHX917614 HRS917614:HRT917614 IBO917614:IBP917614 ILK917614:ILL917614 IVG917614:IVH917614 JFC917614:JFD917614 JOY917614:JOZ917614 JYU917614:JYV917614 KIQ917614:KIR917614 KSM917614:KSN917614 LCI917614:LCJ917614 LME917614:LMF917614 LWA917614:LWB917614 MFW917614:MFX917614 MPS917614:MPT917614 MZO917614:MZP917614 NJK917614:NJL917614 NTG917614:NTH917614 ODC917614:ODD917614 OMY917614:OMZ917614 OWU917614:OWV917614 PGQ917614:PGR917614 PQM917614:PQN917614 QAI917614:QAJ917614 QKE917614:QKF917614 QUA917614:QUB917614 RDW917614:RDX917614 RNS917614:RNT917614 RXO917614:RXP917614 SHK917614:SHL917614 SRG917614:SRH917614 TBC917614:TBD917614 TKY917614:TKZ917614 TUU917614:TUV917614 UEQ917614:UER917614 UOM917614:UON917614 UYI917614:UYJ917614 VIE917614:VIF917614 VSA917614:VSB917614 WBW917614:WBX917614 WLS917614:WLT917614 WVO917614:WVP917614 G983150:H983150 JC983150:JD983150 SY983150:SZ983150 ACU983150:ACV983150 AMQ983150:AMR983150 AWM983150:AWN983150 BGI983150:BGJ983150 BQE983150:BQF983150 CAA983150:CAB983150 CJW983150:CJX983150 CTS983150:CTT983150 DDO983150:DDP983150 DNK983150:DNL983150 DXG983150:DXH983150 EHC983150:EHD983150 EQY983150:EQZ983150 FAU983150:FAV983150 FKQ983150:FKR983150 FUM983150:FUN983150 GEI983150:GEJ983150 GOE983150:GOF983150 GYA983150:GYB983150 HHW983150:HHX983150 HRS983150:HRT983150 IBO983150:IBP983150 ILK983150:ILL983150 IVG983150:IVH983150 JFC983150:JFD983150 JOY983150:JOZ983150 JYU983150:JYV983150 KIQ983150:KIR983150 KSM983150:KSN983150 LCI983150:LCJ983150 LME983150:LMF983150 LWA983150:LWB983150 MFW983150:MFX983150 MPS983150:MPT983150 MZO983150:MZP983150 NJK983150:NJL983150 NTG983150:NTH983150 ODC983150:ODD983150 OMY983150:OMZ983150 OWU983150:OWV983150 PGQ983150:PGR983150 PQM983150:PQN983150 QAI983150:QAJ983150 QKE983150:QKF983150 QUA983150:QUB983150 RDW983150:RDX983150 RNS983150:RNT983150 RXO983150:RXP983150 SHK983150:SHL983150 SRG983150:SRH983150 TBC983150:TBD983150 TKY983150:TKZ983150 TUU983150:TUV983150 UEQ983150:UER983150 UOM983150:UON983150 UYI983150:UYJ983150 VIE983150:VIF983150 VSA983150:VSB983150 WBW983150:WBX983150 WLS983150:WLT983150 WVO983150:WVP983150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autoPageBreaks="0" fitToPage="1"/>
  </sheetPr>
  <dimension ref="A1:AB271"/>
  <sheetViews>
    <sheetView showGridLines="0" zoomScale="70" zoomScaleNormal="70" workbookViewId="0">
      <selection activeCell="G7" sqref="G7:R7"/>
    </sheetView>
  </sheetViews>
  <sheetFormatPr defaultRowHeight="12.75" x14ac:dyDescent="0.2"/>
  <cols>
    <col min="1" max="1" width="2.7109375" style="151" bestFit="1" customWidth="1"/>
    <col min="2" max="2" width="3.28515625" style="151" customWidth="1"/>
    <col min="3" max="3" width="2.7109375" style="151" customWidth="1"/>
    <col min="4" max="5" width="3.42578125" style="151" customWidth="1"/>
    <col min="6" max="6" width="3" style="151" customWidth="1"/>
    <col min="7" max="7" width="9.42578125" style="151" customWidth="1"/>
    <col min="8" max="8" width="9.140625" style="151"/>
    <col min="9" max="9" width="1.42578125" style="151" customWidth="1"/>
    <col min="10" max="10" width="10.5703125" style="151" customWidth="1"/>
    <col min="11" max="11" width="10.42578125" style="151" customWidth="1"/>
    <col min="12" max="12" width="2.28515625" style="151" customWidth="1"/>
    <col min="13" max="13" width="5.42578125" style="151" customWidth="1"/>
    <col min="14" max="14" width="9.28515625" style="151" customWidth="1"/>
    <col min="15" max="15" width="7.140625" style="151" customWidth="1"/>
    <col min="16" max="16" width="2.140625" style="151" customWidth="1"/>
    <col min="17" max="17" width="8.28515625" style="151" customWidth="1"/>
    <col min="18" max="18" width="10.28515625" style="151" customWidth="1"/>
    <col min="19" max="19" width="7.140625" style="151" customWidth="1"/>
    <col min="20" max="256" width="9.140625" style="151"/>
    <col min="257" max="257" width="2.7109375" style="151" bestFit="1" customWidth="1"/>
    <col min="258" max="258" width="3.28515625" style="151" customWidth="1"/>
    <col min="259" max="259" width="2.7109375" style="151" customWidth="1"/>
    <col min="260" max="261" width="3.42578125" style="151" customWidth="1"/>
    <col min="262" max="262" width="3" style="151" customWidth="1"/>
    <col min="263" max="263" width="9.42578125" style="151" customWidth="1"/>
    <col min="264" max="264" width="9.140625" style="151"/>
    <col min="265" max="265" width="1.42578125" style="151" customWidth="1"/>
    <col min="266" max="266" width="9.42578125" style="151" customWidth="1"/>
    <col min="267" max="267" width="10.42578125" style="151" customWidth="1"/>
    <col min="268" max="268" width="2.28515625" style="151" customWidth="1"/>
    <col min="269" max="269" width="5.42578125" style="151" customWidth="1"/>
    <col min="270" max="270" width="9.28515625" style="151" customWidth="1"/>
    <col min="271" max="271" width="7.140625" style="151" customWidth="1"/>
    <col min="272" max="272" width="2.140625" style="151" customWidth="1"/>
    <col min="273" max="273" width="6.42578125" style="151" customWidth="1"/>
    <col min="274" max="274" width="9.140625" style="151"/>
    <col min="275" max="275" width="7.140625" style="151" customWidth="1"/>
    <col min="276" max="512" width="9.140625" style="151"/>
    <col min="513" max="513" width="2.7109375" style="151" bestFit="1" customWidth="1"/>
    <col min="514" max="514" width="3.28515625" style="151" customWidth="1"/>
    <col min="515" max="515" width="2.7109375" style="151" customWidth="1"/>
    <col min="516" max="517" width="3.42578125" style="151" customWidth="1"/>
    <col min="518" max="518" width="3" style="151" customWidth="1"/>
    <col min="519" max="519" width="9.42578125" style="151" customWidth="1"/>
    <col min="520" max="520" width="9.140625" style="151"/>
    <col min="521" max="521" width="1.42578125" style="151" customWidth="1"/>
    <col min="522" max="522" width="9.42578125" style="151" customWidth="1"/>
    <col min="523" max="523" width="10.42578125" style="151" customWidth="1"/>
    <col min="524" max="524" width="2.28515625" style="151" customWidth="1"/>
    <col min="525" max="525" width="5.42578125" style="151" customWidth="1"/>
    <col min="526" max="526" width="9.28515625" style="151" customWidth="1"/>
    <col min="527" max="527" width="7.140625" style="151" customWidth="1"/>
    <col min="528" max="528" width="2.140625" style="151" customWidth="1"/>
    <col min="529" max="529" width="6.42578125" style="151" customWidth="1"/>
    <col min="530" max="530" width="9.140625" style="151"/>
    <col min="531" max="531" width="7.140625" style="151" customWidth="1"/>
    <col min="532" max="768" width="9.140625" style="151"/>
    <col min="769" max="769" width="2.7109375" style="151" bestFit="1" customWidth="1"/>
    <col min="770" max="770" width="3.28515625" style="151" customWidth="1"/>
    <col min="771" max="771" width="2.7109375" style="151" customWidth="1"/>
    <col min="772" max="773" width="3.42578125" style="151" customWidth="1"/>
    <col min="774" max="774" width="3" style="151" customWidth="1"/>
    <col min="775" max="775" width="9.42578125" style="151" customWidth="1"/>
    <col min="776" max="776" width="9.140625" style="151"/>
    <col min="777" max="777" width="1.42578125" style="151" customWidth="1"/>
    <col min="778" max="778" width="9.42578125" style="151" customWidth="1"/>
    <col min="779" max="779" width="10.42578125" style="151" customWidth="1"/>
    <col min="780" max="780" width="2.28515625" style="151" customWidth="1"/>
    <col min="781" max="781" width="5.42578125" style="151" customWidth="1"/>
    <col min="782" max="782" width="9.28515625" style="151" customWidth="1"/>
    <col min="783" max="783" width="7.140625" style="151" customWidth="1"/>
    <col min="784" max="784" width="2.140625" style="151" customWidth="1"/>
    <col min="785" max="785" width="6.42578125" style="151" customWidth="1"/>
    <col min="786" max="786" width="9.140625" style="151"/>
    <col min="787" max="787" width="7.140625" style="151" customWidth="1"/>
    <col min="788" max="1024" width="9.140625" style="151"/>
    <col min="1025" max="1025" width="2.7109375" style="151" bestFit="1" customWidth="1"/>
    <col min="1026" max="1026" width="3.28515625" style="151" customWidth="1"/>
    <col min="1027" max="1027" width="2.7109375" style="151" customWidth="1"/>
    <col min="1028" max="1029" width="3.42578125" style="151" customWidth="1"/>
    <col min="1030" max="1030" width="3" style="151" customWidth="1"/>
    <col min="1031" max="1031" width="9.42578125" style="151" customWidth="1"/>
    <col min="1032" max="1032" width="9.140625" style="151"/>
    <col min="1033" max="1033" width="1.42578125" style="151" customWidth="1"/>
    <col min="1034" max="1034" width="9.42578125" style="151" customWidth="1"/>
    <col min="1035" max="1035" width="10.42578125" style="151" customWidth="1"/>
    <col min="1036" max="1036" width="2.28515625" style="151" customWidth="1"/>
    <col min="1037" max="1037" width="5.42578125" style="151" customWidth="1"/>
    <col min="1038" max="1038" width="9.28515625" style="151" customWidth="1"/>
    <col min="1039" max="1039" width="7.140625" style="151" customWidth="1"/>
    <col min="1040" max="1040" width="2.140625" style="151" customWidth="1"/>
    <col min="1041" max="1041" width="6.42578125" style="151" customWidth="1"/>
    <col min="1042" max="1042" width="9.140625" style="151"/>
    <col min="1043" max="1043" width="7.140625" style="151" customWidth="1"/>
    <col min="1044" max="1280" width="9.140625" style="151"/>
    <col min="1281" max="1281" width="2.7109375" style="151" bestFit="1" customWidth="1"/>
    <col min="1282" max="1282" width="3.28515625" style="151" customWidth="1"/>
    <col min="1283" max="1283" width="2.7109375" style="151" customWidth="1"/>
    <col min="1284" max="1285" width="3.42578125" style="151" customWidth="1"/>
    <col min="1286" max="1286" width="3" style="151" customWidth="1"/>
    <col min="1287" max="1287" width="9.42578125" style="151" customWidth="1"/>
    <col min="1288" max="1288" width="9.140625" style="151"/>
    <col min="1289" max="1289" width="1.42578125" style="151" customWidth="1"/>
    <col min="1290" max="1290" width="9.42578125" style="151" customWidth="1"/>
    <col min="1291" max="1291" width="10.42578125" style="151" customWidth="1"/>
    <col min="1292" max="1292" width="2.28515625" style="151" customWidth="1"/>
    <col min="1293" max="1293" width="5.42578125" style="151" customWidth="1"/>
    <col min="1294" max="1294" width="9.28515625" style="151" customWidth="1"/>
    <col min="1295" max="1295" width="7.140625" style="151" customWidth="1"/>
    <col min="1296" max="1296" width="2.140625" style="151" customWidth="1"/>
    <col min="1297" max="1297" width="6.42578125" style="151" customWidth="1"/>
    <col min="1298" max="1298" width="9.140625" style="151"/>
    <col min="1299" max="1299" width="7.140625" style="151" customWidth="1"/>
    <col min="1300" max="1536" width="9.140625" style="151"/>
    <col min="1537" max="1537" width="2.7109375" style="151" bestFit="1" customWidth="1"/>
    <col min="1538" max="1538" width="3.28515625" style="151" customWidth="1"/>
    <col min="1539" max="1539" width="2.7109375" style="151" customWidth="1"/>
    <col min="1540" max="1541" width="3.42578125" style="151" customWidth="1"/>
    <col min="1542" max="1542" width="3" style="151" customWidth="1"/>
    <col min="1543" max="1543" width="9.42578125" style="151" customWidth="1"/>
    <col min="1544" max="1544" width="9.140625" style="151"/>
    <col min="1545" max="1545" width="1.42578125" style="151" customWidth="1"/>
    <col min="1546" max="1546" width="9.42578125" style="151" customWidth="1"/>
    <col min="1547" max="1547" width="10.42578125" style="151" customWidth="1"/>
    <col min="1548" max="1548" width="2.28515625" style="151" customWidth="1"/>
    <col min="1549" max="1549" width="5.42578125" style="151" customWidth="1"/>
    <col min="1550" max="1550" width="9.28515625" style="151" customWidth="1"/>
    <col min="1551" max="1551" width="7.140625" style="151" customWidth="1"/>
    <col min="1552" max="1552" width="2.140625" style="151" customWidth="1"/>
    <col min="1553" max="1553" width="6.42578125" style="151" customWidth="1"/>
    <col min="1554" max="1554" width="9.140625" style="151"/>
    <col min="1555" max="1555" width="7.140625" style="151" customWidth="1"/>
    <col min="1556" max="1792" width="9.140625" style="151"/>
    <col min="1793" max="1793" width="2.7109375" style="151" bestFit="1" customWidth="1"/>
    <col min="1794" max="1794" width="3.28515625" style="151" customWidth="1"/>
    <col min="1795" max="1795" width="2.7109375" style="151" customWidth="1"/>
    <col min="1796" max="1797" width="3.42578125" style="151" customWidth="1"/>
    <col min="1798" max="1798" width="3" style="151" customWidth="1"/>
    <col min="1799" max="1799" width="9.42578125" style="151" customWidth="1"/>
    <col min="1800" max="1800" width="9.140625" style="151"/>
    <col min="1801" max="1801" width="1.42578125" style="151" customWidth="1"/>
    <col min="1802" max="1802" width="9.42578125" style="151" customWidth="1"/>
    <col min="1803" max="1803" width="10.42578125" style="151" customWidth="1"/>
    <col min="1804" max="1804" width="2.28515625" style="151" customWidth="1"/>
    <col min="1805" max="1805" width="5.42578125" style="151" customWidth="1"/>
    <col min="1806" max="1806" width="9.28515625" style="151" customWidth="1"/>
    <col min="1807" max="1807" width="7.140625" style="151" customWidth="1"/>
    <col min="1808" max="1808" width="2.140625" style="151" customWidth="1"/>
    <col min="1809" max="1809" width="6.42578125" style="151" customWidth="1"/>
    <col min="1810" max="1810" width="9.140625" style="151"/>
    <col min="1811" max="1811" width="7.140625" style="151" customWidth="1"/>
    <col min="1812" max="2048" width="9.140625" style="151"/>
    <col min="2049" max="2049" width="2.7109375" style="151" bestFit="1" customWidth="1"/>
    <col min="2050" max="2050" width="3.28515625" style="151" customWidth="1"/>
    <col min="2051" max="2051" width="2.7109375" style="151" customWidth="1"/>
    <col min="2052" max="2053" width="3.42578125" style="151" customWidth="1"/>
    <col min="2054" max="2054" width="3" style="151" customWidth="1"/>
    <col min="2055" max="2055" width="9.42578125" style="151" customWidth="1"/>
    <col min="2056" max="2056" width="9.140625" style="151"/>
    <col min="2057" max="2057" width="1.42578125" style="151" customWidth="1"/>
    <col min="2058" max="2058" width="9.42578125" style="151" customWidth="1"/>
    <col min="2059" max="2059" width="10.42578125" style="151" customWidth="1"/>
    <col min="2060" max="2060" width="2.28515625" style="151" customWidth="1"/>
    <col min="2061" max="2061" width="5.42578125" style="151" customWidth="1"/>
    <col min="2062" max="2062" width="9.28515625" style="151" customWidth="1"/>
    <col min="2063" max="2063" width="7.140625" style="151" customWidth="1"/>
    <col min="2064" max="2064" width="2.140625" style="151" customWidth="1"/>
    <col min="2065" max="2065" width="6.42578125" style="151" customWidth="1"/>
    <col min="2066" max="2066" width="9.140625" style="151"/>
    <col min="2067" max="2067" width="7.140625" style="151" customWidth="1"/>
    <col min="2068" max="2304" width="9.140625" style="151"/>
    <col min="2305" max="2305" width="2.7109375" style="151" bestFit="1" customWidth="1"/>
    <col min="2306" max="2306" width="3.28515625" style="151" customWidth="1"/>
    <col min="2307" max="2307" width="2.7109375" style="151" customWidth="1"/>
    <col min="2308" max="2309" width="3.42578125" style="151" customWidth="1"/>
    <col min="2310" max="2310" width="3" style="151" customWidth="1"/>
    <col min="2311" max="2311" width="9.42578125" style="151" customWidth="1"/>
    <col min="2312" max="2312" width="9.140625" style="151"/>
    <col min="2313" max="2313" width="1.42578125" style="151" customWidth="1"/>
    <col min="2314" max="2314" width="9.42578125" style="151" customWidth="1"/>
    <col min="2315" max="2315" width="10.42578125" style="151" customWidth="1"/>
    <col min="2316" max="2316" width="2.28515625" style="151" customWidth="1"/>
    <col min="2317" max="2317" width="5.42578125" style="151" customWidth="1"/>
    <col min="2318" max="2318" width="9.28515625" style="151" customWidth="1"/>
    <col min="2319" max="2319" width="7.140625" style="151" customWidth="1"/>
    <col min="2320" max="2320" width="2.140625" style="151" customWidth="1"/>
    <col min="2321" max="2321" width="6.42578125" style="151" customWidth="1"/>
    <col min="2322" max="2322" width="9.140625" style="151"/>
    <col min="2323" max="2323" width="7.140625" style="151" customWidth="1"/>
    <col min="2324" max="2560" width="9.140625" style="151"/>
    <col min="2561" max="2561" width="2.7109375" style="151" bestFit="1" customWidth="1"/>
    <col min="2562" max="2562" width="3.28515625" style="151" customWidth="1"/>
    <col min="2563" max="2563" width="2.7109375" style="151" customWidth="1"/>
    <col min="2564" max="2565" width="3.42578125" style="151" customWidth="1"/>
    <col min="2566" max="2566" width="3" style="151" customWidth="1"/>
    <col min="2567" max="2567" width="9.42578125" style="151" customWidth="1"/>
    <col min="2568" max="2568" width="9.140625" style="151"/>
    <col min="2569" max="2569" width="1.42578125" style="151" customWidth="1"/>
    <col min="2570" max="2570" width="9.42578125" style="151" customWidth="1"/>
    <col min="2571" max="2571" width="10.42578125" style="151" customWidth="1"/>
    <col min="2572" max="2572" width="2.28515625" style="151" customWidth="1"/>
    <col min="2573" max="2573" width="5.42578125" style="151" customWidth="1"/>
    <col min="2574" max="2574" width="9.28515625" style="151" customWidth="1"/>
    <col min="2575" max="2575" width="7.140625" style="151" customWidth="1"/>
    <col min="2576" max="2576" width="2.140625" style="151" customWidth="1"/>
    <col min="2577" max="2577" width="6.42578125" style="151" customWidth="1"/>
    <col min="2578" max="2578" width="9.140625" style="151"/>
    <col min="2579" max="2579" width="7.140625" style="151" customWidth="1"/>
    <col min="2580" max="2816" width="9.140625" style="151"/>
    <col min="2817" max="2817" width="2.7109375" style="151" bestFit="1" customWidth="1"/>
    <col min="2818" max="2818" width="3.28515625" style="151" customWidth="1"/>
    <col min="2819" max="2819" width="2.7109375" style="151" customWidth="1"/>
    <col min="2820" max="2821" width="3.42578125" style="151" customWidth="1"/>
    <col min="2822" max="2822" width="3" style="151" customWidth="1"/>
    <col min="2823" max="2823" width="9.42578125" style="151" customWidth="1"/>
    <col min="2824" max="2824" width="9.140625" style="151"/>
    <col min="2825" max="2825" width="1.42578125" style="151" customWidth="1"/>
    <col min="2826" max="2826" width="9.42578125" style="151" customWidth="1"/>
    <col min="2827" max="2827" width="10.42578125" style="151" customWidth="1"/>
    <col min="2828" max="2828" width="2.28515625" style="151" customWidth="1"/>
    <col min="2829" max="2829" width="5.42578125" style="151" customWidth="1"/>
    <col min="2830" max="2830" width="9.28515625" style="151" customWidth="1"/>
    <col min="2831" max="2831" width="7.140625" style="151" customWidth="1"/>
    <col min="2832" max="2832" width="2.140625" style="151" customWidth="1"/>
    <col min="2833" max="2833" width="6.42578125" style="151" customWidth="1"/>
    <col min="2834" max="2834" width="9.140625" style="151"/>
    <col min="2835" max="2835" width="7.140625" style="151" customWidth="1"/>
    <col min="2836" max="3072" width="9.140625" style="151"/>
    <col min="3073" max="3073" width="2.7109375" style="151" bestFit="1" customWidth="1"/>
    <col min="3074" max="3074" width="3.28515625" style="151" customWidth="1"/>
    <col min="3075" max="3075" width="2.7109375" style="151" customWidth="1"/>
    <col min="3076" max="3077" width="3.42578125" style="151" customWidth="1"/>
    <col min="3078" max="3078" width="3" style="151" customWidth="1"/>
    <col min="3079" max="3079" width="9.42578125" style="151" customWidth="1"/>
    <col min="3080" max="3080" width="9.140625" style="151"/>
    <col min="3081" max="3081" width="1.42578125" style="151" customWidth="1"/>
    <col min="3082" max="3082" width="9.42578125" style="151" customWidth="1"/>
    <col min="3083" max="3083" width="10.42578125" style="151" customWidth="1"/>
    <col min="3084" max="3084" width="2.28515625" style="151" customWidth="1"/>
    <col min="3085" max="3085" width="5.42578125" style="151" customWidth="1"/>
    <col min="3086" max="3086" width="9.28515625" style="151" customWidth="1"/>
    <col min="3087" max="3087" width="7.140625" style="151" customWidth="1"/>
    <col min="3088" max="3088" width="2.140625" style="151" customWidth="1"/>
    <col min="3089" max="3089" width="6.42578125" style="151" customWidth="1"/>
    <col min="3090" max="3090" width="9.140625" style="151"/>
    <col min="3091" max="3091" width="7.140625" style="151" customWidth="1"/>
    <col min="3092" max="3328" width="9.140625" style="151"/>
    <col min="3329" max="3329" width="2.7109375" style="151" bestFit="1" customWidth="1"/>
    <col min="3330" max="3330" width="3.28515625" style="151" customWidth="1"/>
    <col min="3331" max="3331" width="2.7109375" style="151" customWidth="1"/>
    <col min="3332" max="3333" width="3.42578125" style="151" customWidth="1"/>
    <col min="3334" max="3334" width="3" style="151" customWidth="1"/>
    <col min="3335" max="3335" width="9.42578125" style="151" customWidth="1"/>
    <col min="3336" max="3336" width="9.140625" style="151"/>
    <col min="3337" max="3337" width="1.42578125" style="151" customWidth="1"/>
    <col min="3338" max="3338" width="9.42578125" style="151" customWidth="1"/>
    <col min="3339" max="3339" width="10.42578125" style="151" customWidth="1"/>
    <col min="3340" max="3340" width="2.28515625" style="151" customWidth="1"/>
    <col min="3341" max="3341" width="5.42578125" style="151" customWidth="1"/>
    <col min="3342" max="3342" width="9.28515625" style="151" customWidth="1"/>
    <col min="3343" max="3343" width="7.140625" style="151" customWidth="1"/>
    <col min="3344" max="3344" width="2.140625" style="151" customWidth="1"/>
    <col min="3345" max="3345" width="6.42578125" style="151" customWidth="1"/>
    <col min="3346" max="3346" width="9.140625" style="151"/>
    <col min="3347" max="3347" width="7.140625" style="151" customWidth="1"/>
    <col min="3348" max="3584" width="9.140625" style="151"/>
    <col min="3585" max="3585" width="2.7109375" style="151" bestFit="1" customWidth="1"/>
    <col min="3586" max="3586" width="3.28515625" style="151" customWidth="1"/>
    <col min="3587" max="3587" width="2.7109375" style="151" customWidth="1"/>
    <col min="3588" max="3589" width="3.42578125" style="151" customWidth="1"/>
    <col min="3590" max="3590" width="3" style="151" customWidth="1"/>
    <col min="3591" max="3591" width="9.42578125" style="151" customWidth="1"/>
    <col min="3592" max="3592" width="9.140625" style="151"/>
    <col min="3593" max="3593" width="1.42578125" style="151" customWidth="1"/>
    <col min="3594" max="3594" width="9.42578125" style="151" customWidth="1"/>
    <col min="3595" max="3595" width="10.42578125" style="151" customWidth="1"/>
    <col min="3596" max="3596" width="2.28515625" style="151" customWidth="1"/>
    <col min="3597" max="3597" width="5.42578125" style="151" customWidth="1"/>
    <col min="3598" max="3598" width="9.28515625" style="151" customWidth="1"/>
    <col min="3599" max="3599" width="7.140625" style="151" customWidth="1"/>
    <col min="3600" max="3600" width="2.140625" style="151" customWidth="1"/>
    <col min="3601" max="3601" width="6.42578125" style="151" customWidth="1"/>
    <col min="3602" max="3602" width="9.140625" style="151"/>
    <col min="3603" max="3603" width="7.140625" style="151" customWidth="1"/>
    <col min="3604" max="3840" width="9.140625" style="151"/>
    <col min="3841" max="3841" width="2.7109375" style="151" bestFit="1" customWidth="1"/>
    <col min="3842" max="3842" width="3.28515625" style="151" customWidth="1"/>
    <col min="3843" max="3843" width="2.7109375" style="151" customWidth="1"/>
    <col min="3844" max="3845" width="3.42578125" style="151" customWidth="1"/>
    <col min="3846" max="3846" width="3" style="151" customWidth="1"/>
    <col min="3847" max="3847" width="9.42578125" style="151" customWidth="1"/>
    <col min="3848" max="3848" width="9.140625" style="151"/>
    <col min="3849" max="3849" width="1.42578125" style="151" customWidth="1"/>
    <col min="3850" max="3850" width="9.42578125" style="151" customWidth="1"/>
    <col min="3851" max="3851" width="10.42578125" style="151" customWidth="1"/>
    <col min="3852" max="3852" width="2.28515625" style="151" customWidth="1"/>
    <col min="3853" max="3853" width="5.42578125" style="151" customWidth="1"/>
    <col min="3854" max="3854" width="9.28515625" style="151" customWidth="1"/>
    <col min="3855" max="3855" width="7.140625" style="151" customWidth="1"/>
    <col min="3856" max="3856" width="2.140625" style="151" customWidth="1"/>
    <col min="3857" max="3857" width="6.42578125" style="151" customWidth="1"/>
    <col min="3858" max="3858" width="9.140625" style="151"/>
    <col min="3859" max="3859" width="7.140625" style="151" customWidth="1"/>
    <col min="3860" max="4096" width="9.140625" style="151"/>
    <col min="4097" max="4097" width="2.7109375" style="151" bestFit="1" customWidth="1"/>
    <col min="4098" max="4098" width="3.28515625" style="151" customWidth="1"/>
    <col min="4099" max="4099" width="2.7109375" style="151" customWidth="1"/>
    <col min="4100" max="4101" width="3.42578125" style="151" customWidth="1"/>
    <col min="4102" max="4102" width="3" style="151" customWidth="1"/>
    <col min="4103" max="4103" width="9.42578125" style="151" customWidth="1"/>
    <col min="4104" max="4104" width="9.140625" style="151"/>
    <col min="4105" max="4105" width="1.42578125" style="151" customWidth="1"/>
    <col min="4106" max="4106" width="9.42578125" style="151" customWidth="1"/>
    <col min="4107" max="4107" width="10.42578125" style="151" customWidth="1"/>
    <col min="4108" max="4108" width="2.28515625" style="151" customWidth="1"/>
    <col min="4109" max="4109" width="5.42578125" style="151" customWidth="1"/>
    <col min="4110" max="4110" width="9.28515625" style="151" customWidth="1"/>
    <col min="4111" max="4111" width="7.140625" style="151" customWidth="1"/>
    <col min="4112" max="4112" width="2.140625" style="151" customWidth="1"/>
    <col min="4113" max="4113" width="6.42578125" style="151" customWidth="1"/>
    <col min="4114" max="4114" width="9.140625" style="151"/>
    <col min="4115" max="4115" width="7.140625" style="151" customWidth="1"/>
    <col min="4116" max="4352" width="9.140625" style="151"/>
    <col min="4353" max="4353" width="2.7109375" style="151" bestFit="1" customWidth="1"/>
    <col min="4354" max="4354" width="3.28515625" style="151" customWidth="1"/>
    <col min="4355" max="4355" width="2.7109375" style="151" customWidth="1"/>
    <col min="4356" max="4357" width="3.42578125" style="151" customWidth="1"/>
    <col min="4358" max="4358" width="3" style="151" customWidth="1"/>
    <col min="4359" max="4359" width="9.42578125" style="151" customWidth="1"/>
    <col min="4360" max="4360" width="9.140625" style="151"/>
    <col min="4361" max="4361" width="1.42578125" style="151" customWidth="1"/>
    <col min="4362" max="4362" width="9.42578125" style="151" customWidth="1"/>
    <col min="4363" max="4363" width="10.42578125" style="151" customWidth="1"/>
    <col min="4364" max="4364" width="2.28515625" style="151" customWidth="1"/>
    <col min="4365" max="4365" width="5.42578125" style="151" customWidth="1"/>
    <col min="4366" max="4366" width="9.28515625" style="151" customWidth="1"/>
    <col min="4367" max="4367" width="7.140625" style="151" customWidth="1"/>
    <col min="4368" max="4368" width="2.140625" style="151" customWidth="1"/>
    <col min="4369" max="4369" width="6.42578125" style="151" customWidth="1"/>
    <col min="4370" max="4370" width="9.140625" style="151"/>
    <col min="4371" max="4371" width="7.140625" style="151" customWidth="1"/>
    <col min="4372" max="4608" width="9.140625" style="151"/>
    <col min="4609" max="4609" width="2.7109375" style="151" bestFit="1" customWidth="1"/>
    <col min="4610" max="4610" width="3.28515625" style="151" customWidth="1"/>
    <col min="4611" max="4611" width="2.7109375" style="151" customWidth="1"/>
    <col min="4612" max="4613" width="3.42578125" style="151" customWidth="1"/>
    <col min="4614" max="4614" width="3" style="151" customWidth="1"/>
    <col min="4615" max="4615" width="9.42578125" style="151" customWidth="1"/>
    <col min="4616" max="4616" width="9.140625" style="151"/>
    <col min="4617" max="4617" width="1.42578125" style="151" customWidth="1"/>
    <col min="4618" max="4618" width="9.42578125" style="151" customWidth="1"/>
    <col min="4619" max="4619" width="10.42578125" style="151" customWidth="1"/>
    <col min="4620" max="4620" width="2.28515625" style="151" customWidth="1"/>
    <col min="4621" max="4621" width="5.42578125" style="151" customWidth="1"/>
    <col min="4622" max="4622" width="9.28515625" style="151" customWidth="1"/>
    <col min="4623" max="4623" width="7.140625" style="151" customWidth="1"/>
    <col min="4624" max="4624" width="2.140625" style="151" customWidth="1"/>
    <col min="4625" max="4625" width="6.42578125" style="151" customWidth="1"/>
    <col min="4626" max="4626" width="9.140625" style="151"/>
    <col min="4627" max="4627" width="7.140625" style="151" customWidth="1"/>
    <col min="4628" max="4864" width="9.140625" style="151"/>
    <col min="4865" max="4865" width="2.7109375" style="151" bestFit="1" customWidth="1"/>
    <col min="4866" max="4866" width="3.28515625" style="151" customWidth="1"/>
    <col min="4867" max="4867" width="2.7109375" style="151" customWidth="1"/>
    <col min="4868" max="4869" width="3.42578125" style="151" customWidth="1"/>
    <col min="4870" max="4870" width="3" style="151" customWidth="1"/>
    <col min="4871" max="4871" width="9.42578125" style="151" customWidth="1"/>
    <col min="4872" max="4872" width="9.140625" style="151"/>
    <col min="4873" max="4873" width="1.42578125" style="151" customWidth="1"/>
    <col min="4874" max="4874" width="9.42578125" style="151" customWidth="1"/>
    <col min="4875" max="4875" width="10.42578125" style="151" customWidth="1"/>
    <col min="4876" max="4876" width="2.28515625" style="151" customWidth="1"/>
    <col min="4877" max="4877" width="5.42578125" style="151" customWidth="1"/>
    <col min="4878" max="4878" width="9.28515625" style="151" customWidth="1"/>
    <col min="4879" max="4879" width="7.140625" style="151" customWidth="1"/>
    <col min="4880" max="4880" width="2.140625" style="151" customWidth="1"/>
    <col min="4881" max="4881" width="6.42578125" style="151" customWidth="1"/>
    <col min="4882" max="4882" width="9.140625" style="151"/>
    <col min="4883" max="4883" width="7.140625" style="151" customWidth="1"/>
    <col min="4884" max="5120" width="9.140625" style="151"/>
    <col min="5121" max="5121" width="2.7109375" style="151" bestFit="1" customWidth="1"/>
    <col min="5122" max="5122" width="3.28515625" style="151" customWidth="1"/>
    <col min="5123" max="5123" width="2.7109375" style="151" customWidth="1"/>
    <col min="5124" max="5125" width="3.42578125" style="151" customWidth="1"/>
    <col min="5126" max="5126" width="3" style="151" customWidth="1"/>
    <col min="5127" max="5127" width="9.42578125" style="151" customWidth="1"/>
    <col min="5128" max="5128" width="9.140625" style="151"/>
    <col min="5129" max="5129" width="1.42578125" style="151" customWidth="1"/>
    <col min="5130" max="5130" width="9.42578125" style="151" customWidth="1"/>
    <col min="5131" max="5131" width="10.42578125" style="151" customWidth="1"/>
    <col min="5132" max="5132" width="2.28515625" style="151" customWidth="1"/>
    <col min="5133" max="5133" width="5.42578125" style="151" customWidth="1"/>
    <col min="5134" max="5134" width="9.28515625" style="151" customWidth="1"/>
    <col min="5135" max="5135" width="7.140625" style="151" customWidth="1"/>
    <col min="5136" max="5136" width="2.140625" style="151" customWidth="1"/>
    <col min="5137" max="5137" width="6.42578125" style="151" customWidth="1"/>
    <col min="5138" max="5138" width="9.140625" style="151"/>
    <col min="5139" max="5139" width="7.140625" style="151" customWidth="1"/>
    <col min="5140" max="5376" width="9.140625" style="151"/>
    <col min="5377" max="5377" width="2.7109375" style="151" bestFit="1" customWidth="1"/>
    <col min="5378" max="5378" width="3.28515625" style="151" customWidth="1"/>
    <col min="5379" max="5379" width="2.7109375" style="151" customWidth="1"/>
    <col min="5380" max="5381" width="3.42578125" style="151" customWidth="1"/>
    <col min="5382" max="5382" width="3" style="151" customWidth="1"/>
    <col min="5383" max="5383" width="9.42578125" style="151" customWidth="1"/>
    <col min="5384" max="5384" width="9.140625" style="151"/>
    <col min="5385" max="5385" width="1.42578125" style="151" customWidth="1"/>
    <col min="5386" max="5386" width="9.42578125" style="151" customWidth="1"/>
    <col min="5387" max="5387" width="10.42578125" style="151" customWidth="1"/>
    <col min="5388" max="5388" width="2.28515625" style="151" customWidth="1"/>
    <col min="5389" max="5389" width="5.42578125" style="151" customWidth="1"/>
    <col min="5390" max="5390" width="9.28515625" style="151" customWidth="1"/>
    <col min="5391" max="5391" width="7.140625" style="151" customWidth="1"/>
    <col min="5392" max="5392" width="2.140625" style="151" customWidth="1"/>
    <col min="5393" max="5393" width="6.42578125" style="151" customWidth="1"/>
    <col min="5394" max="5394" width="9.140625" style="151"/>
    <col min="5395" max="5395" width="7.140625" style="151" customWidth="1"/>
    <col min="5396" max="5632" width="9.140625" style="151"/>
    <col min="5633" max="5633" width="2.7109375" style="151" bestFit="1" customWidth="1"/>
    <col min="5634" max="5634" width="3.28515625" style="151" customWidth="1"/>
    <col min="5635" max="5635" width="2.7109375" style="151" customWidth="1"/>
    <col min="5636" max="5637" width="3.42578125" style="151" customWidth="1"/>
    <col min="5638" max="5638" width="3" style="151" customWidth="1"/>
    <col min="5639" max="5639" width="9.42578125" style="151" customWidth="1"/>
    <col min="5640" max="5640" width="9.140625" style="151"/>
    <col min="5641" max="5641" width="1.42578125" style="151" customWidth="1"/>
    <col min="5642" max="5642" width="9.42578125" style="151" customWidth="1"/>
    <col min="5643" max="5643" width="10.42578125" style="151" customWidth="1"/>
    <col min="5644" max="5644" width="2.28515625" style="151" customWidth="1"/>
    <col min="5645" max="5645" width="5.42578125" style="151" customWidth="1"/>
    <col min="5646" max="5646" width="9.28515625" style="151" customWidth="1"/>
    <col min="5647" max="5647" width="7.140625" style="151" customWidth="1"/>
    <col min="5648" max="5648" width="2.140625" style="151" customWidth="1"/>
    <col min="5649" max="5649" width="6.42578125" style="151" customWidth="1"/>
    <col min="5650" max="5650" width="9.140625" style="151"/>
    <col min="5651" max="5651" width="7.140625" style="151" customWidth="1"/>
    <col min="5652" max="5888" width="9.140625" style="151"/>
    <col min="5889" max="5889" width="2.7109375" style="151" bestFit="1" customWidth="1"/>
    <col min="5890" max="5890" width="3.28515625" style="151" customWidth="1"/>
    <col min="5891" max="5891" width="2.7109375" style="151" customWidth="1"/>
    <col min="5892" max="5893" width="3.42578125" style="151" customWidth="1"/>
    <col min="5894" max="5894" width="3" style="151" customWidth="1"/>
    <col min="5895" max="5895" width="9.42578125" style="151" customWidth="1"/>
    <col min="5896" max="5896" width="9.140625" style="151"/>
    <col min="5897" max="5897" width="1.42578125" style="151" customWidth="1"/>
    <col min="5898" max="5898" width="9.42578125" style="151" customWidth="1"/>
    <col min="5899" max="5899" width="10.42578125" style="151" customWidth="1"/>
    <col min="5900" max="5900" width="2.28515625" style="151" customWidth="1"/>
    <col min="5901" max="5901" width="5.42578125" style="151" customWidth="1"/>
    <col min="5902" max="5902" width="9.28515625" style="151" customWidth="1"/>
    <col min="5903" max="5903" width="7.140625" style="151" customWidth="1"/>
    <col min="5904" max="5904" width="2.140625" style="151" customWidth="1"/>
    <col min="5905" max="5905" width="6.42578125" style="151" customWidth="1"/>
    <col min="5906" max="5906" width="9.140625" style="151"/>
    <col min="5907" max="5907" width="7.140625" style="151" customWidth="1"/>
    <col min="5908" max="6144" width="9.140625" style="151"/>
    <col min="6145" max="6145" width="2.7109375" style="151" bestFit="1" customWidth="1"/>
    <col min="6146" max="6146" width="3.28515625" style="151" customWidth="1"/>
    <col min="6147" max="6147" width="2.7109375" style="151" customWidth="1"/>
    <col min="6148" max="6149" width="3.42578125" style="151" customWidth="1"/>
    <col min="6150" max="6150" width="3" style="151" customWidth="1"/>
    <col min="6151" max="6151" width="9.42578125" style="151" customWidth="1"/>
    <col min="6152" max="6152" width="9.140625" style="151"/>
    <col min="6153" max="6153" width="1.42578125" style="151" customWidth="1"/>
    <col min="6154" max="6154" width="9.42578125" style="151" customWidth="1"/>
    <col min="6155" max="6155" width="10.42578125" style="151" customWidth="1"/>
    <col min="6156" max="6156" width="2.28515625" style="151" customWidth="1"/>
    <col min="6157" max="6157" width="5.42578125" style="151" customWidth="1"/>
    <col min="6158" max="6158" width="9.28515625" style="151" customWidth="1"/>
    <col min="6159" max="6159" width="7.140625" style="151" customWidth="1"/>
    <col min="6160" max="6160" width="2.140625" style="151" customWidth="1"/>
    <col min="6161" max="6161" width="6.42578125" style="151" customWidth="1"/>
    <col min="6162" max="6162" width="9.140625" style="151"/>
    <col min="6163" max="6163" width="7.140625" style="151" customWidth="1"/>
    <col min="6164" max="6400" width="9.140625" style="151"/>
    <col min="6401" max="6401" width="2.7109375" style="151" bestFit="1" customWidth="1"/>
    <col min="6402" max="6402" width="3.28515625" style="151" customWidth="1"/>
    <col min="6403" max="6403" width="2.7109375" style="151" customWidth="1"/>
    <col min="6404" max="6405" width="3.42578125" style="151" customWidth="1"/>
    <col min="6406" max="6406" width="3" style="151" customWidth="1"/>
    <col min="6407" max="6407" width="9.42578125" style="151" customWidth="1"/>
    <col min="6408" max="6408" width="9.140625" style="151"/>
    <col min="6409" max="6409" width="1.42578125" style="151" customWidth="1"/>
    <col min="6410" max="6410" width="9.42578125" style="151" customWidth="1"/>
    <col min="6411" max="6411" width="10.42578125" style="151" customWidth="1"/>
    <col min="6412" max="6412" width="2.28515625" style="151" customWidth="1"/>
    <col min="6413" max="6413" width="5.42578125" style="151" customWidth="1"/>
    <col min="6414" max="6414" width="9.28515625" style="151" customWidth="1"/>
    <col min="6415" max="6415" width="7.140625" style="151" customWidth="1"/>
    <col min="6416" max="6416" width="2.140625" style="151" customWidth="1"/>
    <col min="6417" max="6417" width="6.42578125" style="151" customWidth="1"/>
    <col min="6418" max="6418" width="9.140625" style="151"/>
    <col min="6419" max="6419" width="7.140625" style="151" customWidth="1"/>
    <col min="6420" max="6656" width="9.140625" style="151"/>
    <col min="6657" max="6657" width="2.7109375" style="151" bestFit="1" customWidth="1"/>
    <col min="6658" max="6658" width="3.28515625" style="151" customWidth="1"/>
    <col min="6659" max="6659" width="2.7109375" style="151" customWidth="1"/>
    <col min="6660" max="6661" width="3.42578125" style="151" customWidth="1"/>
    <col min="6662" max="6662" width="3" style="151" customWidth="1"/>
    <col min="6663" max="6663" width="9.42578125" style="151" customWidth="1"/>
    <col min="6664" max="6664" width="9.140625" style="151"/>
    <col min="6665" max="6665" width="1.42578125" style="151" customWidth="1"/>
    <col min="6666" max="6666" width="9.42578125" style="151" customWidth="1"/>
    <col min="6667" max="6667" width="10.42578125" style="151" customWidth="1"/>
    <col min="6668" max="6668" width="2.28515625" style="151" customWidth="1"/>
    <col min="6669" max="6669" width="5.42578125" style="151" customWidth="1"/>
    <col min="6670" max="6670" width="9.28515625" style="151" customWidth="1"/>
    <col min="6671" max="6671" width="7.140625" style="151" customWidth="1"/>
    <col min="6672" max="6672" width="2.140625" style="151" customWidth="1"/>
    <col min="6673" max="6673" width="6.42578125" style="151" customWidth="1"/>
    <col min="6674" max="6674" width="9.140625" style="151"/>
    <col min="6675" max="6675" width="7.140625" style="151" customWidth="1"/>
    <col min="6676" max="6912" width="9.140625" style="151"/>
    <col min="6913" max="6913" width="2.7109375" style="151" bestFit="1" customWidth="1"/>
    <col min="6914" max="6914" width="3.28515625" style="151" customWidth="1"/>
    <col min="6915" max="6915" width="2.7109375" style="151" customWidth="1"/>
    <col min="6916" max="6917" width="3.42578125" style="151" customWidth="1"/>
    <col min="6918" max="6918" width="3" style="151" customWidth="1"/>
    <col min="6919" max="6919" width="9.42578125" style="151" customWidth="1"/>
    <col min="6920" max="6920" width="9.140625" style="151"/>
    <col min="6921" max="6921" width="1.42578125" style="151" customWidth="1"/>
    <col min="6922" max="6922" width="9.42578125" style="151" customWidth="1"/>
    <col min="6923" max="6923" width="10.42578125" style="151" customWidth="1"/>
    <col min="6924" max="6924" width="2.28515625" style="151" customWidth="1"/>
    <col min="6925" max="6925" width="5.42578125" style="151" customWidth="1"/>
    <col min="6926" max="6926" width="9.28515625" style="151" customWidth="1"/>
    <col min="6927" max="6927" width="7.140625" style="151" customWidth="1"/>
    <col min="6928" max="6928" width="2.140625" style="151" customWidth="1"/>
    <col min="6929" max="6929" width="6.42578125" style="151" customWidth="1"/>
    <col min="6930" max="6930" width="9.140625" style="151"/>
    <col min="6931" max="6931" width="7.140625" style="151" customWidth="1"/>
    <col min="6932" max="7168" width="9.140625" style="151"/>
    <col min="7169" max="7169" width="2.7109375" style="151" bestFit="1" customWidth="1"/>
    <col min="7170" max="7170" width="3.28515625" style="151" customWidth="1"/>
    <col min="7171" max="7171" width="2.7109375" style="151" customWidth="1"/>
    <col min="7172" max="7173" width="3.42578125" style="151" customWidth="1"/>
    <col min="7174" max="7174" width="3" style="151" customWidth="1"/>
    <col min="7175" max="7175" width="9.42578125" style="151" customWidth="1"/>
    <col min="7176" max="7176" width="9.140625" style="151"/>
    <col min="7177" max="7177" width="1.42578125" style="151" customWidth="1"/>
    <col min="7178" max="7178" width="9.42578125" style="151" customWidth="1"/>
    <col min="7179" max="7179" width="10.42578125" style="151" customWidth="1"/>
    <col min="7180" max="7180" width="2.28515625" style="151" customWidth="1"/>
    <col min="7181" max="7181" width="5.42578125" style="151" customWidth="1"/>
    <col min="7182" max="7182" width="9.28515625" style="151" customWidth="1"/>
    <col min="7183" max="7183" width="7.140625" style="151" customWidth="1"/>
    <col min="7184" max="7184" width="2.140625" style="151" customWidth="1"/>
    <col min="7185" max="7185" width="6.42578125" style="151" customWidth="1"/>
    <col min="7186" max="7186" width="9.140625" style="151"/>
    <col min="7187" max="7187" width="7.140625" style="151" customWidth="1"/>
    <col min="7188" max="7424" width="9.140625" style="151"/>
    <col min="7425" max="7425" width="2.7109375" style="151" bestFit="1" customWidth="1"/>
    <col min="7426" max="7426" width="3.28515625" style="151" customWidth="1"/>
    <col min="7427" max="7427" width="2.7109375" style="151" customWidth="1"/>
    <col min="7428" max="7429" width="3.42578125" style="151" customWidth="1"/>
    <col min="7430" max="7430" width="3" style="151" customWidth="1"/>
    <col min="7431" max="7431" width="9.42578125" style="151" customWidth="1"/>
    <col min="7432" max="7432" width="9.140625" style="151"/>
    <col min="7433" max="7433" width="1.42578125" style="151" customWidth="1"/>
    <col min="7434" max="7434" width="9.42578125" style="151" customWidth="1"/>
    <col min="7435" max="7435" width="10.42578125" style="151" customWidth="1"/>
    <col min="7436" max="7436" width="2.28515625" style="151" customWidth="1"/>
    <col min="7437" max="7437" width="5.42578125" style="151" customWidth="1"/>
    <col min="7438" max="7438" width="9.28515625" style="151" customWidth="1"/>
    <col min="7439" max="7439" width="7.140625" style="151" customWidth="1"/>
    <col min="7440" max="7440" width="2.140625" style="151" customWidth="1"/>
    <col min="7441" max="7441" width="6.42578125" style="151" customWidth="1"/>
    <col min="7442" max="7442" width="9.140625" style="151"/>
    <col min="7443" max="7443" width="7.140625" style="151" customWidth="1"/>
    <col min="7444" max="7680" width="9.140625" style="151"/>
    <col min="7681" max="7681" width="2.7109375" style="151" bestFit="1" customWidth="1"/>
    <col min="7682" max="7682" width="3.28515625" style="151" customWidth="1"/>
    <col min="7683" max="7683" width="2.7109375" style="151" customWidth="1"/>
    <col min="7684" max="7685" width="3.42578125" style="151" customWidth="1"/>
    <col min="7686" max="7686" width="3" style="151" customWidth="1"/>
    <col min="7687" max="7687" width="9.42578125" style="151" customWidth="1"/>
    <col min="7688" max="7688" width="9.140625" style="151"/>
    <col min="7689" max="7689" width="1.42578125" style="151" customWidth="1"/>
    <col min="7690" max="7690" width="9.42578125" style="151" customWidth="1"/>
    <col min="7691" max="7691" width="10.42578125" style="151" customWidth="1"/>
    <col min="7692" max="7692" width="2.28515625" style="151" customWidth="1"/>
    <col min="7693" max="7693" width="5.42578125" style="151" customWidth="1"/>
    <col min="7694" max="7694" width="9.28515625" style="151" customWidth="1"/>
    <col min="7695" max="7695" width="7.140625" style="151" customWidth="1"/>
    <col min="7696" max="7696" width="2.140625" style="151" customWidth="1"/>
    <col min="7697" max="7697" width="6.42578125" style="151" customWidth="1"/>
    <col min="7698" max="7698" width="9.140625" style="151"/>
    <col min="7699" max="7699" width="7.140625" style="151" customWidth="1"/>
    <col min="7700" max="7936" width="9.140625" style="151"/>
    <col min="7937" max="7937" width="2.7109375" style="151" bestFit="1" customWidth="1"/>
    <col min="7938" max="7938" width="3.28515625" style="151" customWidth="1"/>
    <col min="7939" max="7939" width="2.7109375" style="151" customWidth="1"/>
    <col min="7940" max="7941" width="3.42578125" style="151" customWidth="1"/>
    <col min="7942" max="7942" width="3" style="151" customWidth="1"/>
    <col min="7943" max="7943" width="9.42578125" style="151" customWidth="1"/>
    <col min="7944" max="7944" width="9.140625" style="151"/>
    <col min="7945" max="7945" width="1.42578125" style="151" customWidth="1"/>
    <col min="7946" max="7946" width="9.42578125" style="151" customWidth="1"/>
    <col min="7947" max="7947" width="10.42578125" style="151" customWidth="1"/>
    <col min="7948" max="7948" width="2.28515625" style="151" customWidth="1"/>
    <col min="7949" max="7949" width="5.42578125" style="151" customWidth="1"/>
    <col min="7950" max="7950" width="9.28515625" style="151" customWidth="1"/>
    <col min="7951" max="7951" width="7.140625" style="151" customWidth="1"/>
    <col min="7952" max="7952" width="2.140625" style="151" customWidth="1"/>
    <col min="7953" max="7953" width="6.42578125" style="151" customWidth="1"/>
    <col min="7954" max="7954" width="9.140625" style="151"/>
    <col min="7955" max="7955" width="7.140625" style="151" customWidth="1"/>
    <col min="7956" max="8192" width="9.140625" style="151"/>
    <col min="8193" max="8193" width="2.7109375" style="151" bestFit="1" customWidth="1"/>
    <col min="8194" max="8194" width="3.28515625" style="151" customWidth="1"/>
    <col min="8195" max="8195" width="2.7109375" style="151" customWidth="1"/>
    <col min="8196" max="8197" width="3.42578125" style="151" customWidth="1"/>
    <col min="8198" max="8198" width="3" style="151" customWidth="1"/>
    <col min="8199" max="8199" width="9.42578125" style="151" customWidth="1"/>
    <col min="8200" max="8200" width="9.140625" style="151"/>
    <col min="8201" max="8201" width="1.42578125" style="151" customWidth="1"/>
    <col min="8202" max="8202" width="9.42578125" style="151" customWidth="1"/>
    <col min="8203" max="8203" width="10.42578125" style="151" customWidth="1"/>
    <col min="8204" max="8204" width="2.28515625" style="151" customWidth="1"/>
    <col min="8205" max="8205" width="5.42578125" style="151" customWidth="1"/>
    <col min="8206" max="8206" width="9.28515625" style="151" customWidth="1"/>
    <col min="8207" max="8207" width="7.140625" style="151" customWidth="1"/>
    <col min="8208" max="8208" width="2.140625" style="151" customWidth="1"/>
    <col min="8209" max="8209" width="6.42578125" style="151" customWidth="1"/>
    <col min="8210" max="8210" width="9.140625" style="151"/>
    <col min="8211" max="8211" width="7.140625" style="151" customWidth="1"/>
    <col min="8212" max="8448" width="9.140625" style="151"/>
    <col min="8449" max="8449" width="2.7109375" style="151" bestFit="1" customWidth="1"/>
    <col min="8450" max="8450" width="3.28515625" style="151" customWidth="1"/>
    <col min="8451" max="8451" width="2.7109375" style="151" customWidth="1"/>
    <col min="8452" max="8453" width="3.42578125" style="151" customWidth="1"/>
    <col min="8454" max="8454" width="3" style="151" customWidth="1"/>
    <col min="8455" max="8455" width="9.42578125" style="151" customWidth="1"/>
    <col min="8456" max="8456" width="9.140625" style="151"/>
    <col min="8457" max="8457" width="1.42578125" style="151" customWidth="1"/>
    <col min="8458" max="8458" width="9.42578125" style="151" customWidth="1"/>
    <col min="8459" max="8459" width="10.42578125" style="151" customWidth="1"/>
    <col min="8460" max="8460" width="2.28515625" style="151" customWidth="1"/>
    <col min="8461" max="8461" width="5.42578125" style="151" customWidth="1"/>
    <col min="8462" max="8462" width="9.28515625" style="151" customWidth="1"/>
    <col min="8463" max="8463" width="7.140625" style="151" customWidth="1"/>
    <col min="8464" max="8464" width="2.140625" style="151" customWidth="1"/>
    <col min="8465" max="8465" width="6.42578125" style="151" customWidth="1"/>
    <col min="8466" max="8466" width="9.140625" style="151"/>
    <col min="8467" max="8467" width="7.140625" style="151" customWidth="1"/>
    <col min="8468" max="8704" width="9.140625" style="151"/>
    <col min="8705" max="8705" width="2.7109375" style="151" bestFit="1" customWidth="1"/>
    <col min="8706" max="8706" width="3.28515625" style="151" customWidth="1"/>
    <col min="8707" max="8707" width="2.7109375" style="151" customWidth="1"/>
    <col min="8708" max="8709" width="3.42578125" style="151" customWidth="1"/>
    <col min="8710" max="8710" width="3" style="151" customWidth="1"/>
    <col min="8711" max="8711" width="9.42578125" style="151" customWidth="1"/>
    <col min="8712" max="8712" width="9.140625" style="151"/>
    <col min="8713" max="8713" width="1.42578125" style="151" customWidth="1"/>
    <col min="8714" max="8714" width="9.42578125" style="151" customWidth="1"/>
    <col min="8715" max="8715" width="10.42578125" style="151" customWidth="1"/>
    <col min="8716" max="8716" width="2.28515625" style="151" customWidth="1"/>
    <col min="8717" max="8717" width="5.42578125" style="151" customWidth="1"/>
    <col min="8718" max="8718" width="9.28515625" style="151" customWidth="1"/>
    <col min="8719" max="8719" width="7.140625" style="151" customWidth="1"/>
    <col min="8720" max="8720" width="2.140625" style="151" customWidth="1"/>
    <col min="8721" max="8721" width="6.42578125" style="151" customWidth="1"/>
    <col min="8722" max="8722" width="9.140625" style="151"/>
    <col min="8723" max="8723" width="7.140625" style="151" customWidth="1"/>
    <col min="8724" max="8960" width="9.140625" style="151"/>
    <col min="8961" max="8961" width="2.7109375" style="151" bestFit="1" customWidth="1"/>
    <col min="8962" max="8962" width="3.28515625" style="151" customWidth="1"/>
    <col min="8963" max="8963" width="2.7109375" style="151" customWidth="1"/>
    <col min="8964" max="8965" width="3.42578125" style="151" customWidth="1"/>
    <col min="8966" max="8966" width="3" style="151" customWidth="1"/>
    <col min="8967" max="8967" width="9.42578125" style="151" customWidth="1"/>
    <col min="8968" max="8968" width="9.140625" style="151"/>
    <col min="8969" max="8969" width="1.42578125" style="151" customWidth="1"/>
    <col min="8970" max="8970" width="9.42578125" style="151" customWidth="1"/>
    <col min="8971" max="8971" width="10.42578125" style="151" customWidth="1"/>
    <col min="8972" max="8972" width="2.28515625" style="151" customWidth="1"/>
    <col min="8973" max="8973" width="5.42578125" style="151" customWidth="1"/>
    <col min="8974" max="8974" width="9.28515625" style="151" customWidth="1"/>
    <col min="8975" max="8975" width="7.140625" style="151" customWidth="1"/>
    <col min="8976" max="8976" width="2.140625" style="151" customWidth="1"/>
    <col min="8977" max="8977" width="6.42578125" style="151" customWidth="1"/>
    <col min="8978" max="8978" width="9.140625" style="151"/>
    <col min="8979" max="8979" width="7.140625" style="151" customWidth="1"/>
    <col min="8980" max="9216" width="9.140625" style="151"/>
    <col min="9217" max="9217" width="2.7109375" style="151" bestFit="1" customWidth="1"/>
    <col min="9218" max="9218" width="3.28515625" style="151" customWidth="1"/>
    <col min="9219" max="9219" width="2.7109375" style="151" customWidth="1"/>
    <col min="9220" max="9221" width="3.42578125" style="151" customWidth="1"/>
    <col min="9222" max="9222" width="3" style="151" customWidth="1"/>
    <col min="9223" max="9223" width="9.42578125" style="151" customWidth="1"/>
    <col min="9224" max="9224" width="9.140625" style="151"/>
    <col min="9225" max="9225" width="1.42578125" style="151" customWidth="1"/>
    <col min="9226" max="9226" width="9.42578125" style="151" customWidth="1"/>
    <col min="9227" max="9227" width="10.42578125" style="151" customWidth="1"/>
    <col min="9228" max="9228" width="2.28515625" style="151" customWidth="1"/>
    <col min="9229" max="9229" width="5.42578125" style="151" customWidth="1"/>
    <col min="9230" max="9230" width="9.28515625" style="151" customWidth="1"/>
    <col min="9231" max="9231" width="7.140625" style="151" customWidth="1"/>
    <col min="9232" max="9232" width="2.140625" style="151" customWidth="1"/>
    <col min="9233" max="9233" width="6.42578125" style="151" customWidth="1"/>
    <col min="9234" max="9234" width="9.140625" style="151"/>
    <col min="9235" max="9235" width="7.140625" style="151" customWidth="1"/>
    <col min="9236" max="9472" width="9.140625" style="151"/>
    <col min="9473" max="9473" width="2.7109375" style="151" bestFit="1" customWidth="1"/>
    <col min="9474" max="9474" width="3.28515625" style="151" customWidth="1"/>
    <col min="9475" max="9475" width="2.7109375" style="151" customWidth="1"/>
    <col min="9476" max="9477" width="3.42578125" style="151" customWidth="1"/>
    <col min="9478" max="9478" width="3" style="151" customWidth="1"/>
    <col min="9479" max="9479" width="9.42578125" style="151" customWidth="1"/>
    <col min="9480" max="9480" width="9.140625" style="151"/>
    <col min="9481" max="9481" width="1.42578125" style="151" customWidth="1"/>
    <col min="9482" max="9482" width="9.42578125" style="151" customWidth="1"/>
    <col min="9483" max="9483" width="10.42578125" style="151" customWidth="1"/>
    <col min="9484" max="9484" width="2.28515625" style="151" customWidth="1"/>
    <col min="9485" max="9485" width="5.42578125" style="151" customWidth="1"/>
    <col min="9486" max="9486" width="9.28515625" style="151" customWidth="1"/>
    <col min="9487" max="9487" width="7.140625" style="151" customWidth="1"/>
    <col min="9488" max="9488" width="2.140625" style="151" customWidth="1"/>
    <col min="9489" max="9489" width="6.42578125" style="151" customWidth="1"/>
    <col min="9490" max="9490" width="9.140625" style="151"/>
    <col min="9491" max="9491" width="7.140625" style="151" customWidth="1"/>
    <col min="9492" max="9728" width="9.140625" style="151"/>
    <col min="9729" max="9729" width="2.7109375" style="151" bestFit="1" customWidth="1"/>
    <col min="9730" max="9730" width="3.28515625" style="151" customWidth="1"/>
    <col min="9731" max="9731" width="2.7109375" style="151" customWidth="1"/>
    <col min="9732" max="9733" width="3.42578125" style="151" customWidth="1"/>
    <col min="9734" max="9734" width="3" style="151" customWidth="1"/>
    <col min="9735" max="9735" width="9.42578125" style="151" customWidth="1"/>
    <col min="9736" max="9736" width="9.140625" style="151"/>
    <col min="9737" max="9737" width="1.42578125" style="151" customWidth="1"/>
    <col min="9738" max="9738" width="9.42578125" style="151" customWidth="1"/>
    <col min="9739" max="9739" width="10.42578125" style="151" customWidth="1"/>
    <col min="9740" max="9740" width="2.28515625" style="151" customWidth="1"/>
    <col min="9741" max="9741" width="5.42578125" style="151" customWidth="1"/>
    <col min="9742" max="9742" width="9.28515625" style="151" customWidth="1"/>
    <col min="9743" max="9743" width="7.140625" style="151" customWidth="1"/>
    <col min="9744" max="9744" width="2.140625" style="151" customWidth="1"/>
    <col min="9745" max="9745" width="6.42578125" style="151" customWidth="1"/>
    <col min="9746" max="9746" width="9.140625" style="151"/>
    <col min="9747" max="9747" width="7.140625" style="151" customWidth="1"/>
    <col min="9748" max="9984" width="9.140625" style="151"/>
    <col min="9985" max="9985" width="2.7109375" style="151" bestFit="1" customWidth="1"/>
    <col min="9986" max="9986" width="3.28515625" style="151" customWidth="1"/>
    <col min="9987" max="9987" width="2.7109375" style="151" customWidth="1"/>
    <col min="9988" max="9989" width="3.42578125" style="151" customWidth="1"/>
    <col min="9990" max="9990" width="3" style="151" customWidth="1"/>
    <col min="9991" max="9991" width="9.42578125" style="151" customWidth="1"/>
    <col min="9992" max="9992" width="9.140625" style="151"/>
    <col min="9993" max="9993" width="1.42578125" style="151" customWidth="1"/>
    <col min="9994" max="9994" width="9.42578125" style="151" customWidth="1"/>
    <col min="9995" max="9995" width="10.42578125" style="151" customWidth="1"/>
    <col min="9996" max="9996" width="2.28515625" style="151" customWidth="1"/>
    <col min="9997" max="9997" width="5.42578125" style="151" customWidth="1"/>
    <col min="9998" max="9998" width="9.28515625" style="151" customWidth="1"/>
    <col min="9999" max="9999" width="7.140625" style="151" customWidth="1"/>
    <col min="10000" max="10000" width="2.140625" style="151" customWidth="1"/>
    <col min="10001" max="10001" width="6.42578125" style="151" customWidth="1"/>
    <col min="10002" max="10002" width="9.140625" style="151"/>
    <col min="10003" max="10003" width="7.140625" style="151" customWidth="1"/>
    <col min="10004" max="10240" width="9.140625" style="151"/>
    <col min="10241" max="10241" width="2.7109375" style="151" bestFit="1" customWidth="1"/>
    <col min="10242" max="10242" width="3.28515625" style="151" customWidth="1"/>
    <col min="10243" max="10243" width="2.7109375" style="151" customWidth="1"/>
    <col min="10244" max="10245" width="3.42578125" style="151" customWidth="1"/>
    <col min="10246" max="10246" width="3" style="151" customWidth="1"/>
    <col min="10247" max="10247" width="9.42578125" style="151" customWidth="1"/>
    <col min="10248" max="10248" width="9.140625" style="151"/>
    <col min="10249" max="10249" width="1.42578125" style="151" customWidth="1"/>
    <col min="10250" max="10250" width="9.42578125" style="151" customWidth="1"/>
    <col min="10251" max="10251" width="10.42578125" style="151" customWidth="1"/>
    <col min="10252" max="10252" width="2.28515625" style="151" customWidth="1"/>
    <col min="10253" max="10253" width="5.42578125" style="151" customWidth="1"/>
    <col min="10254" max="10254" width="9.28515625" style="151" customWidth="1"/>
    <col min="10255" max="10255" width="7.140625" style="151" customWidth="1"/>
    <col min="10256" max="10256" width="2.140625" style="151" customWidth="1"/>
    <col min="10257" max="10257" width="6.42578125" style="151" customWidth="1"/>
    <col min="10258" max="10258" width="9.140625" style="151"/>
    <col min="10259" max="10259" width="7.140625" style="151" customWidth="1"/>
    <col min="10260" max="10496" width="9.140625" style="151"/>
    <col min="10497" max="10497" width="2.7109375" style="151" bestFit="1" customWidth="1"/>
    <col min="10498" max="10498" width="3.28515625" style="151" customWidth="1"/>
    <col min="10499" max="10499" width="2.7109375" style="151" customWidth="1"/>
    <col min="10500" max="10501" width="3.42578125" style="151" customWidth="1"/>
    <col min="10502" max="10502" width="3" style="151" customWidth="1"/>
    <col min="10503" max="10503" width="9.42578125" style="151" customWidth="1"/>
    <col min="10504" max="10504" width="9.140625" style="151"/>
    <col min="10505" max="10505" width="1.42578125" style="151" customWidth="1"/>
    <col min="10506" max="10506" width="9.42578125" style="151" customWidth="1"/>
    <col min="10507" max="10507" width="10.42578125" style="151" customWidth="1"/>
    <col min="10508" max="10508" width="2.28515625" style="151" customWidth="1"/>
    <col min="10509" max="10509" width="5.42578125" style="151" customWidth="1"/>
    <col min="10510" max="10510" width="9.28515625" style="151" customWidth="1"/>
    <col min="10511" max="10511" width="7.140625" style="151" customWidth="1"/>
    <col min="10512" max="10512" width="2.140625" style="151" customWidth="1"/>
    <col min="10513" max="10513" width="6.42578125" style="151" customWidth="1"/>
    <col min="10514" max="10514" width="9.140625" style="151"/>
    <col min="10515" max="10515" width="7.140625" style="151" customWidth="1"/>
    <col min="10516" max="10752" width="9.140625" style="151"/>
    <col min="10753" max="10753" width="2.7109375" style="151" bestFit="1" customWidth="1"/>
    <col min="10754" max="10754" width="3.28515625" style="151" customWidth="1"/>
    <col min="10755" max="10755" width="2.7109375" style="151" customWidth="1"/>
    <col min="10756" max="10757" width="3.42578125" style="151" customWidth="1"/>
    <col min="10758" max="10758" width="3" style="151" customWidth="1"/>
    <col min="10759" max="10759" width="9.42578125" style="151" customWidth="1"/>
    <col min="10760" max="10760" width="9.140625" style="151"/>
    <col min="10761" max="10761" width="1.42578125" style="151" customWidth="1"/>
    <col min="10762" max="10762" width="9.42578125" style="151" customWidth="1"/>
    <col min="10763" max="10763" width="10.42578125" style="151" customWidth="1"/>
    <col min="10764" max="10764" width="2.28515625" style="151" customWidth="1"/>
    <col min="10765" max="10765" width="5.42578125" style="151" customWidth="1"/>
    <col min="10766" max="10766" width="9.28515625" style="151" customWidth="1"/>
    <col min="10767" max="10767" width="7.140625" style="151" customWidth="1"/>
    <col min="10768" max="10768" width="2.140625" style="151" customWidth="1"/>
    <col min="10769" max="10769" width="6.42578125" style="151" customWidth="1"/>
    <col min="10770" max="10770" width="9.140625" style="151"/>
    <col min="10771" max="10771" width="7.140625" style="151" customWidth="1"/>
    <col min="10772" max="11008" width="9.140625" style="151"/>
    <col min="11009" max="11009" width="2.7109375" style="151" bestFit="1" customWidth="1"/>
    <col min="11010" max="11010" width="3.28515625" style="151" customWidth="1"/>
    <col min="11011" max="11011" width="2.7109375" style="151" customWidth="1"/>
    <col min="11012" max="11013" width="3.42578125" style="151" customWidth="1"/>
    <col min="11014" max="11014" width="3" style="151" customWidth="1"/>
    <col min="11015" max="11015" width="9.42578125" style="151" customWidth="1"/>
    <col min="11016" max="11016" width="9.140625" style="151"/>
    <col min="11017" max="11017" width="1.42578125" style="151" customWidth="1"/>
    <col min="11018" max="11018" width="9.42578125" style="151" customWidth="1"/>
    <col min="11019" max="11019" width="10.42578125" style="151" customWidth="1"/>
    <col min="11020" max="11020" width="2.28515625" style="151" customWidth="1"/>
    <col min="11021" max="11021" width="5.42578125" style="151" customWidth="1"/>
    <col min="11022" max="11022" width="9.28515625" style="151" customWidth="1"/>
    <col min="11023" max="11023" width="7.140625" style="151" customWidth="1"/>
    <col min="11024" max="11024" width="2.140625" style="151" customWidth="1"/>
    <col min="11025" max="11025" width="6.42578125" style="151" customWidth="1"/>
    <col min="11026" max="11026" width="9.140625" style="151"/>
    <col min="11027" max="11027" width="7.140625" style="151" customWidth="1"/>
    <col min="11028" max="11264" width="9.140625" style="151"/>
    <col min="11265" max="11265" width="2.7109375" style="151" bestFit="1" customWidth="1"/>
    <col min="11266" max="11266" width="3.28515625" style="151" customWidth="1"/>
    <col min="11267" max="11267" width="2.7109375" style="151" customWidth="1"/>
    <col min="11268" max="11269" width="3.42578125" style="151" customWidth="1"/>
    <col min="11270" max="11270" width="3" style="151" customWidth="1"/>
    <col min="11271" max="11271" width="9.42578125" style="151" customWidth="1"/>
    <col min="11272" max="11272" width="9.140625" style="151"/>
    <col min="11273" max="11273" width="1.42578125" style="151" customWidth="1"/>
    <col min="11274" max="11274" width="9.42578125" style="151" customWidth="1"/>
    <col min="11275" max="11275" width="10.42578125" style="151" customWidth="1"/>
    <col min="11276" max="11276" width="2.28515625" style="151" customWidth="1"/>
    <col min="11277" max="11277" width="5.42578125" style="151" customWidth="1"/>
    <col min="11278" max="11278" width="9.28515625" style="151" customWidth="1"/>
    <col min="11279" max="11279" width="7.140625" style="151" customWidth="1"/>
    <col min="11280" max="11280" width="2.140625" style="151" customWidth="1"/>
    <col min="11281" max="11281" width="6.42578125" style="151" customWidth="1"/>
    <col min="11282" max="11282" width="9.140625" style="151"/>
    <col min="11283" max="11283" width="7.140625" style="151" customWidth="1"/>
    <col min="11284" max="11520" width="9.140625" style="151"/>
    <col min="11521" max="11521" width="2.7109375" style="151" bestFit="1" customWidth="1"/>
    <col min="11522" max="11522" width="3.28515625" style="151" customWidth="1"/>
    <col min="11523" max="11523" width="2.7109375" style="151" customWidth="1"/>
    <col min="11524" max="11525" width="3.42578125" style="151" customWidth="1"/>
    <col min="11526" max="11526" width="3" style="151" customWidth="1"/>
    <col min="11527" max="11527" width="9.42578125" style="151" customWidth="1"/>
    <col min="11528" max="11528" width="9.140625" style="151"/>
    <col min="11529" max="11529" width="1.42578125" style="151" customWidth="1"/>
    <col min="11530" max="11530" width="9.42578125" style="151" customWidth="1"/>
    <col min="11531" max="11531" width="10.42578125" style="151" customWidth="1"/>
    <col min="11532" max="11532" width="2.28515625" style="151" customWidth="1"/>
    <col min="11533" max="11533" width="5.42578125" style="151" customWidth="1"/>
    <col min="11534" max="11534" width="9.28515625" style="151" customWidth="1"/>
    <col min="11535" max="11535" width="7.140625" style="151" customWidth="1"/>
    <col min="11536" max="11536" width="2.140625" style="151" customWidth="1"/>
    <col min="11537" max="11537" width="6.42578125" style="151" customWidth="1"/>
    <col min="11538" max="11538" width="9.140625" style="151"/>
    <col min="11539" max="11539" width="7.140625" style="151" customWidth="1"/>
    <col min="11540" max="11776" width="9.140625" style="151"/>
    <col min="11777" max="11777" width="2.7109375" style="151" bestFit="1" customWidth="1"/>
    <col min="11778" max="11778" width="3.28515625" style="151" customWidth="1"/>
    <col min="11779" max="11779" width="2.7109375" style="151" customWidth="1"/>
    <col min="11780" max="11781" width="3.42578125" style="151" customWidth="1"/>
    <col min="11782" max="11782" width="3" style="151" customWidth="1"/>
    <col min="11783" max="11783" width="9.42578125" style="151" customWidth="1"/>
    <col min="11784" max="11784" width="9.140625" style="151"/>
    <col min="11785" max="11785" width="1.42578125" style="151" customWidth="1"/>
    <col min="11786" max="11786" width="9.42578125" style="151" customWidth="1"/>
    <col min="11787" max="11787" width="10.42578125" style="151" customWidth="1"/>
    <col min="11788" max="11788" width="2.28515625" style="151" customWidth="1"/>
    <col min="11789" max="11789" width="5.42578125" style="151" customWidth="1"/>
    <col min="11790" max="11790" width="9.28515625" style="151" customWidth="1"/>
    <col min="11791" max="11791" width="7.140625" style="151" customWidth="1"/>
    <col min="11792" max="11792" width="2.140625" style="151" customWidth="1"/>
    <col min="11793" max="11793" width="6.42578125" style="151" customWidth="1"/>
    <col min="11794" max="11794" width="9.140625" style="151"/>
    <col min="11795" max="11795" width="7.140625" style="151" customWidth="1"/>
    <col min="11796" max="12032" width="9.140625" style="151"/>
    <col min="12033" max="12033" width="2.7109375" style="151" bestFit="1" customWidth="1"/>
    <col min="12034" max="12034" width="3.28515625" style="151" customWidth="1"/>
    <col min="12035" max="12035" width="2.7109375" style="151" customWidth="1"/>
    <col min="12036" max="12037" width="3.42578125" style="151" customWidth="1"/>
    <col min="12038" max="12038" width="3" style="151" customWidth="1"/>
    <col min="12039" max="12039" width="9.42578125" style="151" customWidth="1"/>
    <col min="12040" max="12040" width="9.140625" style="151"/>
    <col min="12041" max="12041" width="1.42578125" style="151" customWidth="1"/>
    <col min="12042" max="12042" width="9.42578125" style="151" customWidth="1"/>
    <col min="12043" max="12043" width="10.42578125" style="151" customWidth="1"/>
    <col min="12044" max="12044" width="2.28515625" style="151" customWidth="1"/>
    <col min="12045" max="12045" width="5.42578125" style="151" customWidth="1"/>
    <col min="12046" max="12046" width="9.28515625" style="151" customWidth="1"/>
    <col min="12047" max="12047" width="7.140625" style="151" customWidth="1"/>
    <col min="12048" max="12048" width="2.140625" style="151" customWidth="1"/>
    <col min="12049" max="12049" width="6.42578125" style="151" customWidth="1"/>
    <col min="12050" max="12050" width="9.140625" style="151"/>
    <col min="12051" max="12051" width="7.140625" style="151" customWidth="1"/>
    <col min="12052" max="12288" width="9.140625" style="151"/>
    <col min="12289" max="12289" width="2.7109375" style="151" bestFit="1" customWidth="1"/>
    <col min="12290" max="12290" width="3.28515625" style="151" customWidth="1"/>
    <col min="12291" max="12291" width="2.7109375" style="151" customWidth="1"/>
    <col min="12292" max="12293" width="3.42578125" style="151" customWidth="1"/>
    <col min="12294" max="12294" width="3" style="151" customWidth="1"/>
    <col min="12295" max="12295" width="9.42578125" style="151" customWidth="1"/>
    <col min="12296" max="12296" width="9.140625" style="151"/>
    <col min="12297" max="12297" width="1.42578125" style="151" customWidth="1"/>
    <col min="12298" max="12298" width="9.42578125" style="151" customWidth="1"/>
    <col min="12299" max="12299" width="10.42578125" style="151" customWidth="1"/>
    <col min="12300" max="12300" width="2.28515625" style="151" customWidth="1"/>
    <col min="12301" max="12301" width="5.42578125" style="151" customWidth="1"/>
    <col min="12302" max="12302" width="9.28515625" style="151" customWidth="1"/>
    <col min="12303" max="12303" width="7.140625" style="151" customWidth="1"/>
    <col min="12304" max="12304" width="2.140625" style="151" customWidth="1"/>
    <col min="12305" max="12305" width="6.42578125" style="151" customWidth="1"/>
    <col min="12306" max="12306" width="9.140625" style="151"/>
    <col min="12307" max="12307" width="7.140625" style="151" customWidth="1"/>
    <col min="12308" max="12544" width="9.140625" style="151"/>
    <col min="12545" max="12545" width="2.7109375" style="151" bestFit="1" customWidth="1"/>
    <col min="12546" max="12546" width="3.28515625" style="151" customWidth="1"/>
    <col min="12547" max="12547" width="2.7109375" style="151" customWidth="1"/>
    <col min="12548" max="12549" width="3.42578125" style="151" customWidth="1"/>
    <col min="12550" max="12550" width="3" style="151" customWidth="1"/>
    <col min="12551" max="12551" width="9.42578125" style="151" customWidth="1"/>
    <col min="12552" max="12552" width="9.140625" style="151"/>
    <col min="12553" max="12553" width="1.42578125" style="151" customWidth="1"/>
    <col min="12554" max="12554" width="9.42578125" style="151" customWidth="1"/>
    <col min="12555" max="12555" width="10.42578125" style="151" customWidth="1"/>
    <col min="12556" max="12556" width="2.28515625" style="151" customWidth="1"/>
    <col min="12557" max="12557" width="5.42578125" style="151" customWidth="1"/>
    <col min="12558" max="12558" width="9.28515625" style="151" customWidth="1"/>
    <col min="12559" max="12559" width="7.140625" style="151" customWidth="1"/>
    <col min="12560" max="12560" width="2.140625" style="151" customWidth="1"/>
    <col min="12561" max="12561" width="6.42578125" style="151" customWidth="1"/>
    <col min="12562" max="12562" width="9.140625" style="151"/>
    <col min="12563" max="12563" width="7.140625" style="151" customWidth="1"/>
    <col min="12564" max="12800" width="9.140625" style="151"/>
    <col min="12801" max="12801" width="2.7109375" style="151" bestFit="1" customWidth="1"/>
    <col min="12802" max="12802" width="3.28515625" style="151" customWidth="1"/>
    <col min="12803" max="12803" width="2.7109375" style="151" customWidth="1"/>
    <col min="12804" max="12805" width="3.42578125" style="151" customWidth="1"/>
    <col min="12806" max="12806" width="3" style="151" customWidth="1"/>
    <col min="12807" max="12807" width="9.42578125" style="151" customWidth="1"/>
    <col min="12808" max="12808" width="9.140625" style="151"/>
    <col min="12809" max="12809" width="1.42578125" style="151" customWidth="1"/>
    <col min="12810" max="12810" width="9.42578125" style="151" customWidth="1"/>
    <col min="12811" max="12811" width="10.42578125" style="151" customWidth="1"/>
    <col min="12812" max="12812" width="2.28515625" style="151" customWidth="1"/>
    <col min="12813" max="12813" width="5.42578125" style="151" customWidth="1"/>
    <col min="12814" max="12814" width="9.28515625" style="151" customWidth="1"/>
    <col min="12815" max="12815" width="7.140625" style="151" customWidth="1"/>
    <col min="12816" max="12816" width="2.140625" style="151" customWidth="1"/>
    <col min="12817" max="12817" width="6.42578125" style="151" customWidth="1"/>
    <col min="12818" max="12818" width="9.140625" style="151"/>
    <col min="12819" max="12819" width="7.140625" style="151" customWidth="1"/>
    <col min="12820" max="13056" width="9.140625" style="151"/>
    <col min="13057" max="13057" width="2.7109375" style="151" bestFit="1" customWidth="1"/>
    <col min="13058" max="13058" width="3.28515625" style="151" customWidth="1"/>
    <col min="13059" max="13059" width="2.7109375" style="151" customWidth="1"/>
    <col min="13060" max="13061" width="3.42578125" style="151" customWidth="1"/>
    <col min="13062" max="13062" width="3" style="151" customWidth="1"/>
    <col min="13063" max="13063" width="9.42578125" style="151" customWidth="1"/>
    <col min="13064" max="13064" width="9.140625" style="151"/>
    <col min="13065" max="13065" width="1.42578125" style="151" customWidth="1"/>
    <col min="13066" max="13066" width="9.42578125" style="151" customWidth="1"/>
    <col min="13067" max="13067" width="10.42578125" style="151" customWidth="1"/>
    <col min="13068" max="13068" width="2.28515625" style="151" customWidth="1"/>
    <col min="13069" max="13069" width="5.42578125" style="151" customWidth="1"/>
    <col min="13070" max="13070" width="9.28515625" style="151" customWidth="1"/>
    <col min="13071" max="13071" width="7.140625" style="151" customWidth="1"/>
    <col min="13072" max="13072" width="2.140625" style="151" customWidth="1"/>
    <col min="13073" max="13073" width="6.42578125" style="151" customWidth="1"/>
    <col min="13074" max="13074" width="9.140625" style="151"/>
    <col min="13075" max="13075" width="7.140625" style="151" customWidth="1"/>
    <col min="13076" max="13312" width="9.140625" style="151"/>
    <col min="13313" max="13313" width="2.7109375" style="151" bestFit="1" customWidth="1"/>
    <col min="13314" max="13314" width="3.28515625" style="151" customWidth="1"/>
    <col min="13315" max="13315" width="2.7109375" style="151" customWidth="1"/>
    <col min="13316" max="13317" width="3.42578125" style="151" customWidth="1"/>
    <col min="13318" max="13318" width="3" style="151" customWidth="1"/>
    <col min="13319" max="13319" width="9.42578125" style="151" customWidth="1"/>
    <col min="13320" max="13320" width="9.140625" style="151"/>
    <col min="13321" max="13321" width="1.42578125" style="151" customWidth="1"/>
    <col min="13322" max="13322" width="9.42578125" style="151" customWidth="1"/>
    <col min="13323" max="13323" width="10.42578125" style="151" customWidth="1"/>
    <col min="13324" max="13324" width="2.28515625" style="151" customWidth="1"/>
    <col min="13325" max="13325" width="5.42578125" style="151" customWidth="1"/>
    <col min="13326" max="13326" width="9.28515625" style="151" customWidth="1"/>
    <col min="13327" max="13327" width="7.140625" style="151" customWidth="1"/>
    <col min="13328" max="13328" width="2.140625" style="151" customWidth="1"/>
    <col min="13329" max="13329" width="6.42578125" style="151" customWidth="1"/>
    <col min="13330" max="13330" width="9.140625" style="151"/>
    <col min="13331" max="13331" width="7.140625" style="151" customWidth="1"/>
    <col min="13332" max="13568" width="9.140625" style="151"/>
    <col min="13569" max="13569" width="2.7109375" style="151" bestFit="1" customWidth="1"/>
    <col min="13570" max="13570" width="3.28515625" style="151" customWidth="1"/>
    <col min="13571" max="13571" width="2.7109375" style="151" customWidth="1"/>
    <col min="13572" max="13573" width="3.42578125" style="151" customWidth="1"/>
    <col min="13574" max="13574" width="3" style="151" customWidth="1"/>
    <col min="13575" max="13575" width="9.42578125" style="151" customWidth="1"/>
    <col min="13576" max="13576" width="9.140625" style="151"/>
    <col min="13577" max="13577" width="1.42578125" style="151" customWidth="1"/>
    <col min="13578" max="13578" width="9.42578125" style="151" customWidth="1"/>
    <col min="13579" max="13579" width="10.42578125" style="151" customWidth="1"/>
    <col min="13580" max="13580" width="2.28515625" style="151" customWidth="1"/>
    <col min="13581" max="13581" width="5.42578125" style="151" customWidth="1"/>
    <col min="13582" max="13582" width="9.28515625" style="151" customWidth="1"/>
    <col min="13583" max="13583" width="7.140625" style="151" customWidth="1"/>
    <col min="13584" max="13584" width="2.140625" style="151" customWidth="1"/>
    <col min="13585" max="13585" width="6.42578125" style="151" customWidth="1"/>
    <col min="13586" max="13586" width="9.140625" style="151"/>
    <col min="13587" max="13587" width="7.140625" style="151" customWidth="1"/>
    <col min="13588" max="13824" width="9.140625" style="151"/>
    <col min="13825" max="13825" width="2.7109375" style="151" bestFit="1" customWidth="1"/>
    <col min="13826" max="13826" width="3.28515625" style="151" customWidth="1"/>
    <col min="13827" max="13827" width="2.7109375" style="151" customWidth="1"/>
    <col min="13828" max="13829" width="3.42578125" style="151" customWidth="1"/>
    <col min="13830" max="13830" width="3" style="151" customWidth="1"/>
    <col min="13831" max="13831" width="9.42578125" style="151" customWidth="1"/>
    <col min="13832" max="13832" width="9.140625" style="151"/>
    <col min="13833" max="13833" width="1.42578125" style="151" customWidth="1"/>
    <col min="13834" max="13834" width="9.42578125" style="151" customWidth="1"/>
    <col min="13835" max="13835" width="10.42578125" style="151" customWidth="1"/>
    <col min="13836" max="13836" width="2.28515625" style="151" customWidth="1"/>
    <col min="13837" max="13837" width="5.42578125" style="151" customWidth="1"/>
    <col min="13838" max="13838" width="9.28515625" style="151" customWidth="1"/>
    <col min="13839" max="13839" width="7.140625" style="151" customWidth="1"/>
    <col min="13840" max="13840" width="2.140625" style="151" customWidth="1"/>
    <col min="13841" max="13841" width="6.42578125" style="151" customWidth="1"/>
    <col min="13842" max="13842" width="9.140625" style="151"/>
    <col min="13843" max="13843" width="7.140625" style="151" customWidth="1"/>
    <col min="13844" max="14080" width="9.140625" style="151"/>
    <col min="14081" max="14081" width="2.7109375" style="151" bestFit="1" customWidth="1"/>
    <col min="14082" max="14082" width="3.28515625" style="151" customWidth="1"/>
    <col min="14083" max="14083" width="2.7109375" style="151" customWidth="1"/>
    <col min="14084" max="14085" width="3.42578125" style="151" customWidth="1"/>
    <col min="14086" max="14086" width="3" style="151" customWidth="1"/>
    <col min="14087" max="14087" width="9.42578125" style="151" customWidth="1"/>
    <col min="14088" max="14088" width="9.140625" style="151"/>
    <col min="14089" max="14089" width="1.42578125" style="151" customWidth="1"/>
    <col min="14090" max="14090" width="9.42578125" style="151" customWidth="1"/>
    <col min="14091" max="14091" width="10.42578125" style="151" customWidth="1"/>
    <col min="14092" max="14092" width="2.28515625" style="151" customWidth="1"/>
    <col min="14093" max="14093" width="5.42578125" style="151" customWidth="1"/>
    <col min="14094" max="14094" width="9.28515625" style="151" customWidth="1"/>
    <col min="14095" max="14095" width="7.140625" style="151" customWidth="1"/>
    <col min="14096" max="14096" width="2.140625" style="151" customWidth="1"/>
    <col min="14097" max="14097" width="6.42578125" style="151" customWidth="1"/>
    <col min="14098" max="14098" width="9.140625" style="151"/>
    <col min="14099" max="14099" width="7.140625" style="151" customWidth="1"/>
    <col min="14100" max="14336" width="9.140625" style="151"/>
    <col min="14337" max="14337" width="2.7109375" style="151" bestFit="1" customWidth="1"/>
    <col min="14338" max="14338" width="3.28515625" style="151" customWidth="1"/>
    <col min="14339" max="14339" width="2.7109375" style="151" customWidth="1"/>
    <col min="14340" max="14341" width="3.42578125" style="151" customWidth="1"/>
    <col min="14342" max="14342" width="3" style="151" customWidth="1"/>
    <col min="14343" max="14343" width="9.42578125" style="151" customWidth="1"/>
    <col min="14344" max="14344" width="9.140625" style="151"/>
    <col min="14345" max="14345" width="1.42578125" style="151" customWidth="1"/>
    <col min="14346" max="14346" width="9.42578125" style="151" customWidth="1"/>
    <col min="14347" max="14347" width="10.42578125" style="151" customWidth="1"/>
    <col min="14348" max="14348" width="2.28515625" style="151" customWidth="1"/>
    <col min="14349" max="14349" width="5.42578125" style="151" customWidth="1"/>
    <col min="14350" max="14350" width="9.28515625" style="151" customWidth="1"/>
    <col min="14351" max="14351" width="7.140625" style="151" customWidth="1"/>
    <col min="14352" max="14352" width="2.140625" style="151" customWidth="1"/>
    <col min="14353" max="14353" width="6.42578125" style="151" customWidth="1"/>
    <col min="14354" max="14354" width="9.140625" style="151"/>
    <col min="14355" max="14355" width="7.140625" style="151" customWidth="1"/>
    <col min="14356" max="14592" width="9.140625" style="151"/>
    <col min="14593" max="14593" width="2.7109375" style="151" bestFit="1" customWidth="1"/>
    <col min="14594" max="14594" width="3.28515625" style="151" customWidth="1"/>
    <col min="14595" max="14595" width="2.7109375" style="151" customWidth="1"/>
    <col min="14596" max="14597" width="3.42578125" style="151" customWidth="1"/>
    <col min="14598" max="14598" width="3" style="151" customWidth="1"/>
    <col min="14599" max="14599" width="9.42578125" style="151" customWidth="1"/>
    <col min="14600" max="14600" width="9.140625" style="151"/>
    <col min="14601" max="14601" width="1.42578125" style="151" customWidth="1"/>
    <col min="14602" max="14602" width="9.42578125" style="151" customWidth="1"/>
    <col min="14603" max="14603" width="10.42578125" style="151" customWidth="1"/>
    <col min="14604" max="14604" width="2.28515625" style="151" customWidth="1"/>
    <col min="14605" max="14605" width="5.42578125" style="151" customWidth="1"/>
    <col min="14606" max="14606" width="9.28515625" style="151" customWidth="1"/>
    <col min="14607" max="14607" width="7.140625" style="151" customWidth="1"/>
    <col min="14608" max="14608" width="2.140625" style="151" customWidth="1"/>
    <col min="14609" max="14609" width="6.42578125" style="151" customWidth="1"/>
    <col min="14610" max="14610" width="9.140625" style="151"/>
    <col min="14611" max="14611" width="7.140625" style="151" customWidth="1"/>
    <col min="14612" max="14848" width="9.140625" style="151"/>
    <col min="14849" max="14849" width="2.7109375" style="151" bestFit="1" customWidth="1"/>
    <col min="14850" max="14850" width="3.28515625" style="151" customWidth="1"/>
    <col min="14851" max="14851" width="2.7109375" style="151" customWidth="1"/>
    <col min="14852" max="14853" width="3.42578125" style="151" customWidth="1"/>
    <col min="14854" max="14854" width="3" style="151" customWidth="1"/>
    <col min="14855" max="14855" width="9.42578125" style="151" customWidth="1"/>
    <col min="14856" max="14856" width="9.140625" style="151"/>
    <col min="14857" max="14857" width="1.42578125" style="151" customWidth="1"/>
    <col min="14858" max="14858" width="9.42578125" style="151" customWidth="1"/>
    <col min="14859" max="14859" width="10.42578125" style="151" customWidth="1"/>
    <col min="14860" max="14860" width="2.28515625" style="151" customWidth="1"/>
    <col min="14861" max="14861" width="5.42578125" style="151" customWidth="1"/>
    <col min="14862" max="14862" width="9.28515625" style="151" customWidth="1"/>
    <col min="14863" max="14863" width="7.140625" style="151" customWidth="1"/>
    <col min="14864" max="14864" width="2.140625" style="151" customWidth="1"/>
    <col min="14865" max="14865" width="6.42578125" style="151" customWidth="1"/>
    <col min="14866" max="14866" width="9.140625" style="151"/>
    <col min="14867" max="14867" width="7.140625" style="151" customWidth="1"/>
    <col min="14868" max="15104" width="9.140625" style="151"/>
    <col min="15105" max="15105" width="2.7109375" style="151" bestFit="1" customWidth="1"/>
    <col min="15106" max="15106" width="3.28515625" style="151" customWidth="1"/>
    <col min="15107" max="15107" width="2.7109375" style="151" customWidth="1"/>
    <col min="15108" max="15109" width="3.42578125" style="151" customWidth="1"/>
    <col min="15110" max="15110" width="3" style="151" customWidth="1"/>
    <col min="15111" max="15111" width="9.42578125" style="151" customWidth="1"/>
    <col min="15112" max="15112" width="9.140625" style="151"/>
    <col min="15113" max="15113" width="1.42578125" style="151" customWidth="1"/>
    <col min="15114" max="15114" width="9.42578125" style="151" customWidth="1"/>
    <col min="15115" max="15115" width="10.42578125" style="151" customWidth="1"/>
    <col min="15116" max="15116" width="2.28515625" style="151" customWidth="1"/>
    <col min="15117" max="15117" width="5.42578125" style="151" customWidth="1"/>
    <col min="15118" max="15118" width="9.28515625" style="151" customWidth="1"/>
    <col min="15119" max="15119" width="7.140625" style="151" customWidth="1"/>
    <col min="15120" max="15120" width="2.140625" style="151" customWidth="1"/>
    <col min="15121" max="15121" width="6.42578125" style="151" customWidth="1"/>
    <col min="15122" max="15122" width="9.140625" style="151"/>
    <col min="15123" max="15123" width="7.140625" style="151" customWidth="1"/>
    <col min="15124" max="15360" width="9.140625" style="151"/>
    <col min="15361" max="15361" width="2.7109375" style="151" bestFit="1" customWidth="1"/>
    <col min="15362" max="15362" width="3.28515625" style="151" customWidth="1"/>
    <col min="15363" max="15363" width="2.7109375" style="151" customWidth="1"/>
    <col min="15364" max="15365" width="3.42578125" style="151" customWidth="1"/>
    <col min="15366" max="15366" width="3" style="151" customWidth="1"/>
    <col min="15367" max="15367" width="9.42578125" style="151" customWidth="1"/>
    <col min="15368" max="15368" width="9.140625" style="151"/>
    <col min="15369" max="15369" width="1.42578125" style="151" customWidth="1"/>
    <col min="15370" max="15370" width="9.42578125" style="151" customWidth="1"/>
    <col min="15371" max="15371" width="10.42578125" style="151" customWidth="1"/>
    <col min="15372" max="15372" width="2.28515625" style="151" customWidth="1"/>
    <col min="15373" max="15373" width="5.42578125" style="151" customWidth="1"/>
    <col min="15374" max="15374" width="9.28515625" style="151" customWidth="1"/>
    <col min="15375" max="15375" width="7.140625" style="151" customWidth="1"/>
    <col min="15376" max="15376" width="2.140625" style="151" customWidth="1"/>
    <col min="15377" max="15377" width="6.42578125" style="151" customWidth="1"/>
    <col min="15378" max="15378" width="9.140625" style="151"/>
    <col min="15379" max="15379" width="7.140625" style="151" customWidth="1"/>
    <col min="15380" max="15616" width="9.140625" style="151"/>
    <col min="15617" max="15617" width="2.7109375" style="151" bestFit="1" customWidth="1"/>
    <col min="15618" max="15618" width="3.28515625" style="151" customWidth="1"/>
    <col min="15619" max="15619" width="2.7109375" style="151" customWidth="1"/>
    <col min="15620" max="15621" width="3.42578125" style="151" customWidth="1"/>
    <col min="15622" max="15622" width="3" style="151" customWidth="1"/>
    <col min="15623" max="15623" width="9.42578125" style="151" customWidth="1"/>
    <col min="15624" max="15624" width="9.140625" style="151"/>
    <col min="15625" max="15625" width="1.42578125" style="151" customWidth="1"/>
    <col min="15626" max="15626" width="9.42578125" style="151" customWidth="1"/>
    <col min="15627" max="15627" width="10.42578125" style="151" customWidth="1"/>
    <col min="15628" max="15628" width="2.28515625" style="151" customWidth="1"/>
    <col min="15629" max="15629" width="5.42578125" style="151" customWidth="1"/>
    <col min="15630" max="15630" width="9.28515625" style="151" customWidth="1"/>
    <col min="15631" max="15631" width="7.140625" style="151" customWidth="1"/>
    <col min="15632" max="15632" width="2.140625" style="151" customWidth="1"/>
    <col min="15633" max="15633" width="6.42578125" style="151" customWidth="1"/>
    <col min="15634" max="15634" width="9.140625" style="151"/>
    <col min="15635" max="15635" width="7.140625" style="151" customWidth="1"/>
    <col min="15636" max="15872" width="9.140625" style="151"/>
    <col min="15873" max="15873" width="2.7109375" style="151" bestFit="1" customWidth="1"/>
    <col min="15874" max="15874" width="3.28515625" style="151" customWidth="1"/>
    <col min="15875" max="15875" width="2.7109375" style="151" customWidth="1"/>
    <col min="15876" max="15877" width="3.42578125" style="151" customWidth="1"/>
    <col min="15878" max="15878" width="3" style="151" customWidth="1"/>
    <col min="15879" max="15879" width="9.42578125" style="151" customWidth="1"/>
    <col min="15880" max="15880" width="9.140625" style="151"/>
    <col min="15881" max="15881" width="1.42578125" style="151" customWidth="1"/>
    <col min="15882" max="15882" width="9.42578125" style="151" customWidth="1"/>
    <col min="15883" max="15883" width="10.42578125" style="151" customWidth="1"/>
    <col min="15884" max="15884" width="2.28515625" style="151" customWidth="1"/>
    <col min="15885" max="15885" width="5.42578125" style="151" customWidth="1"/>
    <col min="15886" max="15886" width="9.28515625" style="151" customWidth="1"/>
    <col min="15887" max="15887" width="7.140625" style="151" customWidth="1"/>
    <col min="15888" max="15888" width="2.140625" style="151" customWidth="1"/>
    <col min="15889" max="15889" width="6.42578125" style="151" customWidth="1"/>
    <col min="15890" max="15890" width="9.140625" style="151"/>
    <col min="15891" max="15891" width="7.140625" style="151" customWidth="1"/>
    <col min="15892" max="16128" width="9.140625" style="151"/>
    <col min="16129" max="16129" width="2.7109375" style="151" bestFit="1" customWidth="1"/>
    <col min="16130" max="16130" width="3.28515625" style="151" customWidth="1"/>
    <col min="16131" max="16131" width="2.7109375" style="151" customWidth="1"/>
    <col min="16132" max="16133" width="3.42578125" style="151" customWidth="1"/>
    <col min="16134" max="16134" width="3" style="151" customWidth="1"/>
    <col min="16135" max="16135" width="9.42578125" style="151" customWidth="1"/>
    <col min="16136" max="16136" width="9.140625" style="151"/>
    <col min="16137" max="16137" width="1.42578125" style="151" customWidth="1"/>
    <col min="16138" max="16138" width="9.42578125" style="151" customWidth="1"/>
    <col min="16139" max="16139" width="10.42578125" style="151" customWidth="1"/>
    <col min="16140" max="16140" width="2.28515625" style="151" customWidth="1"/>
    <col min="16141" max="16141" width="5.42578125" style="151" customWidth="1"/>
    <col min="16142" max="16142" width="9.28515625" style="151" customWidth="1"/>
    <col min="16143" max="16143" width="7.140625" style="151" customWidth="1"/>
    <col min="16144" max="16144" width="2.140625" style="151" customWidth="1"/>
    <col min="16145" max="16145" width="6.42578125" style="151" customWidth="1"/>
    <col min="16146" max="16146" width="9.140625" style="151"/>
    <col min="16147" max="16147" width="7.140625" style="151" customWidth="1"/>
    <col min="16148" max="16384" width="9.140625" style="151"/>
  </cols>
  <sheetData>
    <row r="1" spans="1:19" ht="15.75" x14ac:dyDescent="0.25">
      <c r="A1" s="406" t="s">
        <v>1062</v>
      </c>
      <c r="B1" s="406"/>
      <c r="C1" s="406"/>
      <c r="D1" s="406"/>
      <c r="E1" s="406"/>
      <c r="F1" s="406"/>
      <c r="G1" s="406"/>
      <c r="H1" s="406"/>
      <c r="I1" s="406"/>
      <c r="J1" s="406"/>
      <c r="K1" s="406"/>
      <c r="L1" s="406"/>
      <c r="M1" s="406"/>
      <c r="N1" s="406"/>
      <c r="O1" s="406"/>
      <c r="P1" s="406"/>
      <c r="Q1" s="406"/>
      <c r="R1" s="406"/>
      <c r="S1" s="406"/>
    </row>
    <row r="2" spans="1:19" ht="15.75" x14ac:dyDescent="0.25">
      <c r="A2" s="406" t="s">
        <v>0</v>
      </c>
      <c r="B2" s="406"/>
      <c r="C2" s="406"/>
      <c r="D2" s="406"/>
      <c r="E2" s="406"/>
      <c r="F2" s="406"/>
      <c r="G2" s="406"/>
      <c r="H2" s="406"/>
      <c r="I2" s="406"/>
      <c r="J2" s="406"/>
      <c r="K2" s="406"/>
      <c r="L2" s="406"/>
      <c r="M2" s="406"/>
      <c r="N2" s="406"/>
      <c r="O2" s="406"/>
      <c r="P2" s="406"/>
      <c r="Q2" s="406"/>
      <c r="R2" s="406"/>
      <c r="S2" s="406"/>
    </row>
    <row r="3" spans="1:19" ht="15.75" x14ac:dyDescent="0.25">
      <c r="A3" s="406" t="s">
        <v>337</v>
      </c>
      <c r="B3" s="406"/>
      <c r="C3" s="406"/>
      <c r="D3" s="406"/>
      <c r="E3" s="406"/>
      <c r="F3" s="406"/>
      <c r="G3" s="406"/>
      <c r="H3" s="406"/>
      <c r="I3" s="406"/>
      <c r="J3" s="406"/>
      <c r="K3" s="406"/>
      <c r="L3" s="406"/>
      <c r="M3" s="406"/>
      <c r="N3" s="406"/>
      <c r="O3" s="406"/>
      <c r="P3" s="406"/>
      <c r="Q3" s="406"/>
      <c r="R3" s="406"/>
      <c r="S3" s="406"/>
    </row>
    <row r="5" spans="1:19" x14ac:dyDescent="0.2">
      <c r="B5" s="151" t="s">
        <v>2</v>
      </c>
      <c r="G5" s="407">
        <f>'PDE1003 Summary'!D12</f>
        <v>0</v>
      </c>
      <c r="H5" s="407"/>
      <c r="I5" s="407"/>
      <c r="J5" s="407"/>
      <c r="K5" s="407"/>
      <c r="L5" s="407"/>
      <c r="M5" s="407"/>
      <c r="N5" s="407"/>
      <c r="O5" s="407"/>
      <c r="P5" s="407"/>
      <c r="Q5" s="407"/>
      <c r="R5" s="407"/>
    </row>
    <row r="7" spans="1:19" x14ac:dyDescent="0.2">
      <c r="B7" s="151" t="s">
        <v>338</v>
      </c>
      <c r="G7" s="408"/>
      <c r="H7" s="408"/>
      <c r="I7" s="408"/>
      <c r="J7" s="408"/>
      <c r="K7" s="408"/>
      <c r="L7" s="408"/>
      <c r="M7" s="408"/>
      <c r="N7" s="408"/>
      <c r="O7" s="408"/>
      <c r="P7" s="408"/>
      <c r="Q7" s="408"/>
      <c r="R7" s="408"/>
    </row>
    <row r="9" spans="1:19" x14ac:dyDescent="0.2">
      <c r="M9" s="412" t="s">
        <v>339</v>
      </c>
      <c r="N9" s="412"/>
      <c r="O9" s="412"/>
      <c r="P9" s="149"/>
      <c r="Q9" s="412" t="s">
        <v>340</v>
      </c>
      <c r="R9" s="412"/>
      <c r="S9" s="412"/>
    </row>
    <row r="10" spans="1:19" x14ac:dyDescent="0.2">
      <c r="M10" s="412" t="s">
        <v>341</v>
      </c>
      <c r="N10" s="412"/>
      <c r="O10" s="412"/>
      <c r="P10" s="149"/>
      <c r="Q10" s="412" t="s">
        <v>341</v>
      </c>
      <c r="R10" s="412"/>
      <c r="S10" s="412"/>
    </row>
    <row r="11" spans="1:19" x14ac:dyDescent="0.2">
      <c r="M11" s="149" t="s">
        <v>342</v>
      </c>
      <c r="N11" s="409"/>
      <c r="O11" s="409"/>
      <c r="P11" s="149"/>
      <c r="Q11" s="149" t="s">
        <v>342</v>
      </c>
      <c r="R11" s="409"/>
      <c r="S11" s="409"/>
    </row>
    <row r="12" spans="1:19" x14ac:dyDescent="0.2">
      <c r="M12" s="149" t="s">
        <v>343</v>
      </c>
      <c r="N12" s="409"/>
      <c r="O12" s="409"/>
      <c r="P12" s="149"/>
      <c r="Q12" s="149" t="s">
        <v>343</v>
      </c>
      <c r="R12" s="409"/>
      <c r="S12" s="409"/>
    </row>
    <row r="13" spans="1:19" x14ac:dyDescent="0.2">
      <c r="A13" s="149" t="s">
        <v>344</v>
      </c>
      <c r="M13" s="410" t="s">
        <v>345</v>
      </c>
      <c r="N13" s="410"/>
      <c r="O13" s="410"/>
      <c r="P13" s="149"/>
      <c r="Q13" s="410" t="s">
        <v>345</v>
      </c>
      <c r="R13" s="410"/>
      <c r="S13" s="410"/>
    </row>
    <row r="15" spans="1:19" x14ac:dyDescent="0.2">
      <c r="B15" s="151" t="s">
        <v>346</v>
      </c>
    </row>
    <row r="16" spans="1:19" x14ac:dyDescent="0.2">
      <c r="A16" s="186">
        <v>1</v>
      </c>
      <c r="C16" s="151" t="s">
        <v>347</v>
      </c>
      <c r="M16" s="411"/>
      <c r="N16" s="411"/>
      <c r="O16" s="187"/>
      <c r="Q16" s="411"/>
      <c r="R16" s="411"/>
      <c r="S16" s="187"/>
    </row>
    <row r="17" spans="1:19" x14ac:dyDescent="0.2">
      <c r="A17" s="186">
        <v>2</v>
      </c>
      <c r="D17" s="151" t="s">
        <v>348</v>
      </c>
      <c r="M17" s="411"/>
      <c r="N17" s="411"/>
      <c r="O17" s="187"/>
      <c r="Q17" s="411"/>
      <c r="R17" s="411"/>
      <c r="S17" s="187"/>
    </row>
    <row r="18" spans="1:19" x14ac:dyDescent="0.2">
      <c r="A18" s="186">
        <v>3</v>
      </c>
      <c r="D18" s="151" t="s">
        <v>349</v>
      </c>
      <c r="M18" s="411"/>
      <c r="N18" s="411"/>
      <c r="O18" s="187"/>
      <c r="Q18" s="411"/>
      <c r="R18" s="411"/>
      <c r="S18" s="187"/>
    </row>
    <row r="19" spans="1:19" ht="8.25" customHeight="1" x14ac:dyDescent="0.2">
      <c r="A19" s="186"/>
      <c r="O19" s="187"/>
      <c r="S19" s="187"/>
    </row>
    <row r="20" spans="1:19" x14ac:dyDescent="0.2">
      <c r="A20" s="186"/>
      <c r="C20" s="151" t="s">
        <v>350</v>
      </c>
      <c r="M20" s="413">
        <f>+M16-M17-M18</f>
        <v>0</v>
      </c>
      <c r="N20" s="413"/>
      <c r="O20" s="187"/>
      <c r="Q20" s="413">
        <f>+Q16-Q17-Q18</f>
        <v>0</v>
      </c>
      <c r="R20" s="413"/>
      <c r="S20" s="187"/>
    </row>
    <row r="21" spans="1:19" x14ac:dyDescent="0.2">
      <c r="A21" s="186"/>
      <c r="O21" s="187"/>
      <c r="S21" s="187"/>
    </row>
    <row r="22" spans="1:19" x14ac:dyDescent="0.2">
      <c r="A22" s="186"/>
      <c r="B22" s="151" t="s">
        <v>351</v>
      </c>
      <c r="O22" s="187"/>
      <c r="S22" s="187"/>
    </row>
    <row r="23" spans="1:19" x14ac:dyDescent="0.2">
      <c r="A23" s="186">
        <v>4</v>
      </c>
      <c r="C23" s="151" t="s">
        <v>352</v>
      </c>
      <c r="M23" s="411"/>
      <c r="N23" s="411"/>
      <c r="O23" s="188">
        <f>IF(ISNUMBER(+M23/$M$16),+M23/$M$16,0)</f>
        <v>0</v>
      </c>
      <c r="Q23" s="411"/>
      <c r="R23" s="411"/>
      <c r="S23" s="188">
        <f t="shared" ref="S23:S29" si="0">IF(ISNUMBER(+Q23/$Q$16),+Q23/$Q$16,0)</f>
        <v>0</v>
      </c>
    </row>
    <row r="24" spans="1:19" x14ac:dyDescent="0.2">
      <c r="A24" s="186">
        <v>5</v>
      </c>
      <c r="C24" s="151" t="s">
        <v>353</v>
      </c>
      <c r="M24" s="411"/>
      <c r="N24" s="411"/>
      <c r="O24" s="188">
        <f t="shared" ref="O24:O29" si="1">IF(ISNUMBER(+M24/$M$16),+M24/$M$16,0)</f>
        <v>0</v>
      </c>
      <c r="Q24" s="411"/>
      <c r="R24" s="411"/>
      <c r="S24" s="188">
        <f t="shared" si="0"/>
        <v>0</v>
      </c>
    </row>
    <row r="25" spans="1:19" x14ac:dyDescent="0.2">
      <c r="A25" s="186">
        <v>6</v>
      </c>
      <c r="C25" s="151" t="s">
        <v>354</v>
      </c>
      <c r="M25" s="411"/>
      <c r="N25" s="411"/>
      <c r="O25" s="188">
        <f t="shared" si="1"/>
        <v>0</v>
      </c>
      <c r="Q25" s="411"/>
      <c r="R25" s="411"/>
      <c r="S25" s="188">
        <f t="shared" si="0"/>
        <v>0</v>
      </c>
    </row>
    <row r="26" spans="1:19" x14ac:dyDescent="0.2">
      <c r="A26" s="186">
        <v>7</v>
      </c>
      <c r="C26" s="151" t="s">
        <v>355</v>
      </c>
      <c r="M26" s="411"/>
      <c r="N26" s="411"/>
      <c r="O26" s="188">
        <f t="shared" si="1"/>
        <v>0</v>
      </c>
      <c r="Q26" s="411"/>
      <c r="R26" s="411"/>
      <c r="S26" s="188">
        <f t="shared" si="0"/>
        <v>0</v>
      </c>
    </row>
    <row r="27" spans="1:19" x14ac:dyDescent="0.2">
      <c r="A27" s="186">
        <v>8</v>
      </c>
      <c r="C27" s="151" t="s">
        <v>356</v>
      </c>
      <c r="M27" s="411"/>
      <c r="N27" s="411"/>
      <c r="O27" s="188">
        <f t="shared" si="1"/>
        <v>0</v>
      </c>
      <c r="Q27" s="411"/>
      <c r="R27" s="411"/>
      <c r="S27" s="188">
        <f t="shared" si="0"/>
        <v>0</v>
      </c>
    </row>
    <row r="28" spans="1:19" x14ac:dyDescent="0.2">
      <c r="A28" s="186">
        <v>9</v>
      </c>
      <c r="C28" s="151" t="s">
        <v>357</v>
      </c>
      <c r="M28" s="411">
        <v>0</v>
      </c>
      <c r="N28" s="411"/>
      <c r="O28" s="188">
        <f t="shared" si="1"/>
        <v>0</v>
      </c>
      <c r="Q28" s="411"/>
      <c r="R28" s="411"/>
      <c r="S28" s="188">
        <f t="shared" si="0"/>
        <v>0</v>
      </c>
    </row>
    <row r="29" spans="1:19" x14ac:dyDescent="0.2">
      <c r="A29" s="186">
        <v>10</v>
      </c>
      <c r="C29" s="151" t="s">
        <v>358</v>
      </c>
      <c r="M29" s="411"/>
      <c r="N29" s="411"/>
      <c r="O29" s="188">
        <f t="shared" si="1"/>
        <v>0</v>
      </c>
      <c r="Q29" s="411"/>
      <c r="R29" s="411"/>
      <c r="S29" s="188">
        <f t="shared" si="0"/>
        <v>0</v>
      </c>
    </row>
    <row r="30" spans="1:19" ht="8.25" customHeight="1" x14ac:dyDescent="0.2">
      <c r="A30" s="186"/>
      <c r="O30" s="189"/>
      <c r="S30" s="189"/>
    </row>
    <row r="31" spans="1:19" x14ac:dyDescent="0.2">
      <c r="A31" s="186"/>
      <c r="C31" s="151" t="s">
        <v>359</v>
      </c>
      <c r="M31" s="413">
        <f>SUM(M23:N30)</f>
        <v>0</v>
      </c>
      <c r="N31" s="413"/>
      <c r="O31" s="188">
        <f>IF(ISNUMBER(+M31/$M$16),+M31/$M$16,0)</f>
        <v>0</v>
      </c>
      <c r="Q31" s="413">
        <f>SUM(Q23:R30)</f>
        <v>0</v>
      </c>
      <c r="R31" s="413"/>
      <c r="S31" s="188">
        <f>IF(ISNUMBER(+Q31/$Q$16),+Q31/$Q$16,0)</f>
        <v>0</v>
      </c>
    </row>
    <row r="32" spans="1:19" x14ac:dyDescent="0.2">
      <c r="A32" s="186"/>
      <c r="O32" s="189"/>
      <c r="S32" s="189"/>
    </row>
    <row r="33" spans="1:19" x14ac:dyDescent="0.2">
      <c r="A33" s="186"/>
      <c r="D33" s="151" t="s">
        <v>360</v>
      </c>
      <c r="O33" s="189"/>
      <c r="S33" s="189"/>
    </row>
    <row r="34" spans="1:19" x14ac:dyDescent="0.2">
      <c r="A34" s="186"/>
      <c r="D34" s="151" t="s">
        <v>361</v>
      </c>
      <c r="M34" s="413">
        <f>+M20-M31</f>
        <v>0</v>
      </c>
      <c r="N34" s="413"/>
      <c r="O34" s="188">
        <f>IF(ISNUMBER(+M34/$M$16),+M34/$M$16,0)</f>
        <v>0</v>
      </c>
      <c r="Q34" s="413">
        <f>+Q20-Q31</f>
        <v>0</v>
      </c>
      <c r="R34" s="413"/>
      <c r="S34" s="188">
        <f>IF(ISNUMBER(+Q34/$Q$16),+Q34/$Q$16,0)</f>
        <v>0</v>
      </c>
    </row>
    <row r="35" spans="1:19" x14ac:dyDescent="0.2">
      <c r="A35" s="186"/>
      <c r="O35" s="189"/>
      <c r="S35" s="189"/>
    </row>
    <row r="36" spans="1:19" x14ac:dyDescent="0.2">
      <c r="A36" s="186"/>
      <c r="B36" s="151" t="s">
        <v>362</v>
      </c>
      <c r="O36" s="189"/>
      <c r="S36" s="189"/>
    </row>
    <row r="37" spans="1:19" x14ac:dyDescent="0.2">
      <c r="A37" s="186"/>
      <c r="B37" s="151" t="s">
        <v>363</v>
      </c>
      <c r="O37" s="189"/>
      <c r="S37" s="189"/>
    </row>
    <row r="38" spans="1:19" x14ac:dyDescent="0.2">
      <c r="A38" s="186">
        <v>11</v>
      </c>
      <c r="C38" s="151" t="s">
        <v>364</v>
      </c>
      <c r="M38" s="411"/>
      <c r="N38" s="411"/>
      <c r="O38" s="188">
        <f>IF(ISNUMBER(+M38/$M$16),+M38/$M$16,0)</f>
        <v>0</v>
      </c>
      <c r="Q38" s="411"/>
      <c r="R38" s="411"/>
      <c r="S38" s="188">
        <f>IF(ISNUMBER(+Q38/$Q$16),+Q38/$Q$16,0)</f>
        <v>0</v>
      </c>
    </row>
    <row r="39" spans="1:19" x14ac:dyDescent="0.2">
      <c r="A39" s="186">
        <v>12</v>
      </c>
      <c r="C39" s="151" t="s">
        <v>365</v>
      </c>
      <c r="M39" s="411"/>
      <c r="N39" s="411"/>
      <c r="O39" s="188">
        <f>IF(ISNUMBER(+M39/$M$16),+M39/$M$16,0)</f>
        <v>0</v>
      </c>
      <c r="Q39" s="411"/>
      <c r="R39" s="411"/>
      <c r="S39" s="188">
        <f>IF(ISNUMBER(+Q39/$Q$16),+Q39/$Q$16,0)</f>
        <v>0</v>
      </c>
    </row>
    <row r="40" spans="1:19" x14ac:dyDescent="0.2">
      <c r="A40" s="186">
        <v>13</v>
      </c>
      <c r="C40" s="151" t="s">
        <v>366</v>
      </c>
      <c r="M40" s="411"/>
      <c r="N40" s="411"/>
      <c r="O40" s="188">
        <f>IF(ISNUMBER(+M40/$M$16),+M40/$M$16,0)</f>
        <v>0</v>
      </c>
      <c r="Q40" s="411"/>
      <c r="R40" s="411"/>
      <c r="S40" s="188">
        <f>IF(ISNUMBER(+Q40/$Q$16),+Q40/$Q$16,0)</f>
        <v>0</v>
      </c>
    </row>
    <row r="41" spans="1:19" x14ac:dyDescent="0.2">
      <c r="A41" s="186">
        <v>14</v>
      </c>
      <c r="C41" s="151" t="s">
        <v>367</v>
      </c>
      <c r="M41" s="411"/>
      <c r="N41" s="411"/>
      <c r="O41" s="188">
        <f>IF(ISNUMBER(+M41/$M$16),+M41/$M$16,0)</f>
        <v>0</v>
      </c>
      <c r="Q41" s="411"/>
      <c r="R41" s="411"/>
      <c r="S41" s="188">
        <f>IF(ISNUMBER(+Q41/$Q$16),+Q41/$Q$16,0)</f>
        <v>0</v>
      </c>
    </row>
    <row r="42" spans="1:19" x14ac:dyDescent="0.2">
      <c r="A42" s="186">
        <v>15</v>
      </c>
      <c r="C42" s="151" t="s">
        <v>368</v>
      </c>
      <c r="M42" s="411"/>
      <c r="N42" s="411"/>
      <c r="O42" s="188">
        <f>IF(ISNUMBER(+M42/$M$16),+M42/$M$16,0)</f>
        <v>0</v>
      </c>
      <c r="Q42" s="411"/>
      <c r="R42" s="411"/>
      <c r="S42" s="188">
        <f>IF(ISNUMBER(+Q42/$Q$16),+Q42/$Q$16,0)</f>
        <v>0</v>
      </c>
    </row>
    <row r="43" spans="1:19" x14ac:dyDescent="0.2">
      <c r="A43" s="186">
        <v>16</v>
      </c>
      <c r="C43" s="151" t="s">
        <v>369</v>
      </c>
      <c r="O43" s="189"/>
      <c r="S43" s="189"/>
    </row>
    <row r="44" spans="1:19" x14ac:dyDescent="0.2">
      <c r="A44" s="186"/>
      <c r="D44" s="151" t="s">
        <v>370</v>
      </c>
      <c r="M44" s="411"/>
      <c r="N44" s="411"/>
      <c r="O44" s="188">
        <f>IF(ISNUMBER(+M44/$M$16),+M44/$M$16,0)</f>
        <v>0</v>
      </c>
      <c r="Q44" s="411"/>
      <c r="R44" s="411"/>
      <c r="S44" s="188">
        <f>IF(ISNUMBER(+Q44/$Q$16),+Q44/$Q$16,0)</f>
        <v>0</v>
      </c>
    </row>
    <row r="45" spans="1:19" ht="8.25" customHeight="1" x14ac:dyDescent="0.2">
      <c r="A45" s="186"/>
      <c r="O45" s="189"/>
      <c r="S45" s="189"/>
    </row>
    <row r="46" spans="1:19" x14ac:dyDescent="0.2">
      <c r="A46" s="186"/>
      <c r="C46" s="151" t="s">
        <v>371</v>
      </c>
      <c r="M46" s="413">
        <f>SUM(M38:N44)</f>
        <v>0</v>
      </c>
      <c r="N46" s="413"/>
      <c r="O46" s="188">
        <f>IF(ISNUMBER(+M46/$M$16),+M46/$M$16,0)</f>
        <v>0</v>
      </c>
      <c r="Q46" s="413">
        <f>SUM(Q38:R44)</f>
        <v>0</v>
      </c>
      <c r="R46" s="413"/>
      <c r="S46" s="188">
        <f>IF(ISNUMBER(+Q46/$Q$16),+Q46/$Q$16,0)</f>
        <v>0</v>
      </c>
    </row>
    <row r="47" spans="1:19" x14ac:dyDescent="0.2">
      <c r="A47" s="186"/>
      <c r="O47" s="189"/>
      <c r="S47" s="189"/>
    </row>
    <row r="48" spans="1:19" x14ac:dyDescent="0.2">
      <c r="A48" s="186"/>
      <c r="D48" s="151" t="s">
        <v>372</v>
      </c>
      <c r="O48" s="189"/>
      <c r="S48" s="189"/>
    </row>
    <row r="49" spans="1:19" x14ac:dyDescent="0.2">
      <c r="A49" s="186"/>
      <c r="D49" s="151" t="s">
        <v>373</v>
      </c>
      <c r="M49" s="413">
        <f>+M34+M46</f>
        <v>0</v>
      </c>
      <c r="N49" s="413"/>
      <c r="O49" s="188">
        <f>IF(ISNUMBER(+M49/$M$16),+M49/$M$16,0)</f>
        <v>0</v>
      </c>
      <c r="Q49" s="413">
        <f>+Q34+Q46</f>
        <v>0</v>
      </c>
      <c r="R49" s="413"/>
      <c r="S49" s="188">
        <f>IF(ISNUMBER(+Q49/$Q$16),+Q49/$Q$16,0)</f>
        <v>0</v>
      </c>
    </row>
    <row r="50" spans="1:19" ht="8.25" customHeight="1" x14ac:dyDescent="0.2">
      <c r="A50" s="186"/>
      <c r="O50" s="189"/>
      <c r="S50" s="189"/>
    </row>
    <row r="51" spans="1:19" x14ac:dyDescent="0.2">
      <c r="A51" s="186">
        <v>17</v>
      </c>
      <c r="D51" s="151" t="s">
        <v>374</v>
      </c>
      <c r="M51" s="411">
        <v>0</v>
      </c>
      <c r="N51" s="411"/>
      <c r="O51" s="188"/>
      <c r="Q51" s="411">
        <v>0</v>
      </c>
      <c r="R51" s="411"/>
      <c r="S51" s="188"/>
    </row>
    <row r="52" spans="1:19" ht="8.25" customHeight="1" x14ac:dyDescent="0.2">
      <c r="A52" s="186"/>
      <c r="O52" s="189"/>
      <c r="S52" s="189"/>
    </row>
    <row r="53" spans="1:19" x14ac:dyDescent="0.2">
      <c r="A53" s="186"/>
      <c r="D53" s="151" t="s">
        <v>375</v>
      </c>
      <c r="M53" s="413">
        <f>+M49-M51</f>
        <v>0</v>
      </c>
      <c r="N53" s="413"/>
      <c r="O53" s="188">
        <f>IF(ISNUMBER(+M53/$M$16),+M53/$M$16,0)</f>
        <v>0</v>
      </c>
      <c r="Q53" s="413">
        <f>+Q49-Q51</f>
        <v>0</v>
      </c>
      <c r="R53" s="413"/>
      <c r="S53" s="188">
        <f>IF(ISNUMBER(+Q53/$Q$16),+Q53/$Q$16,0)</f>
        <v>0</v>
      </c>
    </row>
    <row r="54" spans="1:19" x14ac:dyDescent="0.2">
      <c r="A54" s="186"/>
      <c r="O54" s="189"/>
    </row>
    <row r="55" spans="1:19" x14ac:dyDescent="0.2">
      <c r="A55" s="186"/>
      <c r="B55" s="151" t="s">
        <v>376</v>
      </c>
    </row>
    <row r="56" spans="1:19" x14ac:dyDescent="0.2">
      <c r="A56" s="186"/>
    </row>
    <row r="57" spans="1:19" x14ac:dyDescent="0.2">
      <c r="A57" s="186"/>
      <c r="B57" s="149" t="s">
        <v>377</v>
      </c>
    </row>
    <row r="58" spans="1:19" x14ac:dyDescent="0.2">
      <c r="A58" s="186"/>
    </row>
    <row r="59" spans="1:19" x14ac:dyDescent="0.2">
      <c r="A59" s="186"/>
    </row>
    <row r="60" spans="1:19" x14ac:dyDescent="0.2">
      <c r="A60" s="186"/>
      <c r="B60" s="412" t="s">
        <v>378</v>
      </c>
      <c r="C60" s="412"/>
      <c r="D60" s="412"/>
      <c r="E60" s="412"/>
      <c r="F60" s="412"/>
      <c r="G60" s="412"/>
      <c r="H60" s="412"/>
      <c r="I60" s="412"/>
      <c r="J60" s="412"/>
      <c r="K60" s="412"/>
      <c r="L60" s="412"/>
      <c r="M60" s="412"/>
      <c r="N60" s="412"/>
      <c r="O60" s="412"/>
      <c r="P60" s="412"/>
      <c r="Q60" s="412"/>
      <c r="R60" s="412"/>
      <c r="S60" s="412"/>
    </row>
    <row r="61" spans="1:19" x14ac:dyDescent="0.2">
      <c r="A61" s="186"/>
      <c r="B61" s="190"/>
      <c r="M61" s="412" t="s">
        <v>379</v>
      </c>
      <c r="N61" s="412"/>
      <c r="O61" s="412"/>
      <c r="P61" s="149"/>
      <c r="Q61" s="412" t="s">
        <v>379</v>
      </c>
      <c r="R61" s="412"/>
      <c r="S61" s="412"/>
    </row>
    <row r="62" spans="1:19" x14ac:dyDescent="0.2">
      <c r="A62" s="186"/>
      <c r="M62" s="412" t="s">
        <v>380</v>
      </c>
      <c r="N62" s="412"/>
      <c r="O62" s="412"/>
      <c r="P62" s="149"/>
      <c r="Q62" s="412" t="s">
        <v>381</v>
      </c>
      <c r="R62" s="412"/>
      <c r="S62" s="412"/>
    </row>
    <row r="63" spans="1:19" x14ac:dyDescent="0.2">
      <c r="A63" s="186"/>
      <c r="M63" s="409"/>
      <c r="N63" s="414"/>
      <c r="O63" s="414"/>
      <c r="P63" s="149"/>
      <c r="Q63" s="409"/>
      <c r="R63" s="414"/>
      <c r="S63" s="414"/>
    </row>
    <row r="64" spans="1:19" x14ac:dyDescent="0.2">
      <c r="M64" s="410" t="s">
        <v>345</v>
      </c>
      <c r="N64" s="410"/>
      <c r="O64" s="410"/>
      <c r="P64" s="149"/>
      <c r="Q64" s="410" t="s">
        <v>345</v>
      </c>
      <c r="R64" s="410"/>
      <c r="S64" s="410"/>
    </row>
    <row r="65" spans="1:19" x14ac:dyDescent="0.2">
      <c r="M65" s="185"/>
      <c r="N65" s="185"/>
      <c r="O65" s="185"/>
      <c r="P65" s="149"/>
      <c r="Q65" s="185"/>
      <c r="R65" s="185"/>
      <c r="S65" s="185"/>
    </row>
    <row r="66" spans="1:19" x14ac:dyDescent="0.2">
      <c r="A66" s="149" t="s">
        <v>382</v>
      </c>
    </row>
    <row r="67" spans="1:19" x14ac:dyDescent="0.2">
      <c r="A67" s="186"/>
      <c r="B67" s="151" t="s">
        <v>383</v>
      </c>
    </row>
    <row r="68" spans="1:19" x14ac:dyDescent="0.2">
      <c r="A68" s="186">
        <v>18</v>
      </c>
      <c r="C68" s="151" t="s">
        <v>384</v>
      </c>
      <c r="M68" s="411"/>
      <c r="N68" s="411"/>
      <c r="O68" s="191"/>
      <c r="P68" s="191"/>
      <c r="Q68" s="411"/>
      <c r="R68" s="411"/>
    </row>
    <row r="69" spans="1:19" x14ac:dyDescent="0.2">
      <c r="A69" s="186">
        <v>19</v>
      </c>
      <c r="C69" s="151" t="s">
        <v>385</v>
      </c>
      <c r="M69" s="411"/>
      <c r="N69" s="411"/>
      <c r="O69" s="191"/>
      <c r="P69" s="191"/>
      <c r="Q69" s="411"/>
      <c r="R69" s="411"/>
    </row>
    <row r="70" spans="1:19" x14ac:dyDescent="0.2">
      <c r="A70" s="186">
        <v>20</v>
      </c>
      <c r="C70" s="151" t="s">
        <v>386</v>
      </c>
      <c r="M70" s="411"/>
      <c r="N70" s="411"/>
      <c r="O70" s="191"/>
      <c r="P70" s="191"/>
      <c r="Q70" s="411"/>
      <c r="R70" s="411"/>
    </row>
    <row r="71" spans="1:19" x14ac:dyDescent="0.2">
      <c r="A71" s="186">
        <v>21</v>
      </c>
      <c r="C71" s="151" t="s">
        <v>387</v>
      </c>
      <c r="M71" s="411"/>
      <c r="N71" s="411"/>
      <c r="O71" s="191"/>
      <c r="P71" s="191"/>
      <c r="Q71" s="411"/>
      <c r="R71" s="411"/>
    </row>
    <row r="72" spans="1:19" x14ac:dyDescent="0.2">
      <c r="A72" s="186">
        <v>22</v>
      </c>
      <c r="C72" s="151" t="s">
        <v>388</v>
      </c>
      <c r="M72" s="411"/>
      <c r="N72" s="411"/>
      <c r="O72" s="191"/>
      <c r="P72" s="191"/>
      <c r="Q72" s="411"/>
      <c r="R72" s="411"/>
    </row>
    <row r="73" spans="1:19" x14ac:dyDescent="0.2">
      <c r="A73" s="186">
        <v>23</v>
      </c>
      <c r="C73" s="151" t="s">
        <v>389</v>
      </c>
      <c r="M73" s="411"/>
      <c r="N73" s="411"/>
      <c r="O73" s="191"/>
      <c r="P73" s="191"/>
      <c r="Q73" s="411"/>
      <c r="R73" s="411"/>
    </row>
    <row r="74" spans="1:19" x14ac:dyDescent="0.2">
      <c r="A74" s="186">
        <v>24</v>
      </c>
      <c r="C74" s="151" t="s">
        <v>390</v>
      </c>
      <c r="M74" s="411"/>
      <c r="N74" s="411"/>
      <c r="O74" s="191"/>
      <c r="P74" s="191"/>
      <c r="Q74" s="411"/>
      <c r="R74" s="411"/>
    </row>
    <row r="75" spans="1:19" ht="4.5" customHeight="1" x14ac:dyDescent="0.2">
      <c r="A75" s="186"/>
      <c r="M75" s="191"/>
      <c r="N75" s="191"/>
      <c r="O75" s="191"/>
      <c r="P75" s="191"/>
      <c r="Q75" s="191"/>
      <c r="R75" s="191"/>
    </row>
    <row r="76" spans="1:19" x14ac:dyDescent="0.2">
      <c r="A76" s="186"/>
      <c r="D76" s="151" t="s">
        <v>391</v>
      </c>
      <c r="M76" s="413">
        <f>SUM(M68:N74)</f>
        <v>0</v>
      </c>
      <c r="N76" s="413"/>
      <c r="O76" s="191"/>
      <c r="P76" s="191"/>
      <c r="Q76" s="413">
        <f>SUM(Q68:R74)</f>
        <v>0</v>
      </c>
      <c r="R76" s="413"/>
    </row>
    <row r="77" spans="1:19" ht="4.5" customHeight="1" x14ac:dyDescent="0.2">
      <c r="A77" s="186"/>
      <c r="M77" s="191"/>
      <c r="N77" s="191"/>
      <c r="O77" s="191"/>
      <c r="P77" s="191"/>
      <c r="Q77" s="191"/>
      <c r="R77" s="191"/>
    </row>
    <row r="78" spans="1:19" x14ac:dyDescent="0.2">
      <c r="A78" s="186">
        <v>25</v>
      </c>
      <c r="C78" s="151" t="s">
        <v>392</v>
      </c>
      <c r="M78" s="411"/>
      <c r="N78" s="411"/>
      <c r="O78" s="191"/>
      <c r="P78" s="191"/>
      <c r="Q78" s="411"/>
      <c r="R78" s="411"/>
    </row>
    <row r="79" spans="1:19" x14ac:dyDescent="0.2">
      <c r="A79" s="186">
        <v>26</v>
      </c>
      <c r="C79" s="151" t="s">
        <v>393</v>
      </c>
      <c r="M79" s="411"/>
      <c r="N79" s="411"/>
      <c r="O79" s="191"/>
      <c r="P79" s="191"/>
      <c r="Q79" s="411"/>
      <c r="R79" s="411"/>
    </row>
    <row r="80" spans="1:19" x14ac:dyDescent="0.2">
      <c r="A80" s="186"/>
      <c r="C80" s="151" t="s">
        <v>394</v>
      </c>
      <c r="M80" s="413">
        <f>+M78+M79</f>
        <v>0</v>
      </c>
      <c r="N80" s="413"/>
      <c r="O80" s="191"/>
      <c r="P80" s="191"/>
      <c r="Q80" s="413">
        <f>+Q78+Q79</f>
        <v>0</v>
      </c>
      <c r="R80" s="413"/>
    </row>
    <row r="81" spans="1:18" x14ac:dyDescent="0.2">
      <c r="A81" s="186">
        <v>27</v>
      </c>
      <c r="C81" s="151" t="s">
        <v>395</v>
      </c>
      <c r="M81" s="411"/>
      <c r="N81" s="411"/>
      <c r="O81" s="191"/>
      <c r="P81" s="191"/>
      <c r="Q81" s="411"/>
      <c r="R81" s="411"/>
    </row>
    <row r="82" spans="1:18" x14ac:dyDescent="0.2">
      <c r="A82" s="186">
        <v>28</v>
      </c>
      <c r="C82" s="151" t="s">
        <v>396</v>
      </c>
      <c r="M82" s="411"/>
      <c r="N82" s="411"/>
      <c r="O82" s="191"/>
      <c r="P82" s="191"/>
      <c r="Q82" s="411"/>
      <c r="R82" s="411"/>
    </row>
    <row r="83" spans="1:18" x14ac:dyDescent="0.2">
      <c r="A83" s="186">
        <v>29</v>
      </c>
      <c r="C83" s="151" t="s">
        <v>397</v>
      </c>
      <c r="M83" s="411"/>
      <c r="N83" s="411"/>
      <c r="O83" s="191"/>
      <c r="P83" s="191"/>
      <c r="Q83" s="411"/>
      <c r="R83" s="411"/>
    </row>
    <row r="84" spans="1:18" x14ac:dyDescent="0.2">
      <c r="A84" s="186">
        <v>30</v>
      </c>
      <c r="C84" s="151" t="s">
        <v>398</v>
      </c>
      <c r="M84" s="411"/>
      <c r="N84" s="411"/>
      <c r="O84" s="191"/>
      <c r="P84" s="191"/>
      <c r="Q84" s="411"/>
      <c r="R84" s="411"/>
    </row>
    <row r="85" spans="1:18" ht="4.5" customHeight="1" x14ac:dyDescent="0.2">
      <c r="A85" s="186"/>
      <c r="M85" s="191"/>
      <c r="N85" s="191"/>
      <c r="O85" s="191"/>
      <c r="P85" s="191"/>
      <c r="Q85" s="191"/>
      <c r="R85" s="191"/>
    </row>
    <row r="86" spans="1:18" x14ac:dyDescent="0.2">
      <c r="A86" s="186"/>
      <c r="D86" s="151" t="s">
        <v>399</v>
      </c>
      <c r="M86" s="413">
        <f>SUM(M76,M80:N84)</f>
        <v>0</v>
      </c>
      <c r="N86" s="413"/>
      <c r="O86" s="191"/>
      <c r="P86" s="191"/>
      <c r="Q86" s="413">
        <f>SUM(Q76,Q80:R84)</f>
        <v>0</v>
      </c>
      <c r="R86" s="413"/>
    </row>
    <row r="87" spans="1:18" x14ac:dyDescent="0.2">
      <c r="A87" s="186"/>
      <c r="M87" s="191"/>
      <c r="N87" s="191"/>
      <c r="O87" s="191"/>
      <c r="P87" s="191"/>
      <c r="Q87" s="191"/>
      <c r="R87" s="191"/>
    </row>
    <row r="88" spans="1:18" x14ac:dyDescent="0.2">
      <c r="A88" s="186"/>
      <c r="B88" s="151" t="s">
        <v>400</v>
      </c>
      <c r="M88" s="191"/>
      <c r="N88" s="191"/>
      <c r="O88" s="191"/>
      <c r="P88" s="191"/>
      <c r="Q88" s="191"/>
      <c r="R88" s="191"/>
    </row>
    <row r="89" spans="1:18" x14ac:dyDescent="0.2">
      <c r="A89" s="186">
        <v>31</v>
      </c>
      <c r="C89" s="151" t="s">
        <v>401</v>
      </c>
      <c r="M89" s="411"/>
      <c r="N89" s="411"/>
      <c r="O89" s="191"/>
      <c r="P89" s="191"/>
      <c r="Q89" s="411"/>
      <c r="R89" s="411"/>
    </row>
    <row r="90" spans="1:18" x14ac:dyDescent="0.2">
      <c r="A90" s="186">
        <v>32</v>
      </c>
      <c r="C90" s="151" t="s">
        <v>402</v>
      </c>
      <c r="M90" s="411"/>
      <c r="N90" s="411"/>
      <c r="O90" s="191"/>
      <c r="P90" s="191"/>
      <c r="Q90" s="411"/>
      <c r="R90" s="411"/>
    </row>
    <row r="91" spans="1:18" x14ac:dyDescent="0.2">
      <c r="A91" s="186">
        <v>33</v>
      </c>
      <c r="C91" s="151" t="s">
        <v>403</v>
      </c>
      <c r="M91" s="411"/>
      <c r="N91" s="411"/>
      <c r="O91" s="191"/>
      <c r="P91" s="191"/>
      <c r="Q91" s="411"/>
      <c r="R91" s="411"/>
    </row>
    <row r="92" spans="1:18" x14ac:dyDescent="0.2">
      <c r="A92" s="186">
        <v>34</v>
      </c>
      <c r="C92" s="151" t="s">
        <v>404</v>
      </c>
      <c r="M92" s="411"/>
      <c r="N92" s="411"/>
      <c r="O92" s="191"/>
      <c r="P92" s="191"/>
      <c r="Q92" s="411"/>
      <c r="R92" s="411"/>
    </row>
    <row r="93" spans="1:18" x14ac:dyDescent="0.2">
      <c r="A93" s="186">
        <v>35</v>
      </c>
      <c r="C93" s="151" t="s">
        <v>405</v>
      </c>
      <c r="M93" s="411"/>
      <c r="N93" s="411"/>
      <c r="O93" s="191"/>
      <c r="P93" s="191"/>
      <c r="Q93" s="411"/>
      <c r="R93" s="411"/>
    </row>
    <row r="94" spans="1:18" x14ac:dyDescent="0.2">
      <c r="A94" s="186">
        <v>36</v>
      </c>
      <c r="C94" s="151" t="s">
        <v>406</v>
      </c>
      <c r="M94" s="411"/>
      <c r="N94" s="411"/>
      <c r="O94" s="191"/>
      <c r="P94" s="191"/>
      <c r="Q94" s="411"/>
      <c r="R94" s="411"/>
    </row>
    <row r="95" spans="1:18" x14ac:dyDescent="0.2">
      <c r="A95" s="186">
        <v>37</v>
      </c>
      <c r="C95" s="151" t="s">
        <v>407</v>
      </c>
      <c r="M95" s="411"/>
      <c r="N95" s="411"/>
      <c r="O95" s="191"/>
      <c r="P95" s="191"/>
      <c r="Q95" s="411"/>
      <c r="R95" s="411"/>
    </row>
    <row r="96" spans="1:18" ht="4.5" customHeight="1" x14ac:dyDescent="0.2">
      <c r="A96" s="186"/>
      <c r="M96" s="191"/>
      <c r="N96" s="191"/>
      <c r="O96" s="191"/>
      <c r="P96" s="191"/>
      <c r="Q96" s="191"/>
      <c r="R96" s="191"/>
    </row>
    <row r="97" spans="1:18" x14ac:dyDescent="0.2">
      <c r="A97" s="186"/>
      <c r="D97" s="151" t="s">
        <v>408</v>
      </c>
      <c r="M97" s="413">
        <f>SUM(M89:N96)</f>
        <v>0</v>
      </c>
      <c r="N97" s="413"/>
      <c r="O97" s="191"/>
      <c r="P97" s="191"/>
      <c r="Q97" s="413">
        <f>SUM(Q89:R96)</f>
        <v>0</v>
      </c>
      <c r="R97" s="413"/>
    </row>
    <row r="98" spans="1:18" ht="4.5" customHeight="1" x14ac:dyDescent="0.2">
      <c r="A98" s="186"/>
      <c r="M98" s="191"/>
      <c r="N98" s="191"/>
      <c r="O98" s="191"/>
      <c r="P98" s="191"/>
      <c r="Q98" s="191"/>
      <c r="R98" s="191"/>
    </row>
    <row r="99" spans="1:18" x14ac:dyDescent="0.2">
      <c r="A99" s="186">
        <v>38</v>
      </c>
      <c r="C99" s="151" t="s">
        <v>409</v>
      </c>
      <c r="M99" s="411"/>
      <c r="N99" s="411"/>
      <c r="O99" s="191"/>
      <c r="P99" s="191"/>
      <c r="Q99" s="411"/>
      <c r="R99" s="411"/>
    </row>
    <row r="100" spans="1:18" x14ac:dyDescent="0.2">
      <c r="A100" s="186">
        <v>39</v>
      </c>
      <c r="C100" s="151" t="s">
        <v>410</v>
      </c>
      <c r="M100" s="411"/>
      <c r="N100" s="411"/>
      <c r="O100" s="191"/>
      <c r="P100" s="191"/>
      <c r="Q100" s="411"/>
      <c r="R100" s="411"/>
    </row>
    <row r="101" spans="1:18" x14ac:dyDescent="0.2">
      <c r="A101" s="186">
        <v>40</v>
      </c>
      <c r="C101" s="151" t="s">
        <v>411</v>
      </c>
      <c r="M101" s="411"/>
      <c r="N101" s="411"/>
      <c r="O101" s="191"/>
      <c r="P101" s="191"/>
      <c r="Q101" s="411"/>
      <c r="R101" s="411"/>
    </row>
    <row r="102" spans="1:18" ht="4.5" customHeight="1" x14ac:dyDescent="0.2">
      <c r="A102" s="186"/>
      <c r="M102" s="191"/>
      <c r="N102" s="191"/>
      <c r="O102" s="191"/>
      <c r="P102" s="191"/>
      <c r="Q102" s="191"/>
      <c r="R102" s="191"/>
    </row>
    <row r="103" spans="1:18" x14ac:dyDescent="0.2">
      <c r="A103" s="186"/>
      <c r="D103" s="151" t="s">
        <v>412</v>
      </c>
      <c r="M103" s="413">
        <f>SUM(M97:N102)</f>
        <v>0</v>
      </c>
      <c r="N103" s="413"/>
      <c r="O103" s="191"/>
      <c r="P103" s="191"/>
      <c r="Q103" s="413">
        <f>SUM(Q97:R102)</f>
        <v>0</v>
      </c>
      <c r="R103" s="413"/>
    </row>
    <row r="104" spans="1:18" x14ac:dyDescent="0.2">
      <c r="A104" s="186"/>
      <c r="M104" s="191"/>
      <c r="N104" s="191"/>
      <c r="O104" s="191"/>
      <c r="P104" s="191"/>
      <c r="Q104" s="191"/>
      <c r="R104" s="191"/>
    </row>
    <row r="105" spans="1:18" x14ac:dyDescent="0.2">
      <c r="A105" s="186"/>
      <c r="B105" s="151" t="s">
        <v>413</v>
      </c>
      <c r="M105" s="191"/>
      <c r="N105" s="191"/>
      <c r="O105" s="191"/>
      <c r="P105" s="191"/>
      <c r="Q105" s="191"/>
      <c r="R105" s="191"/>
    </row>
    <row r="106" spans="1:18" x14ac:dyDescent="0.2">
      <c r="A106" s="186">
        <v>41</v>
      </c>
      <c r="C106" s="151" t="s">
        <v>414</v>
      </c>
      <c r="M106" s="411"/>
      <c r="N106" s="411"/>
      <c r="O106" s="191"/>
      <c r="P106" s="191"/>
      <c r="Q106" s="411"/>
      <c r="R106" s="411"/>
    </row>
    <row r="107" spans="1:18" x14ac:dyDescent="0.2">
      <c r="A107" s="186">
        <v>42</v>
      </c>
      <c r="C107" s="151" t="s">
        <v>415</v>
      </c>
      <c r="M107" s="411"/>
      <c r="N107" s="411"/>
      <c r="O107" s="191"/>
      <c r="P107" s="191"/>
      <c r="Q107" s="411"/>
      <c r="R107" s="411"/>
    </row>
    <row r="108" spans="1:18" x14ac:dyDescent="0.2">
      <c r="A108" s="186">
        <v>43</v>
      </c>
      <c r="C108" s="151" t="s">
        <v>416</v>
      </c>
      <c r="M108" s="411"/>
      <c r="N108" s="411"/>
      <c r="O108" s="191"/>
      <c r="P108" s="191"/>
      <c r="Q108" s="411"/>
      <c r="R108" s="411"/>
    </row>
    <row r="109" spans="1:18" x14ac:dyDescent="0.2">
      <c r="A109" s="186"/>
      <c r="C109" s="151" t="s">
        <v>417</v>
      </c>
      <c r="M109" s="191"/>
      <c r="N109" s="191"/>
      <c r="O109" s="191"/>
      <c r="P109" s="191"/>
      <c r="Q109" s="191"/>
      <c r="R109" s="191"/>
    </row>
    <row r="110" spans="1:18" x14ac:dyDescent="0.2">
      <c r="A110" s="186">
        <v>44</v>
      </c>
      <c r="D110" s="151" t="s">
        <v>418</v>
      </c>
      <c r="J110" s="411"/>
      <c r="K110" s="411"/>
      <c r="M110" s="415"/>
      <c r="N110" s="415"/>
      <c r="O110" s="191"/>
      <c r="P110" s="191"/>
      <c r="Q110" s="415"/>
      <c r="R110" s="415"/>
    </row>
    <row r="111" spans="1:18" x14ac:dyDescent="0.2">
      <c r="A111" s="186">
        <v>45</v>
      </c>
      <c r="D111" s="151" t="s">
        <v>419</v>
      </c>
      <c r="J111" s="416"/>
      <c r="K111" s="416"/>
      <c r="M111" s="415"/>
      <c r="N111" s="415"/>
      <c r="O111" s="191"/>
      <c r="P111" s="191"/>
      <c r="Q111" s="415"/>
      <c r="R111" s="415"/>
    </row>
    <row r="112" spans="1:18" x14ac:dyDescent="0.2">
      <c r="A112" s="186">
        <v>46</v>
      </c>
      <c r="D112" s="151" t="s">
        <v>420</v>
      </c>
      <c r="J112" s="416"/>
      <c r="K112" s="416"/>
      <c r="M112" s="415"/>
      <c r="N112" s="415"/>
      <c r="O112" s="191"/>
      <c r="P112" s="191"/>
      <c r="Q112" s="415"/>
      <c r="R112" s="415"/>
    </row>
    <row r="113" spans="1:19" x14ac:dyDescent="0.2">
      <c r="A113" s="186">
        <v>47</v>
      </c>
      <c r="D113" s="151" t="s">
        <v>421</v>
      </c>
      <c r="J113" s="416"/>
      <c r="K113" s="416"/>
      <c r="M113" s="415"/>
      <c r="N113" s="415"/>
      <c r="O113" s="191"/>
      <c r="P113" s="191"/>
      <c r="Q113" s="415"/>
      <c r="R113" s="415"/>
    </row>
    <row r="114" spans="1:19" x14ac:dyDescent="0.2">
      <c r="A114" s="186"/>
      <c r="D114" s="151" t="s">
        <v>422</v>
      </c>
      <c r="M114" s="413">
        <f>+J110+J111+J112+J113</f>
        <v>0</v>
      </c>
      <c r="N114" s="413"/>
      <c r="O114" s="191"/>
      <c r="P114" s="191"/>
      <c r="Q114" s="411"/>
      <c r="R114" s="411"/>
    </row>
    <row r="115" spans="1:19" x14ac:dyDescent="0.2">
      <c r="A115" s="186">
        <v>48</v>
      </c>
      <c r="C115" s="151" t="s">
        <v>423</v>
      </c>
      <c r="M115" s="411"/>
      <c r="N115" s="411"/>
      <c r="O115" s="191"/>
      <c r="P115" s="191"/>
      <c r="Q115" s="411"/>
      <c r="R115" s="411"/>
    </row>
    <row r="116" spans="1:19" ht="4.5" customHeight="1" x14ac:dyDescent="0.2">
      <c r="A116" s="186"/>
      <c r="M116" s="191"/>
      <c r="N116" s="191"/>
      <c r="O116" s="191"/>
      <c r="P116" s="191"/>
      <c r="Q116" s="191"/>
      <c r="R116" s="191"/>
    </row>
    <row r="117" spans="1:19" x14ac:dyDescent="0.2">
      <c r="A117" s="186"/>
      <c r="E117" s="151" t="s">
        <v>424</v>
      </c>
      <c r="M117" s="413">
        <f>+M115+M108+M107+M106+M114</f>
        <v>0</v>
      </c>
      <c r="N117" s="413"/>
      <c r="O117" s="191"/>
      <c r="P117" s="191"/>
      <c r="Q117" s="413">
        <f>+Q115+Q108+Q107+Q106+Q114</f>
        <v>0</v>
      </c>
      <c r="R117" s="413"/>
    </row>
    <row r="118" spans="1:19" ht="4.5" customHeight="1" x14ac:dyDescent="0.2">
      <c r="A118" s="186"/>
      <c r="M118" s="191"/>
      <c r="N118" s="191"/>
      <c r="O118" s="191"/>
      <c r="P118" s="191"/>
      <c r="Q118" s="191"/>
      <c r="R118" s="191"/>
    </row>
    <row r="119" spans="1:19" x14ac:dyDescent="0.2">
      <c r="A119" s="186"/>
      <c r="E119" s="151" t="s">
        <v>425</v>
      </c>
      <c r="M119" s="413">
        <f>+M117+M103</f>
        <v>0</v>
      </c>
      <c r="N119" s="413"/>
      <c r="O119" s="191"/>
      <c r="P119" s="191"/>
      <c r="Q119" s="413">
        <f>+Q117+Q103</f>
        <v>0</v>
      </c>
      <c r="R119" s="413"/>
    </row>
    <row r="120" spans="1:19" x14ac:dyDescent="0.2">
      <c r="A120" s="186"/>
    </row>
    <row r="121" spans="1:19" x14ac:dyDescent="0.2">
      <c r="A121" s="418" t="str">
        <f>IF(AND(M119=M86,Q119=Q86)," ","ERROR - Assets do not equal Liabilities and Stockholder's Equity")</f>
        <v xml:space="preserve"> </v>
      </c>
      <c r="B121" s="418"/>
      <c r="C121" s="418"/>
      <c r="D121" s="418"/>
      <c r="E121" s="418"/>
      <c r="F121" s="418"/>
      <c r="G121" s="418"/>
      <c r="H121" s="418"/>
      <c r="I121" s="418"/>
      <c r="J121" s="418"/>
      <c r="K121" s="418"/>
      <c r="L121" s="418"/>
      <c r="M121" s="418"/>
      <c r="N121" s="418"/>
      <c r="O121" s="418"/>
      <c r="P121" s="418"/>
      <c r="Q121" s="418"/>
      <c r="R121" s="418"/>
      <c r="S121" s="418"/>
    </row>
    <row r="122" spans="1:19" x14ac:dyDescent="0.2">
      <c r="A122" s="186"/>
      <c r="B122" s="151" t="s">
        <v>376</v>
      </c>
      <c r="Q122" s="193"/>
      <c r="R122" s="194"/>
    </row>
    <row r="123" spans="1:19" x14ac:dyDescent="0.2">
      <c r="A123" s="418" t="str">
        <f>IF(J111=M53," ","ERROR - Current YEAR Income/Loss (cell M55) does not equal Retained Earnings Current Year (cell J113)")</f>
        <v xml:space="preserve"> </v>
      </c>
      <c r="B123" s="418"/>
      <c r="C123" s="418"/>
      <c r="D123" s="418"/>
      <c r="E123" s="418"/>
      <c r="F123" s="418"/>
      <c r="G123" s="418"/>
      <c r="H123" s="418"/>
      <c r="I123" s="418"/>
      <c r="J123" s="418"/>
      <c r="K123" s="418"/>
      <c r="L123" s="418"/>
      <c r="M123" s="418"/>
      <c r="N123" s="418"/>
      <c r="O123" s="418"/>
      <c r="P123" s="418"/>
      <c r="Q123" s="418"/>
      <c r="R123" s="418"/>
      <c r="S123" s="418"/>
    </row>
    <row r="124" spans="1:19" x14ac:dyDescent="0.2">
      <c r="A124" s="186"/>
      <c r="B124" s="419" t="s">
        <v>426</v>
      </c>
      <c r="C124" s="419"/>
      <c r="D124" s="419"/>
      <c r="E124" s="419"/>
      <c r="F124" s="419"/>
      <c r="G124" s="419"/>
      <c r="H124" s="419"/>
      <c r="I124" s="419"/>
      <c r="J124" s="419"/>
      <c r="K124" s="419"/>
      <c r="L124" s="419"/>
      <c r="M124" s="419"/>
      <c r="N124" s="419"/>
      <c r="O124" s="419"/>
      <c r="P124" s="419"/>
      <c r="Q124" s="419"/>
      <c r="R124" s="419"/>
      <c r="S124" s="419"/>
    </row>
    <row r="125" spans="1:19" x14ac:dyDescent="0.2">
      <c r="A125" s="186"/>
      <c r="B125" s="412" t="s">
        <v>427</v>
      </c>
      <c r="C125" s="412"/>
      <c r="D125" s="412"/>
      <c r="E125" s="412"/>
      <c r="F125" s="412"/>
      <c r="G125" s="412"/>
      <c r="H125" s="412"/>
      <c r="I125" s="412"/>
      <c r="J125" s="412"/>
      <c r="K125" s="412"/>
      <c r="L125" s="412"/>
      <c r="M125" s="412"/>
      <c r="N125" s="412"/>
      <c r="O125" s="412"/>
      <c r="P125" s="412"/>
      <c r="Q125" s="412"/>
      <c r="R125" s="412"/>
      <c r="S125" s="412"/>
    </row>
    <row r="126" spans="1:19" x14ac:dyDescent="0.2">
      <c r="A126" s="186"/>
    </row>
    <row r="127" spans="1:19" x14ac:dyDescent="0.2">
      <c r="A127" s="186"/>
      <c r="B127" s="151" t="s">
        <v>428</v>
      </c>
    </row>
    <row r="128" spans="1:19" ht="4.5" customHeight="1" x14ac:dyDescent="0.2">
      <c r="A128" s="186"/>
    </row>
    <row r="129" spans="1:18" x14ac:dyDescent="0.2">
      <c r="A129" s="186">
        <v>49</v>
      </c>
      <c r="C129" s="151" t="s">
        <v>429</v>
      </c>
      <c r="M129" s="417"/>
      <c r="N129" s="417"/>
      <c r="O129" s="417"/>
      <c r="P129" s="417"/>
      <c r="Q129" s="417"/>
      <c r="R129" s="417"/>
    </row>
    <row r="130" spans="1:18" ht="4.5" customHeight="1" x14ac:dyDescent="0.2">
      <c r="A130" s="186"/>
    </row>
    <row r="131" spans="1:18" x14ac:dyDescent="0.2">
      <c r="A131" s="186">
        <v>50</v>
      </c>
      <c r="C131" s="151" t="s">
        <v>430</v>
      </c>
      <c r="M131" s="417"/>
      <c r="N131" s="417"/>
      <c r="O131" s="417"/>
      <c r="P131" s="417"/>
      <c r="Q131" s="417"/>
      <c r="R131" s="417"/>
    </row>
    <row r="132" spans="1:18" ht="4.5" customHeight="1" x14ac:dyDescent="0.2">
      <c r="A132" s="186"/>
    </row>
    <row r="133" spans="1:18" x14ac:dyDescent="0.2">
      <c r="A133" s="186">
        <v>51</v>
      </c>
      <c r="C133" s="151" t="s">
        <v>431</v>
      </c>
      <c r="M133" s="417"/>
      <c r="N133" s="417"/>
      <c r="O133" s="417"/>
      <c r="P133" s="417"/>
      <c r="Q133" s="417"/>
      <c r="R133" s="417"/>
    </row>
    <row r="134" spans="1:18" ht="11.25" customHeight="1" x14ac:dyDescent="0.2">
      <c r="A134" s="186"/>
    </row>
    <row r="135" spans="1:18" x14ac:dyDescent="0.2">
      <c r="A135" s="186"/>
      <c r="B135" s="151" t="s">
        <v>432</v>
      </c>
    </row>
    <row r="136" spans="1:18" ht="4.5" customHeight="1" x14ac:dyDescent="0.2">
      <c r="A136" s="186"/>
    </row>
    <row r="137" spans="1:18" x14ac:dyDescent="0.2">
      <c r="A137" s="186">
        <v>52</v>
      </c>
      <c r="C137" s="151" t="s">
        <v>433</v>
      </c>
      <c r="J137" s="193"/>
      <c r="M137" s="193" t="s">
        <v>434</v>
      </c>
      <c r="N137" s="196"/>
      <c r="Q137" s="151" t="s">
        <v>435</v>
      </c>
      <c r="R137" s="197"/>
    </row>
    <row r="138" spans="1:18" x14ac:dyDescent="0.2">
      <c r="A138" s="186"/>
      <c r="D138" s="151" t="s">
        <v>436</v>
      </c>
      <c r="J138" s="193"/>
      <c r="M138" s="193" t="s">
        <v>434</v>
      </c>
      <c r="N138" s="196"/>
      <c r="Q138" s="151" t="s">
        <v>435</v>
      </c>
      <c r="R138" s="197"/>
    </row>
    <row r="139" spans="1:18" x14ac:dyDescent="0.2">
      <c r="A139" s="186"/>
      <c r="J139" s="193"/>
      <c r="M139" s="193" t="s">
        <v>434</v>
      </c>
      <c r="N139" s="196"/>
      <c r="Q139" s="151" t="s">
        <v>435</v>
      </c>
      <c r="R139" s="197"/>
    </row>
    <row r="140" spans="1:18" ht="4.5" customHeight="1" x14ac:dyDescent="0.2">
      <c r="A140" s="186"/>
    </row>
    <row r="141" spans="1:18" x14ac:dyDescent="0.2">
      <c r="A141" s="186">
        <v>53</v>
      </c>
      <c r="C141" s="151" t="s">
        <v>437</v>
      </c>
      <c r="M141" s="417"/>
      <c r="N141" s="417"/>
      <c r="O141" s="417"/>
      <c r="P141" s="417"/>
      <c r="Q141" s="417"/>
      <c r="R141" s="417"/>
    </row>
    <row r="142" spans="1:18" x14ac:dyDescent="0.2">
      <c r="A142" s="186"/>
      <c r="C142" s="151" t="s">
        <v>718</v>
      </c>
      <c r="M142" s="420"/>
      <c r="N142" s="420"/>
      <c r="O142" s="420"/>
      <c r="P142" s="420"/>
      <c r="Q142" s="420"/>
      <c r="R142" s="420"/>
    </row>
    <row r="143" spans="1:18" x14ac:dyDescent="0.2">
      <c r="A143" s="186"/>
      <c r="M143" s="193"/>
      <c r="N143" s="193"/>
      <c r="O143" s="193"/>
      <c r="P143" s="193"/>
      <c r="Q143" s="193"/>
      <c r="R143" s="193"/>
    </row>
    <row r="144" spans="1:18" ht="4.5" customHeight="1" x14ac:dyDescent="0.2">
      <c r="A144" s="186"/>
      <c r="M144" s="193"/>
      <c r="N144" s="193"/>
      <c r="O144" s="193"/>
      <c r="P144" s="193"/>
      <c r="Q144" s="193"/>
      <c r="R144" s="193"/>
    </row>
    <row r="145" spans="1:28" x14ac:dyDescent="0.2">
      <c r="A145" s="186">
        <v>54</v>
      </c>
      <c r="C145" s="151" t="s">
        <v>438</v>
      </c>
    </row>
    <row r="146" spans="1:28" x14ac:dyDescent="0.2">
      <c r="A146" s="186"/>
      <c r="D146" s="151" t="s">
        <v>439</v>
      </c>
      <c r="AB146" s="198" t="s">
        <v>712</v>
      </c>
    </row>
    <row r="147" spans="1:28" ht="4.5" customHeight="1" x14ac:dyDescent="0.2">
      <c r="A147" s="186"/>
      <c r="M147" s="199"/>
      <c r="N147" s="199"/>
      <c r="O147" s="199"/>
      <c r="P147" s="199"/>
      <c r="Q147" s="199"/>
      <c r="R147" s="199"/>
      <c r="AB147" s="198" t="s">
        <v>713</v>
      </c>
    </row>
    <row r="148" spans="1:28" x14ac:dyDescent="0.2">
      <c r="A148" s="186">
        <v>55</v>
      </c>
      <c r="C148" s="151" t="s">
        <v>440</v>
      </c>
      <c r="M148" s="417"/>
      <c r="N148" s="417"/>
      <c r="O148" s="417"/>
      <c r="P148" s="417"/>
      <c r="Q148" s="417"/>
      <c r="R148" s="417"/>
      <c r="AB148" s="198" t="s">
        <v>714</v>
      </c>
    </row>
    <row r="149" spans="1:28" x14ac:dyDescent="0.2">
      <c r="A149" s="186"/>
      <c r="D149" s="151" t="s">
        <v>441</v>
      </c>
      <c r="M149" s="422"/>
      <c r="N149" s="422"/>
      <c r="O149" s="422"/>
      <c r="P149" s="422"/>
      <c r="Q149" s="422"/>
      <c r="R149" s="422"/>
      <c r="AB149" s="198" t="s">
        <v>715</v>
      </c>
    </row>
    <row r="150" spans="1:28" ht="4.5" customHeight="1" x14ac:dyDescent="0.2">
      <c r="A150" s="186"/>
      <c r="AB150" s="198" t="s">
        <v>716</v>
      </c>
    </row>
    <row r="151" spans="1:28" x14ac:dyDescent="0.2">
      <c r="A151" s="186"/>
      <c r="C151" s="151" t="s">
        <v>442</v>
      </c>
      <c r="AB151" s="198" t="s">
        <v>717</v>
      </c>
    </row>
    <row r="152" spans="1:28" x14ac:dyDescent="0.2">
      <c r="A152" s="186">
        <v>56</v>
      </c>
      <c r="D152" s="151" t="s">
        <v>443</v>
      </c>
      <c r="H152" s="417"/>
      <c r="I152" s="417"/>
      <c r="J152" s="417"/>
      <c r="K152" s="417"/>
      <c r="L152" s="417"/>
      <c r="M152" s="417"/>
      <c r="N152" s="417"/>
      <c r="O152" s="417"/>
      <c r="P152" s="417"/>
      <c r="Q152" s="417"/>
      <c r="R152" s="417"/>
      <c r="AB152" s="198" t="s">
        <v>734</v>
      </c>
    </row>
    <row r="153" spans="1:28" x14ac:dyDescent="0.2">
      <c r="A153" s="186">
        <v>57</v>
      </c>
      <c r="D153" s="151" t="s">
        <v>444</v>
      </c>
      <c r="J153" s="422"/>
      <c r="K153" s="422"/>
      <c r="L153" s="422"/>
      <c r="AB153" s="198" t="s">
        <v>529</v>
      </c>
    </row>
    <row r="154" spans="1:28" x14ac:dyDescent="0.2">
      <c r="A154" s="186">
        <v>58</v>
      </c>
      <c r="D154" s="151" t="s">
        <v>445</v>
      </c>
      <c r="J154" s="422"/>
      <c r="K154" s="422"/>
      <c r="L154" s="422"/>
      <c r="N154" s="151" t="s">
        <v>446</v>
      </c>
      <c r="P154" s="417"/>
      <c r="Q154" s="417"/>
      <c r="R154" s="417"/>
    </row>
    <row r="155" spans="1:28" x14ac:dyDescent="0.2">
      <c r="A155" s="186">
        <v>59</v>
      </c>
      <c r="D155" s="151" t="s">
        <v>447</v>
      </c>
      <c r="J155" s="422"/>
      <c r="K155" s="422"/>
      <c r="L155" s="422"/>
    </row>
    <row r="156" spans="1:28" x14ac:dyDescent="0.2">
      <c r="A156" s="186">
        <v>60</v>
      </c>
      <c r="D156" s="151" t="s">
        <v>448</v>
      </c>
      <c r="J156" s="422"/>
      <c r="K156" s="422"/>
      <c r="L156" s="422"/>
      <c r="M156" s="200">
        <v>-61</v>
      </c>
      <c r="N156" s="151" t="s">
        <v>449</v>
      </c>
    </row>
    <row r="157" spans="1:28" x14ac:dyDescent="0.2">
      <c r="A157" s="186">
        <v>62</v>
      </c>
      <c r="D157" s="151" t="s">
        <v>450</v>
      </c>
      <c r="J157" s="422"/>
      <c r="K157" s="422"/>
      <c r="L157" s="422"/>
      <c r="O157" s="421"/>
      <c r="P157" s="421"/>
      <c r="Q157" s="421"/>
    </row>
    <row r="158" spans="1:28" ht="10.5" customHeight="1" x14ac:dyDescent="0.2">
      <c r="A158" s="186"/>
    </row>
    <row r="159" spans="1:28" x14ac:dyDescent="0.2">
      <c r="A159" s="186">
        <v>63</v>
      </c>
      <c r="B159" s="151" t="s">
        <v>451</v>
      </c>
    </row>
    <row r="160" spans="1:28" x14ac:dyDescent="0.2">
      <c r="A160" s="186"/>
      <c r="C160" s="434"/>
      <c r="D160" s="435"/>
      <c r="E160" s="435"/>
      <c r="F160" s="435"/>
      <c r="G160" s="435"/>
      <c r="H160" s="435"/>
      <c r="I160" s="435"/>
      <c r="J160" s="435"/>
      <c r="K160" s="435"/>
      <c r="L160" s="435"/>
      <c r="M160" s="435"/>
      <c r="N160" s="435"/>
      <c r="O160" s="435"/>
      <c r="P160" s="435"/>
      <c r="Q160" s="435"/>
      <c r="R160" s="436"/>
    </row>
    <row r="161" spans="1:18" x14ac:dyDescent="0.2">
      <c r="A161" s="186"/>
      <c r="C161" s="437"/>
      <c r="D161" s="438"/>
      <c r="E161" s="438"/>
      <c r="F161" s="438"/>
      <c r="G161" s="438"/>
      <c r="H161" s="438"/>
      <c r="I161" s="438"/>
      <c r="J161" s="438"/>
      <c r="K161" s="438"/>
      <c r="L161" s="438"/>
      <c r="M161" s="438"/>
      <c r="N161" s="438"/>
      <c r="O161" s="438"/>
      <c r="P161" s="438"/>
      <c r="Q161" s="438"/>
      <c r="R161" s="439"/>
    </row>
    <row r="162" spans="1:18" x14ac:dyDescent="0.2">
      <c r="A162" s="186"/>
      <c r="C162" s="437"/>
      <c r="D162" s="438"/>
      <c r="E162" s="438"/>
      <c r="F162" s="438"/>
      <c r="G162" s="438"/>
      <c r="H162" s="438"/>
      <c r="I162" s="438"/>
      <c r="J162" s="438"/>
      <c r="K162" s="438"/>
      <c r="L162" s="438"/>
      <c r="M162" s="438"/>
      <c r="N162" s="438"/>
      <c r="O162" s="438"/>
      <c r="P162" s="438"/>
      <c r="Q162" s="438"/>
      <c r="R162" s="439"/>
    </row>
    <row r="163" spans="1:18" x14ac:dyDescent="0.2">
      <c r="A163" s="186"/>
      <c r="C163" s="437"/>
      <c r="D163" s="438"/>
      <c r="E163" s="438"/>
      <c r="F163" s="438"/>
      <c r="G163" s="438"/>
      <c r="H163" s="438"/>
      <c r="I163" s="438"/>
      <c r="J163" s="438"/>
      <c r="K163" s="438"/>
      <c r="L163" s="438"/>
      <c r="M163" s="438"/>
      <c r="N163" s="438"/>
      <c r="O163" s="438"/>
      <c r="P163" s="438"/>
      <c r="Q163" s="438"/>
      <c r="R163" s="439"/>
    </row>
    <row r="164" spans="1:18" x14ac:dyDescent="0.2">
      <c r="A164" s="186"/>
      <c r="C164" s="440"/>
      <c r="D164" s="441"/>
      <c r="E164" s="441"/>
      <c r="F164" s="441"/>
      <c r="G164" s="441"/>
      <c r="H164" s="441"/>
      <c r="I164" s="441"/>
      <c r="J164" s="441"/>
      <c r="K164" s="441"/>
      <c r="L164" s="441"/>
      <c r="M164" s="441"/>
      <c r="N164" s="441"/>
      <c r="O164" s="441"/>
      <c r="P164" s="441"/>
      <c r="Q164" s="441"/>
      <c r="R164" s="442"/>
    </row>
    <row r="165" spans="1:18" ht="6.75" customHeight="1" x14ac:dyDescent="0.2">
      <c r="A165" s="186"/>
      <c r="C165" s="201"/>
      <c r="D165" s="201"/>
      <c r="E165" s="201"/>
      <c r="F165" s="201"/>
      <c r="G165" s="201"/>
      <c r="H165" s="201"/>
      <c r="I165" s="201"/>
      <c r="J165" s="201"/>
      <c r="K165" s="201"/>
      <c r="L165" s="201"/>
      <c r="M165" s="201"/>
      <c r="N165" s="201"/>
      <c r="O165" s="201"/>
      <c r="P165" s="201"/>
      <c r="Q165" s="201"/>
      <c r="R165" s="201"/>
    </row>
    <row r="166" spans="1:18" x14ac:dyDescent="0.2">
      <c r="A166" s="186">
        <v>64</v>
      </c>
      <c r="B166" s="151" t="s">
        <v>452</v>
      </c>
    </row>
    <row r="167" spans="1:18" x14ac:dyDescent="0.2">
      <c r="A167" s="186"/>
      <c r="C167" s="434"/>
      <c r="D167" s="435"/>
      <c r="E167" s="435"/>
      <c r="F167" s="435"/>
      <c r="G167" s="435"/>
      <c r="H167" s="435"/>
      <c r="I167" s="435"/>
      <c r="J167" s="435"/>
      <c r="K167" s="435"/>
      <c r="L167" s="435"/>
      <c r="M167" s="435"/>
      <c r="N167" s="435"/>
      <c r="O167" s="435"/>
      <c r="P167" s="435"/>
      <c r="Q167" s="435"/>
      <c r="R167" s="436"/>
    </row>
    <row r="168" spans="1:18" x14ac:dyDescent="0.2">
      <c r="A168" s="186"/>
      <c r="C168" s="437"/>
      <c r="D168" s="438"/>
      <c r="E168" s="438"/>
      <c r="F168" s="438"/>
      <c r="G168" s="438"/>
      <c r="H168" s="438"/>
      <c r="I168" s="438"/>
      <c r="J168" s="438"/>
      <c r="K168" s="438"/>
      <c r="L168" s="438"/>
      <c r="M168" s="438"/>
      <c r="N168" s="438"/>
      <c r="O168" s="438"/>
      <c r="P168" s="438"/>
      <c r="Q168" s="438"/>
      <c r="R168" s="439"/>
    </row>
    <row r="169" spans="1:18" x14ac:dyDescent="0.2">
      <c r="A169" s="186"/>
      <c r="C169" s="437"/>
      <c r="D169" s="438"/>
      <c r="E169" s="438"/>
      <c r="F169" s="438"/>
      <c r="G169" s="438"/>
      <c r="H169" s="438"/>
      <c r="I169" s="438"/>
      <c r="J169" s="438"/>
      <c r="K169" s="438"/>
      <c r="L169" s="438"/>
      <c r="M169" s="438"/>
      <c r="N169" s="438"/>
      <c r="O169" s="438"/>
      <c r="P169" s="438"/>
      <c r="Q169" s="438"/>
      <c r="R169" s="439"/>
    </row>
    <row r="170" spans="1:18" x14ac:dyDescent="0.2">
      <c r="A170" s="186"/>
      <c r="C170" s="437"/>
      <c r="D170" s="438"/>
      <c r="E170" s="438"/>
      <c r="F170" s="438"/>
      <c r="G170" s="438"/>
      <c r="H170" s="438"/>
      <c r="I170" s="438"/>
      <c r="J170" s="438"/>
      <c r="K170" s="438"/>
      <c r="L170" s="438"/>
      <c r="M170" s="438"/>
      <c r="N170" s="438"/>
      <c r="O170" s="438"/>
      <c r="P170" s="438"/>
      <c r="Q170" s="438"/>
      <c r="R170" s="439"/>
    </row>
    <row r="171" spans="1:18" x14ac:dyDescent="0.2">
      <c r="A171" s="186"/>
      <c r="C171" s="440"/>
      <c r="D171" s="441"/>
      <c r="E171" s="441"/>
      <c r="F171" s="441"/>
      <c r="G171" s="441"/>
      <c r="H171" s="441"/>
      <c r="I171" s="441"/>
      <c r="J171" s="441"/>
      <c r="K171" s="441"/>
      <c r="L171" s="441"/>
      <c r="M171" s="441"/>
      <c r="N171" s="441"/>
      <c r="O171" s="441"/>
      <c r="P171" s="441"/>
      <c r="Q171" s="441"/>
      <c r="R171" s="442"/>
    </row>
    <row r="172" spans="1:18" ht="10.5" customHeight="1" x14ac:dyDescent="0.2">
      <c r="A172" s="186"/>
    </row>
    <row r="173" spans="1:18" x14ac:dyDescent="0.2">
      <c r="A173" s="186">
        <v>65</v>
      </c>
      <c r="B173" s="151" t="s">
        <v>453</v>
      </c>
    </row>
    <row r="174" spans="1:18" x14ac:dyDescent="0.2">
      <c r="A174" s="186"/>
      <c r="C174" s="151" t="s">
        <v>454</v>
      </c>
    </row>
    <row r="175" spans="1:18" x14ac:dyDescent="0.2">
      <c r="A175" s="186"/>
      <c r="D175" s="434"/>
      <c r="E175" s="435"/>
      <c r="F175" s="435"/>
      <c r="G175" s="435"/>
      <c r="H175" s="435"/>
      <c r="I175" s="435"/>
      <c r="J175" s="435"/>
      <c r="K175" s="435"/>
      <c r="L175" s="435"/>
      <c r="M175" s="435"/>
      <c r="N175" s="435"/>
      <c r="O175" s="435"/>
      <c r="P175" s="435"/>
      <c r="Q175" s="435"/>
      <c r="R175" s="436"/>
    </row>
    <row r="176" spans="1:18" x14ac:dyDescent="0.2">
      <c r="A176" s="186"/>
      <c r="D176" s="437"/>
      <c r="E176" s="438"/>
      <c r="F176" s="438"/>
      <c r="G176" s="438"/>
      <c r="H176" s="438"/>
      <c r="I176" s="438"/>
      <c r="J176" s="438"/>
      <c r="K176" s="438"/>
      <c r="L176" s="438"/>
      <c r="M176" s="438"/>
      <c r="N176" s="438"/>
      <c r="O176" s="438"/>
      <c r="P176" s="438"/>
      <c r="Q176" s="438"/>
      <c r="R176" s="439"/>
    </row>
    <row r="177" spans="1:18" x14ac:dyDescent="0.2">
      <c r="A177" s="186"/>
      <c r="D177" s="437"/>
      <c r="E177" s="438"/>
      <c r="F177" s="438"/>
      <c r="G177" s="438"/>
      <c r="H177" s="438"/>
      <c r="I177" s="438"/>
      <c r="J177" s="438"/>
      <c r="K177" s="438"/>
      <c r="L177" s="438"/>
      <c r="M177" s="438"/>
      <c r="N177" s="438"/>
      <c r="O177" s="438"/>
      <c r="P177" s="438"/>
      <c r="Q177" s="438"/>
      <c r="R177" s="439"/>
    </row>
    <row r="178" spans="1:18" x14ac:dyDescent="0.2">
      <c r="A178" s="186"/>
      <c r="D178" s="440"/>
      <c r="E178" s="441"/>
      <c r="F178" s="441"/>
      <c r="G178" s="441"/>
      <c r="H178" s="441"/>
      <c r="I178" s="441"/>
      <c r="J178" s="441"/>
      <c r="K178" s="441"/>
      <c r="L178" s="441"/>
      <c r="M178" s="441"/>
      <c r="N178" s="441"/>
      <c r="O178" s="441"/>
      <c r="P178" s="441"/>
      <c r="Q178" s="441"/>
      <c r="R178" s="442"/>
    </row>
    <row r="179" spans="1:18" ht="0.75" customHeight="1" x14ac:dyDescent="0.2">
      <c r="A179" s="186"/>
      <c r="D179" s="201"/>
      <c r="E179" s="201"/>
      <c r="F179" s="201"/>
      <c r="G179" s="201"/>
      <c r="H179" s="201"/>
      <c r="I179" s="201"/>
      <c r="J179" s="201"/>
      <c r="K179" s="201"/>
      <c r="L179" s="201"/>
      <c r="M179" s="201"/>
      <c r="N179" s="201"/>
      <c r="O179" s="201"/>
      <c r="P179" s="201"/>
      <c r="Q179" s="201"/>
      <c r="R179" s="201"/>
    </row>
    <row r="180" spans="1:18" x14ac:dyDescent="0.2">
      <c r="A180" s="186">
        <v>66</v>
      </c>
      <c r="C180" s="151" t="s">
        <v>455</v>
      </c>
    </row>
    <row r="181" spans="1:18" x14ac:dyDescent="0.2">
      <c r="A181" s="186"/>
      <c r="D181" s="434"/>
      <c r="E181" s="435"/>
      <c r="F181" s="435"/>
      <c r="G181" s="435"/>
      <c r="H181" s="435"/>
      <c r="I181" s="435"/>
      <c r="J181" s="435"/>
      <c r="K181" s="435"/>
      <c r="L181" s="435"/>
      <c r="M181" s="435"/>
      <c r="N181" s="435"/>
      <c r="O181" s="435"/>
      <c r="P181" s="435"/>
      <c r="Q181" s="435"/>
      <c r="R181" s="436"/>
    </row>
    <row r="182" spans="1:18" x14ac:dyDescent="0.2">
      <c r="A182" s="186"/>
      <c r="D182" s="437"/>
      <c r="E182" s="438"/>
      <c r="F182" s="438"/>
      <c r="G182" s="438"/>
      <c r="H182" s="438"/>
      <c r="I182" s="438"/>
      <c r="J182" s="438"/>
      <c r="K182" s="438"/>
      <c r="L182" s="438"/>
      <c r="M182" s="438"/>
      <c r="N182" s="438"/>
      <c r="O182" s="438"/>
      <c r="P182" s="438"/>
      <c r="Q182" s="438"/>
      <c r="R182" s="439"/>
    </row>
    <row r="183" spans="1:18" x14ac:dyDescent="0.2">
      <c r="A183" s="186"/>
      <c r="D183" s="440"/>
      <c r="E183" s="441"/>
      <c r="F183" s="441"/>
      <c r="G183" s="441"/>
      <c r="H183" s="441"/>
      <c r="I183" s="441"/>
      <c r="J183" s="441"/>
      <c r="K183" s="441"/>
      <c r="L183" s="441"/>
      <c r="M183" s="441"/>
      <c r="N183" s="441"/>
      <c r="O183" s="441"/>
      <c r="P183" s="441"/>
      <c r="Q183" s="441"/>
      <c r="R183" s="442"/>
    </row>
    <row r="184" spans="1:18" ht="3.75" customHeight="1" x14ac:dyDescent="0.2">
      <c r="A184" s="186"/>
      <c r="D184" s="201"/>
      <c r="E184" s="201"/>
      <c r="F184" s="201"/>
      <c r="G184" s="201"/>
      <c r="H184" s="201"/>
      <c r="I184" s="201"/>
      <c r="J184" s="201"/>
      <c r="K184" s="201"/>
      <c r="L184" s="201"/>
      <c r="M184" s="201"/>
      <c r="N184" s="201"/>
      <c r="O184" s="201"/>
      <c r="P184" s="201"/>
      <c r="Q184" s="201"/>
      <c r="R184" s="201"/>
    </row>
    <row r="185" spans="1:18" x14ac:dyDescent="0.2">
      <c r="A185" s="186">
        <v>67</v>
      </c>
      <c r="C185" s="151" t="s">
        <v>456</v>
      </c>
    </row>
    <row r="186" spans="1:18" x14ac:dyDescent="0.2">
      <c r="A186" s="186"/>
      <c r="D186" s="434"/>
      <c r="E186" s="435"/>
      <c r="F186" s="435"/>
      <c r="G186" s="435"/>
      <c r="H186" s="435"/>
      <c r="I186" s="435"/>
      <c r="J186" s="435"/>
      <c r="K186" s="435"/>
      <c r="L186" s="435"/>
      <c r="M186" s="435"/>
      <c r="N186" s="435"/>
      <c r="O186" s="435"/>
      <c r="P186" s="435"/>
      <c r="Q186" s="435"/>
      <c r="R186" s="436"/>
    </row>
    <row r="187" spans="1:18" x14ac:dyDescent="0.2">
      <c r="A187" s="186"/>
      <c r="D187" s="437"/>
      <c r="E187" s="438"/>
      <c r="F187" s="438"/>
      <c r="G187" s="438"/>
      <c r="H187" s="438"/>
      <c r="I187" s="438"/>
      <c r="J187" s="438"/>
      <c r="K187" s="438"/>
      <c r="L187" s="438"/>
      <c r="M187" s="438"/>
      <c r="N187" s="438"/>
      <c r="O187" s="438"/>
      <c r="P187" s="438"/>
      <c r="Q187" s="438"/>
      <c r="R187" s="439"/>
    </row>
    <row r="188" spans="1:18" x14ac:dyDescent="0.2">
      <c r="A188" s="186"/>
      <c r="D188" s="440"/>
      <c r="E188" s="441"/>
      <c r="F188" s="441"/>
      <c r="G188" s="441"/>
      <c r="H188" s="441"/>
      <c r="I188" s="441"/>
      <c r="J188" s="441"/>
      <c r="K188" s="441"/>
      <c r="L188" s="441"/>
      <c r="M188" s="441"/>
      <c r="N188" s="441"/>
      <c r="O188" s="441"/>
      <c r="P188" s="441"/>
      <c r="Q188" s="441"/>
      <c r="R188" s="442"/>
    </row>
    <row r="189" spans="1:18" ht="3.75" customHeight="1" x14ac:dyDescent="0.2">
      <c r="A189" s="186"/>
      <c r="D189" s="201"/>
      <c r="E189" s="201"/>
      <c r="F189" s="201"/>
      <c r="G189" s="201"/>
      <c r="H189" s="201"/>
      <c r="I189" s="201"/>
      <c r="J189" s="201"/>
      <c r="K189" s="201"/>
      <c r="L189" s="201"/>
      <c r="M189" s="201"/>
      <c r="N189" s="201"/>
      <c r="O189" s="201"/>
      <c r="P189" s="201"/>
      <c r="Q189" s="201"/>
      <c r="R189" s="201"/>
    </row>
    <row r="190" spans="1:18" x14ac:dyDescent="0.2">
      <c r="A190" s="186">
        <v>68</v>
      </c>
      <c r="C190" s="151" t="s">
        <v>457</v>
      </c>
    </row>
    <row r="191" spans="1:18" x14ac:dyDescent="0.2">
      <c r="A191" s="186"/>
      <c r="D191" s="434"/>
      <c r="E191" s="435"/>
      <c r="F191" s="435"/>
      <c r="G191" s="435"/>
      <c r="H191" s="435"/>
      <c r="I191" s="435"/>
      <c r="J191" s="435"/>
      <c r="K191" s="435"/>
      <c r="L191" s="435"/>
      <c r="M191" s="435"/>
      <c r="N191" s="435"/>
      <c r="O191" s="435"/>
      <c r="P191" s="435"/>
      <c r="Q191" s="435"/>
      <c r="R191" s="436"/>
    </row>
    <row r="192" spans="1:18" x14ac:dyDescent="0.2">
      <c r="A192" s="186"/>
      <c r="D192" s="437"/>
      <c r="E192" s="438"/>
      <c r="F192" s="438"/>
      <c r="G192" s="438"/>
      <c r="H192" s="438"/>
      <c r="I192" s="438"/>
      <c r="J192" s="438"/>
      <c r="K192" s="438"/>
      <c r="L192" s="438"/>
      <c r="M192" s="438"/>
      <c r="N192" s="438"/>
      <c r="O192" s="438"/>
      <c r="P192" s="438"/>
      <c r="Q192" s="438"/>
      <c r="R192" s="439"/>
    </row>
    <row r="193" spans="1:19" x14ac:dyDescent="0.2">
      <c r="A193" s="186"/>
      <c r="D193" s="437"/>
      <c r="E193" s="438"/>
      <c r="F193" s="438"/>
      <c r="G193" s="438"/>
      <c r="H193" s="438"/>
      <c r="I193" s="438"/>
      <c r="J193" s="438"/>
      <c r="K193" s="438"/>
      <c r="L193" s="438"/>
      <c r="M193" s="438"/>
      <c r="N193" s="438"/>
      <c r="O193" s="438"/>
      <c r="P193" s="438"/>
      <c r="Q193" s="438"/>
      <c r="R193" s="439"/>
    </row>
    <row r="194" spans="1:19" x14ac:dyDescent="0.2">
      <c r="A194" s="186"/>
      <c r="D194" s="440"/>
      <c r="E194" s="441"/>
      <c r="F194" s="441"/>
      <c r="G194" s="441"/>
      <c r="H194" s="441"/>
      <c r="I194" s="441"/>
      <c r="J194" s="441"/>
      <c r="K194" s="441"/>
      <c r="L194" s="441"/>
      <c r="M194" s="441"/>
      <c r="N194" s="441"/>
      <c r="O194" s="441"/>
      <c r="P194" s="441"/>
      <c r="Q194" s="441"/>
      <c r="R194" s="442"/>
    </row>
    <row r="195" spans="1:19" ht="7.5" customHeight="1" x14ac:dyDescent="0.2">
      <c r="A195" s="186"/>
      <c r="D195" s="201"/>
      <c r="E195" s="201"/>
      <c r="F195" s="201"/>
      <c r="G195" s="201"/>
      <c r="H195" s="201"/>
      <c r="I195" s="201"/>
      <c r="J195" s="201"/>
      <c r="K195" s="201"/>
      <c r="L195" s="201"/>
      <c r="M195" s="201"/>
      <c r="N195" s="201"/>
      <c r="O195" s="201"/>
      <c r="P195" s="201"/>
      <c r="Q195" s="201"/>
      <c r="R195" s="201"/>
    </row>
    <row r="196" spans="1:19" x14ac:dyDescent="0.2">
      <c r="A196" s="186"/>
      <c r="B196" s="195" t="s">
        <v>458</v>
      </c>
      <c r="C196" s="195"/>
      <c r="D196" s="195"/>
      <c r="E196" s="195"/>
      <c r="F196" s="195"/>
      <c r="G196" s="195"/>
      <c r="H196" s="195"/>
      <c r="I196" s="195"/>
      <c r="J196" s="195"/>
      <c r="K196" s="195"/>
      <c r="L196" s="195"/>
      <c r="M196" s="195"/>
      <c r="N196" s="195"/>
      <c r="O196" s="195"/>
      <c r="P196" s="195"/>
      <c r="Q196" s="195"/>
      <c r="R196" s="195"/>
      <c r="S196" s="195"/>
    </row>
    <row r="197" spans="1:19" x14ac:dyDescent="0.2">
      <c r="B197" s="202" t="s">
        <v>459</v>
      </c>
      <c r="C197" s="185"/>
      <c r="D197" s="185"/>
      <c r="E197" s="185"/>
      <c r="F197" s="185"/>
      <c r="G197" s="185"/>
      <c r="H197" s="185"/>
      <c r="I197" s="185"/>
      <c r="J197" s="185"/>
      <c r="K197" s="185"/>
      <c r="L197" s="185"/>
      <c r="M197" s="185"/>
      <c r="N197" s="185"/>
      <c r="O197" s="185"/>
      <c r="P197" s="185"/>
      <c r="Q197" s="185"/>
      <c r="R197" s="185"/>
      <c r="S197" s="185"/>
    </row>
    <row r="198" spans="1:19" x14ac:dyDescent="0.2">
      <c r="B198" s="195"/>
      <c r="C198" s="195"/>
      <c r="D198" s="195"/>
      <c r="E198" s="195"/>
      <c r="F198" s="195"/>
      <c r="G198" s="195"/>
      <c r="H198" s="195"/>
      <c r="I198" s="195"/>
      <c r="J198" s="195"/>
      <c r="K198" s="195"/>
      <c r="L198" s="195"/>
      <c r="M198" s="195"/>
      <c r="N198" s="195"/>
      <c r="O198" s="195"/>
      <c r="P198" s="195"/>
      <c r="Q198" s="195"/>
      <c r="R198" s="195"/>
      <c r="S198" s="195"/>
    </row>
    <row r="199" spans="1:19" x14ac:dyDescent="0.2">
      <c r="C199" s="203"/>
      <c r="D199" s="203"/>
      <c r="E199" s="203"/>
      <c r="F199" s="203"/>
      <c r="G199" s="203"/>
      <c r="H199" s="192"/>
      <c r="I199" s="192"/>
      <c r="J199" s="204"/>
      <c r="K199" s="204" t="s">
        <v>460</v>
      </c>
      <c r="L199" s="205" t="s">
        <v>434</v>
      </c>
      <c r="M199" s="206"/>
      <c r="N199" s="204" t="s">
        <v>434</v>
      </c>
      <c r="O199" s="203"/>
      <c r="P199" s="423" t="s">
        <v>434</v>
      </c>
      <c r="Q199" s="424"/>
      <c r="R199" s="204" t="s">
        <v>434</v>
      </c>
      <c r="S199" s="203"/>
    </row>
    <row r="200" spans="1:19" x14ac:dyDescent="0.2">
      <c r="C200" s="203"/>
      <c r="D200" s="203"/>
      <c r="E200" s="203"/>
      <c r="F200" s="203"/>
      <c r="G200" s="203"/>
      <c r="H200" s="207"/>
      <c r="I200" s="207"/>
      <c r="J200" s="208" t="s">
        <v>461</v>
      </c>
      <c r="K200" s="209"/>
      <c r="L200" s="210"/>
      <c r="M200" s="211"/>
      <c r="N200" s="212"/>
      <c r="O200" s="203"/>
      <c r="P200" s="425"/>
      <c r="Q200" s="426"/>
      <c r="R200" s="212"/>
      <c r="S200" s="203"/>
    </row>
    <row r="201" spans="1:19" x14ac:dyDescent="0.2">
      <c r="C201" s="203"/>
      <c r="D201" s="203"/>
      <c r="E201" s="203"/>
      <c r="F201" s="203"/>
      <c r="G201" s="203"/>
      <c r="H201" s="192"/>
      <c r="I201" s="192"/>
      <c r="J201" s="208" t="s">
        <v>462</v>
      </c>
      <c r="K201" s="208" t="s">
        <v>463</v>
      </c>
      <c r="L201" s="423" t="s">
        <v>464</v>
      </c>
      <c r="M201" s="424"/>
      <c r="N201" s="208"/>
      <c r="O201" s="203"/>
      <c r="P201" s="427"/>
      <c r="Q201" s="428"/>
      <c r="R201" s="208"/>
      <c r="S201" s="203"/>
    </row>
    <row r="202" spans="1:19" x14ac:dyDescent="0.2">
      <c r="B202" s="203"/>
      <c r="C202" s="203"/>
      <c r="D202" s="203"/>
      <c r="E202" s="203"/>
      <c r="F202" s="203"/>
      <c r="G202" s="203"/>
      <c r="H202" s="192"/>
      <c r="I202" s="192"/>
      <c r="J202" s="208" t="s">
        <v>465</v>
      </c>
      <c r="K202" s="208" t="s">
        <v>466</v>
      </c>
      <c r="L202" s="427" t="s">
        <v>467</v>
      </c>
      <c r="M202" s="428"/>
      <c r="N202" s="208" t="s">
        <v>468</v>
      </c>
      <c r="O202" s="203"/>
      <c r="P202" s="427" t="s">
        <v>469</v>
      </c>
      <c r="Q202" s="428"/>
      <c r="R202" s="208" t="s">
        <v>470</v>
      </c>
      <c r="S202" s="203"/>
    </row>
    <row r="203" spans="1:19" x14ac:dyDescent="0.2">
      <c r="C203" s="443" t="s">
        <v>471</v>
      </c>
      <c r="D203" s="443"/>
      <c r="E203" s="443"/>
      <c r="F203" s="443"/>
      <c r="G203" s="443"/>
      <c r="H203" s="443"/>
      <c r="I203" s="213"/>
      <c r="J203" s="214" t="s">
        <v>472</v>
      </c>
      <c r="K203" s="214" t="s">
        <v>473</v>
      </c>
      <c r="L203" s="444" t="s">
        <v>474</v>
      </c>
      <c r="M203" s="445"/>
      <c r="N203" s="214" t="s">
        <v>435</v>
      </c>
      <c r="O203" s="203"/>
      <c r="P203" s="444" t="s">
        <v>435</v>
      </c>
      <c r="Q203" s="445"/>
      <c r="R203" s="214" t="s">
        <v>435</v>
      </c>
      <c r="S203" s="203"/>
    </row>
    <row r="204" spans="1:19" x14ac:dyDescent="0.2">
      <c r="B204" s="215">
        <v>1</v>
      </c>
      <c r="C204" s="429"/>
      <c r="D204" s="430"/>
      <c r="E204" s="430"/>
      <c r="F204" s="430"/>
      <c r="G204" s="430"/>
      <c r="H204" s="431"/>
      <c r="I204" s="216"/>
      <c r="J204" s="217"/>
      <c r="K204" s="218"/>
      <c r="L204" s="446"/>
      <c r="M204" s="447"/>
      <c r="N204" s="220"/>
      <c r="O204" s="221"/>
      <c r="P204" s="432"/>
      <c r="Q204" s="433"/>
      <c r="R204" s="220"/>
      <c r="S204" s="203"/>
    </row>
    <row r="205" spans="1:19" ht="6.75" customHeight="1" x14ac:dyDescent="0.2">
      <c r="B205" s="203"/>
      <c r="C205" s="203"/>
      <c r="D205" s="203"/>
      <c r="E205" s="203"/>
      <c r="F205" s="203"/>
      <c r="G205" s="203"/>
      <c r="H205" s="203"/>
      <c r="I205" s="203"/>
      <c r="J205" s="203"/>
      <c r="K205" s="222"/>
      <c r="L205" s="203"/>
      <c r="M205" s="203"/>
      <c r="N205" s="203"/>
      <c r="O205" s="203"/>
      <c r="P205" s="203"/>
      <c r="Q205" s="203"/>
      <c r="R205" s="203"/>
      <c r="S205" s="203"/>
    </row>
    <row r="206" spans="1:19" x14ac:dyDescent="0.2">
      <c r="B206" s="215">
        <v>2</v>
      </c>
      <c r="C206" s="429"/>
      <c r="D206" s="430"/>
      <c r="E206" s="430"/>
      <c r="F206" s="430"/>
      <c r="G206" s="430"/>
      <c r="H206" s="431"/>
      <c r="I206" s="216"/>
      <c r="J206" s="220"/>
      <c r="K206" s="218"/>
      <c r="L206" s="446"/>
      <c r="M206" s="447"/>
      <c r="N206" s="219"/>
      <c r="O206" s="221"/>
      <c r="P206" s="432"/>
      <c r="Q206" s="433"/>
      <c r="R206" s="220"/>
      <c r="S206" s="203"/>
    </row>
    <row r="207" spans="1:19" ht="6.75" customHeight="1" x14ac:dyDescent="0.2">
      <c r="B207" s="203"/>
      <c r="C207" s="223"/>
      <c r="D207" s="223"/>
      <c r="E207" s="223"/>
      <c r="F207" s="223"/>
      <c r="G207" s="223"/>
      <c r="H207" s="223"/>
      <c r="I207" s="223"/>
      <c r="J207" s="203"/>
      <c r="K207" s="222"/>
      <c r="L207" s="203"/>
      <c r="M207" s="203"/>
      <c r="N207" s="203"/>
      <c r="O207" s="203"/>
      <c r="P207" s="203"/>
      <c r="Q207" s="203"/>
      <c r="R207" s="203"/>
      <c r="S207" s="203"/>
    </row>
    <row r="208" spans="1:19" x14ac:dyDescent="0.2">
      <c r="B208" s="215">
        <v>3</v>
      </c>
      <c r="C208" s="429"/>
      <c r="D208" s="430"/>
      <c r="E208" s="430"/>
      <c r="F208" s="430"/>
      <c r="G208" s="430"/>
      <c r="H208" s="431"/>
      <c r="I208" s="216"/>
      <c r="J208" s="220"/>
      <c r="K208" s="218"/>
      <c r="L208" s="446"/>
      <c r="M208" s="447"/>
      <c r="N208" s="220"/>
      <c r="O208" s="221"/>
      <c r="P208" s="432"/>
      <c r="Q208" s="433"/>
      <c r="R208" s="220"/>
      <c r="S208" s="203"/>
    </row>
    <row r="209" spans="2:19" ht="6.75" customHeight="1" x14ac:dyDescent="0.2">
      <c r="B209" s="203"/>
      <c r="C209" s="223"/>
      <c r="D209" s="223"/>
      <c r="E209" s="223"/>
      <c r="F209" s="223"/>
      <c r="G209" s="223"/>
      <c r="H209" s="223"/>
      <c r="I209" s="223"/>
      <c r="J209" s="203"/>
      <c r="K209" s="222"/>
      <c r="L209" s="203"/>
      <c r="M209" s="203"/>
      <c r="N209" s="203"/>
      <c r="O209" s="203"/>
      <c r="P209" s="203"/>
      <c r="Q209" s="203"/>
      <c r="R209" s="203"/>
      <c r="S209" s="203"/>
    </row>
    <row r="210" spans="2:19" x14ac:dyDescent="0.2">
      <c r="B210" s="215">
        <v>4</v>
      </c>
      <c r="C210" s="429"/>
      <c r="D210" s="430"/>
      <c r="E210" s="430"/>
      <c r="F210" s="430"/>
      <c r="G210" s="430"/>
      <c r="H210" s="431"/>
      <c r="I210" s="216"/>
      <c r="J210" s="220"/>
      <c r="K210" s="218"/>
      <c r="L210" s="446"/>
      <c r="M210" s="447"/>
      <c r="N210" s="220"/>
      <c r="O210" s="221"/>
      <c r="P210" s="432"/>
      <c r="Q210" s="433"/>
      <c r="R210" s="220"/>
      <c r="S210" s="203"/>
    </row>
    <row r="211" spans="2:19" ht="6.75" customHeight="1" x14ac:dyDescent="0.2">
      <c r="B211" s="203"/>
      <c r="C211" s="223"/>
      <c r="D211" s="223"/>
      <c r="E211" s="223"/>
      <c r="F211" s="223"/>
      <c r="G211" s="223"/>
      <c r="H211" s="223"/>
      <c r="I211" s="223"/>
      <c r="J211" s="203"/>
      <c r="K211" s="222"/>
      <c r="L211" s="203"/>
      <c r="M211" s="203"/>
      <c r="N211" s="203"/>
      <c r="O211" s="203"/>
      <c r="P211" s="203"/>
      <c r="Q211" s="203"/>
      <c r="R211" s="203"/>
      <c r="S211" s="203"/>
    </row>
    <row r="212" spans="2:19" x14ac:dyDescent="0.2">
      <c r="B212" s="215">
        <v>5</v>
      </c>
      <c r="C212" s="429"/>
      <c r="D212" s="430"/>
      <c r="E212" s="430"/>
      <c r="F212" s="430"/>
      <c r="G212" s="430"/>
      <c r="H212" s="431"/>
      <c r="I212" s="216"/>
      <c r="J212" s="220"/>
      <c r="K212" s="218"/>
      <c r="L212" s="446"/>
      <c r="M212" s="447"/>
      <c r="N212" s="220"/>
      <c r="O212" s="221"/>
      <c r="P212" s="432"/>
      <c r="Q212" s="433"/>
      <c r="R212" s="220"/>
      <c r="S212" s="203"/>
    </row>
    <row r="213" spans="2:19" ht="6.75" customHeight="1" x14ac:dyDescent="0.2">
      <c r="B213" s="203"/>
      <c r="C213" s="223"/>
      <c r="D213" s="223"/>
      <c r="E213" s="223"/>
      <c r="F213" s="223"/>
      <c r="G213" s="223"/>
      <c r="H213" s="223"/>
      <c r="I213" s="223"/>
      <c r="J213" s="203"/>
      <c r="K213" s="222"/>
      <c r="L213" s="203"/>
      <c r="M213" s="203"/>
      <c r="N213" s="203"/>
      <c r="O213" s="203"/>
      <c r="P213" s="203"/>
      <c r="Q213" s="203"/>
      <c r="R213" s="203"/>
      <c r="S213" s="203"/>
    </row>
    <row r="214" spans="2:19" x14ac:dyDescent="0.2">
      <c r="B214" s="215">
        <v>6</v>
      </c>
      <c r="C214" s="429"/>
      <c r="D214" s="430"/>
      <c r="E214" s="430"/>
      <c r="F214" s="430"/>
      <c r="G214" s="430"/>
      <c r="H214" s="431"/>
      <c r="I214" s="216"/>
      <c r="J214" s="220"/>
      <c r="K214" s="218"/>
      <c r="L214" s="446"/>
      <c r="M214" s="447"/>
      <c r="N214" s="220"/>
      <c r="O214" s="221"/>
      <c r="P214" s="432"/>
      <c r="Q214" s="433"/>
      <c r="R214" s="220"/>
      <c r="S214" s="203"/>
    </row>
    <row r="215" spans="2:19" ht="6.75" customHeight="1" x14ac:dyDescent="0.2">
      <c r="B215" s="203"/>
      <c r="C215" s="223"/>
      <c r="D215" s="223"/>
      <c r="E215" s="223"/>
      <c r="F215" s="223"/>
      <c r="G215" s="223"/>
      <c r="H215" s="223"/>
      <c r="I215" s="223"/>
      <c r="J215" s="203"/>
      <c r="K215" s="222"/>
      <c r="L215" s="203"/>
      <c r="M215" s="203"/>
      <c r="N215" s="203"/>
      <c r="O215" s="203"/>
      <c r="P215" s="203"/>
      <c r="Q215" s="203"/>
      <c r="R215" s="203"/>
      <c r="S215" s="203"/>
    </row>
    <row r="216" spans="2:19" x14ac:dyDescent="0.2">
      <c r="B216" s="215">
        <v>7</v>
      </c>
      <c r="C216" s="429"/>
      <c r="D216" s="430"/>
      <c r="E216" s="430"/>
      <c r="F216" s="430"/>
      <c r="G216" s="430"/>
      <c r="H216" s="431"/>
      <c r="I216" s="216"/>
      <c r="J216" s="220"/>
      <c r="K216" s="218"/>
      <c r="L216" s="446"/>
      <c r="M216" s="447"/>
      <c r="N216" s="220"/>
      <c r="O216" s="221"/>
      <c r="P216" s="432"/>
      <c r="Q216" s="433"/>
      <c r="R216" s="220"/>
      <c r="S216" s="203"/>
    </row>
    <row r="217" spans="2:19" ht="6.75" customHeight="1" x14ac:dyDescent="0.2">
      <c r="B217" s="203"/>
      <c r="C217" s="223"/>
      <c r="D217" s="223"/>
      <c r="E217" s="223"/>
      <c r="F217" s="223"/>
      <c r="G217" s="223"/>
      <c r="H217" s="223"/>
      <c r="I217" s="223"/>
      <c r="J217" s="203"/>
      <c r="K217" s="222"/>
      <c r="L217" s="203"/>
      <c r="M217" s="203"/>
      <c r="N217" s="203"/>
      <c r="O217" s="203"/>
      <c r="P217" s="203"/>
      <c r="Q217" s="203"/>
      <c r="R217" s="203"/>
      <c r="S217" s="203"/>
    </row>
    <row r="218" spans="2:19" x14ac:dyDescent="0.2">
      <c r="B218" s="215">
        <v>8</v>
      </c>
      <c r="C218" s="429"/>
      <c r="D218" s="430"/>
      <c r="E218" s="430"/>
      <c r="F218" s="430"/>
      <c r="G218" s="430"/>
      <c r="H218" s="431"/>
      <c r="I218" s="216"/>
      <c r="J218" s="217"/>
      <c r="K218" s="218"/>
      <c r="L218" s="446"/>
      <c r="M218" s="447"/>
      <c r="N218" s="220"/>
      <c r="O218" s="221"/>
      <c r="P218" s="432"/>
      <c r="Q218" s="433"/>
      <c r="R218" s="220"/>
      <c r="S218" s="203"/>
    </row>
    <row r="219" spans="2:19" ht="6.75" customHeight="1" x14ac:dyDescent="0.2">
      <c r="B219" s="203"/>
      <c r="C219" s="223"/>
      <c r="D219" s="223"/>
      <c r="E219" s="223"/>
      <c r="F219" s="223"/>
      <c r="G219" s="223"/>
      <c r="H219" s="223"/>
      <c r="I219" s="223"/>
      <c r="J219" s="203"/>
      <c r="K219" s="222"/>
      <c r="L219" s="203"/>
      <c r="M219" s="203"/>
      <c r="N219" s="203"/>
      <c r="O219" s="203"/>
      <c r="P219" s="203"/>
      <c r="Q219" s="203"/>
      <c r="R219" s="203"/>
      <c r="S219" s="203"/>
    </row>
    <row r="220" spans="2:19" x14ac:dyDescent="0.2">
      <c r="B220" s="215">
        <v>9</v>
      </c>
      <c r="C220" s="429"/>
      <c r="D220" s="430"/>
      <c r="E220" s="430"/>
      <c r="F220" s="430"/>
      <c r="G220" s="430"/>
      <c r="H220" s="431"/>
      <c r="I220" s="216"/>
      <c r="J220" s="220"/>
      <c r="K220" s="218"/>
      <c r="L220" s="446"/>
      <c r="M220" s="447"/>
      <c r="N220" s="220"/>
      <c r="O220" s="221"/>
      <c r="P220" s="432"/>
      <c r="Q220" s="433"/>
      <c r="R220" s="220"/>
      <c r="S220" s="203"/>
    </row>
    <row r="221" spans="2:19" ht="6.75" customHeight="1" x14ac:dyDescent="0.2">
      <c r="B221" s="203"/>
      <c r="C221" s="203"/>
      <c r="D221" s="203"/>
      <c r="E221" s="203"/>
      <c r="F221" s="203"/>
      <c r="G221" s="203"/>
      <c r="H221" s="203"/>
      <c r="I221" s="223"/>
      <c r="J221" s="203"/>
      <c r="K221" s="222"/>
      <c r="L221" s="203"/>
      <c r="M221" s="203"/>
      <c r="N221" s="203"/>
      <c r="O221" s="203"/>
      <c r="P221" s="203"/>
      <c r="Q221" s="203"/>
      <c r="R221" s="203"/>
      <c r="S221" s="203"/>
    </row>
    <row r="222" spans="2:19" x14ac:dyDescent="0.2">
      <c r="B222" s="215">
        <v>10</v>
      </c>
      <c r="C222" s="429"/>
      <c r="D222" s="430"/>
      <c r="E222" s="430"/>
      <c r="F222" s="430"/>
      <c r="G222" s="430"/>
      <c r="H222" s="431"/>
      <c r="I222" s="216"/>
      <c r="J222" s="220"/>
      <c r="K222" s="218"/>
      <c r="L222" s="446"/>
      <c r="M222" s="447"/>
      <c r="N222" s="220"/>
      <c r="O222" s="221"/>
      <c r="P222" s="432"/>
      <c r="Q222" s="433"/>
      <c r="R222" s="220"/>
      <c r="S222" s="203"/>
    </row>
    <row r="223" spans="2:19" ht="6.75" customHeight="1" x14ac:dyDescent="0.2">
      <c r="B223" s="203"/>
      <c r="C223" s="223"/>
      <c r="D223" s="223"/>
      <c r="E223" s="223"/>
      <c r="F223" s="223"/>
      <c r="G223" s="223"/>
      <c r="H223" s="223"/>
      <c r="I223" s="223"/>
      <c r="J223" s="203"/>
      <c r="K223" s="222"/>
      <c r="L223" s="203"/>
      <c r="M223" s="203"/>
      <c r="N223" s="203"/>
      <c r="O223" s="203"/>
      <c r="P223" s="203"/>
      <c r="Q223" s="203"/>
      <c r="R223" s="203"/>
      <c r="S223" s="203"/>
    </row>
    <row r="224" spans="2:19" x14ac:dyDescent="0.2">
      <c r="B224" s="215">
        <v>11</v>
      </c>
      <c r="C224" s="429"/>
      <c r="D224" s="430"/>
      <c r="E224" s="430"/>
      <c r="F224" s="430"/>
      <c r="G224" s="430"/>
      <c r="H224" s="431"/>
      <c r="I224" s="216"/>
      <c r="J224" s="220"/>
      <c r="K224" s="218"/>
      <c r="L224" s="446"/>
      <c r="M224" s="447"/>
      <c r="N224" s="220"/>
      <c r="O224" s="221"/>
      <c r="P224" s="432"/>
      <c r="Q224" s="433"/>
      <c r="R224" s="220"/>
      <c r="S224" s="203"/>
    </row>
    <row r="225" spans="2:19" ht="6.75" customHeight="1" x14ac:dyDescent="0.2">
      <c r="B225" s="203"/>
      <c r="C225" s="223"/>
      <c r="D225" s="223"/>
      <c r="E225" s="223"/>
      <c r="F225" s="223"/>
      <c r="G225" s="223"/>
      <c r="H225" s="223"/>
      <c r="I225" s="223"/>
      <c r="J225" s="203"/>
      <c r="K225" s="222"/>
      <c r="L225" s="203"/>
      <c r="M225" s="203"/>
      <c r="N225" s="203"/>
      <c r="O225" s="203"/>
      <c r="P225" s="203"/>
      <c r="Q225" s="203"/>
      <c r="R225" s="203"/>
      <c r="S225" s="203"/>
    </row>
    <row r="226" spans="2:19" x14ac:dyDescent="0.2">
      <c r="B226" s="215">
        <v>12</v>
      </c>
      <c r="C226" s="429"/>
      <c r="D226" s="430"/>
      <c r="E226" s="430"/>
      <c r="F226" s="430"/>
      <c r="G226" s="430"/>
      <c r="H226" s="431"/>
      <c r="I226" s="216"/>
      <c r="J226" s="220"/>
      <c r="K226" s="218"/>
      <c r="L226" s="446"/>
      <c r="M226" s="447"/>
      <c r="N226" s="220"/>
      <c r="O226" s="221"/>
      <c r="P226" s="432"/>
      <c r="Q226" s="433"/>
      <c r="R226" s="220"/>
      <c r="S226" s="203"/>
    </row>
    <row r="227" spans="2:19" ht="6.75" customHeight="1" x14ac:dyDescent="0.2">
      <c r="B227" s="203"/>
      <c r="C227" s="223"/>
      <c r="D227" s="223"/>
      <c r="E227" s="223"/>
      <c r="F227" s="223"/>
      <c r="G227" s="223"/>
      <c r="H227" s="223"/>
      <c r="I227" s="223"/>
      <c r="J227" s="203"/>
      <c r="K227" s="222"/>
      <c r="L227" s="203"/>
      <c r="M227" s="203"/>
      <c r="N227" s="203"/>
      <c r="O227" s="203"/>
      <c r="P227" s="203"/>
      <c r="Q227" s="203"/>
      <c r="R227" s="203"/>
      <c r="S227" s="203"/>
    </row>
    <row r="228" spans="2:19" x14ac:dyDescent="0.2">
      <c r="B228" s="215">
        <v>13</v>
      </c>
      <c r="C228" s="429"/>
      <c r="D228" s="430"/>
      <c r="E228" s="430"/>
      <c r="F228" s="430"/>
      <c r="G228" s="430"/>
      <c r="H228" s="431"/>
      <c r="I228" s="216"/>
      <c r="J228" s="220"/>
      <c r="K228" s="218"/>
      <c r="L228" s="446"/>
      <c r="M228" s="447"/>
      <c r="N228" s="220"/>
      <c r="O228" s="221"/>
      <c r="P228" s="432"/>
      <c r="Q228" s="433"/>
      <c r="R228" s="220"/>
      <c r="S228" s="203"/>
    </row>
    <row r="229" spans="2:19" ht="6.75" customHeight="1" x14ac:dyDescent="0.2">
      <c r="C229" s="223"/>
      <c r="D229" s="223"/>
      <c r="E229" s="223"/>
      <c r="F229" s="223"/>
      <c r="G229" s="223"/>
      <c r="H229" s="223"/>
      <c r="I229" s="201"/>
      <c r="J229" s="203"/>
      <c r="K229" s="222"/>
      <c r="L229" s="203"/>
      <c r="M229" s="203"/>
      <c r="N229" s="203"/>
      <c r="O229" s="201"/>
      <c r="P229" s="203"/>
      <c r="Q229" s="203"/>
      <c r="R229" s="203"/>
    </row>
    <row r="230" spans="2:19" x14ac:dyDescent="0.2">
      <c r="B230" s="215">
        <v>14</v>
      </c>
      <c r="C230" s="429"/>
      <c r="D230" s="430"/>
      <c r="E230" s="430"/>
      <c r="F230" s="430"/>
      <c r="G230" s="430"/>
      <c r="H230" s="431"/>
      <c r="I230" s="216"/>
      <c r="J230" s="220"/>
      <c r="K230" s="218"/>
      <c r="L230" s="446"/>
      <c r="M230" s="447"/>
      <c r="N230" s="220"/>
      <c r="O230" s="221"/>
      <c r="P230" s="432"/>
      <c r="Q230" s="433"/>
      <c r="R230" s="220"/>
    </row>
    <row r="231" spans="2:19" ht="6.75" customHeight="1" x14ac:dyDescent="0.2">
      <c r="C231" s="223"/>
      <c r="D231" s="223"/>
      <c r="E231" s="223"/>
      <c r="F231" s="223"/>
      <c r="G231" s="223"/>
      <c r="H231" s="223"/>
      <c r="I231" s="201"/>
      <c r="J231" s="203"/>
      <c r="K231" s="222"/>
      <c r="L231" s="203"/>
      <c r="M231" s="203"/>
      <c r="N231" s="203"/>
      <c r="O231" s="201"/>
      <c r="P231" s="203"/>
      <c r="Q231" s="203"/>
      <c r="R231" s="203"/>
    </row>
    <row r="232" spans="2:19" x14ac:dyDescent="0.2">
      <c r="B232" s="215">
        <v>15</v>
      </c>
      <c r="C232" s="429"/>
      <c r="D232" s="430"/>
      <c r="E232" s="430"/>
      <c r="F232" s="430"/>
      <c r="G232" s="430"/>
      <c r="H232" s="431"/>
      <c r="I232" s="216"/>
      <c r="J232" s="220"/>
      <c r="K232" s="218"/>
      <c r="L232" s="446"/>
      <c r="M232" s="447"/>
      <c r="N232" s="220"/>
      <c r="O232" s="221"/>
      <c r="P232" s="432"/>
      <c r="Q232" s="433"/>
      <c r="R232" s="220"/>
    </row>
    <row r="233" spans="2:19" ht="6.75" customHeight="1" x14ac:dyDescent="0.2">
      <c r="C233" s="223"/>
      <c r="D233" s="223"/>
      <c r="E233" s="223"/>
      <c r="F233" s="223"/>
      <c r="G233" s="223"/>
      <c r="H233" s="223"/>
      <c r="I233" s="201"/>
      <c r="J233" s="203"/>
      <c r="K233" s="222"/>
      <c r="L233" s="203"/>
      <c r="M233" s="203"/>
      <c r="N233" s="203"/>
      <c r="O233" s="201"/>
      <c r="P233" s="203"/>
      <c r="Q233" s="203"/>
      <c r="R233" s="203"/>
    </row>
    <row r="234" spans="2:19" x14ac:dyDescent="0.2">
      <c r="B234" s="215">
        <v>16</v>
      </c>
      <c r="C234" s="429"/>
      <c r="D234" s="430"/>
      <c r="E234" s="430"/>
      <c r="F234" s="430"/>
      <c r="G234" s="430"/>
      <c r="H234" s="431"/>
      <c r="I234" s="216"/>
      <c r="J234" s="220"/>
      <c r="K234" s="218"/>
      <c r="L234" s="446"/>
      <c r="M234" s="447"/>
      <c r="N234" s="220"/>
      <c r="O234" s="221"/>
      <c r="P234" s="432"/>
      <c r="Q234" s="433"/>
      <c r="R234" s="220"/>
    </row>
    <row r="235" spans="2:19" ht="6.75" customHeight="1" x14ac:dyDescent="0.2">
      <c r="D235" s="201"/>
      <c r="E235" s="201"/>
      <c r="F235" s="201"/>
      <c r="G235" s="201"/>
      <c r="H235" s="201"/>
      <c r="I235" s="201"/>
      <c r="J235" s="201"/>
      <c r="K235" s="224"/>
      <c r="L235" s="203"/>
      <c r="M235" s="203"/>
      <c r="N235" s="201"/>
      <c r="O235" s="201"/>
      <c r="P235" s="201"/>
      <c r="Q235" s="201"/>
      <c r="R235" s="201"/>
    </row>
    <row r="236" spans="2:19" x14ac:dyDescent="0.2">
      <c r="B236" s="215">
        <v>17</v>
      </c>
      <c r="C236" s="429"/>
      <c r="D236" s="430"/>
      <c r="E236" s="430"/>
      <c r="F236" s="430"/>
      <c r="G236" s="430"/>
      <c r="H236" s="431"/>
      <c r="I236" s="216"/>
      <c r="J236" s="220"/>
      <c r="K236" s="218"/>
      <c r="L236" s="446"/>
      <c r="M236" s="447"/>
      <c r="N236" s="220"/>
      <c r="O236" s="221"/>
      <c r="P236" s="432"/>
      <c r="Q236" s="433"/>
      <c r="R236" s="220"/>
    </row>
    <row r="237" spans="2:19" ht="6.75" customHeight="1" x14ac:dyDescent="0.2">
      <c r="C237" s="203"/>
      <c r="D237" s="203"/>
      <c r="E237" s="203"/>
      <c r="F237" s="203"/>
      <c r="G237" s="203"/>
      <c r="H237" s="203"/>
      <c r="I237" s="201"/>
      <c r="J237" s="203"/>
      <c r="K237" s="222"/>
      <c r="L237" s="203"/>
      <c r="M237" s="203"/>
      <c r="N237" s="203"/>
      <c r="O237" s="201"/>
      <c r="P237" s="203"/>
      <c r="Q237" s="203"/>
      <c r="R237" s="203"/>
    </row>
    <row r="238" spans="2:19" x14ac:dyDescent="0.2">
      <c r="B238" s="215">
        <v>18</v>
      </c>
      <c r="C238" s="429"/>
      <c r="D238" s="430"/>
      <c r="E238" s="430"/>
      <c r="F238" s="430"/>
      <c r="G238" s="430"/>
      <c r="H238" s="431"/>
      <c r="I238" s="216"/>
      <c r="J238" s="220"/>
      <c r="K238" s="218"/>
      <c r="L238" s="446"/>
      <c r="M238" s="447"/>
      <c r="N238" s="220"/>
      <c r="O238" s="221"/>
      <c r="P238" s="432"/>
      <c r="Q238" s="433"/>
      <c r="R238" s="220"/>
    </row>
    <row r="239" spans="2:19" ht="6.75" customHeight="1" x14ac:dyDescent="0.2">
      <c r="C239" s="223"/>
      <c r="D239" s="223"/>
      <c r="E239" s="223"/>
      <c r="F239" s="223"/>
      <c r="G239" s="223"/>
      <c r="H239" s="223"/>
      <c r="I239" s="201"/>
      <c r="J239" s="203"/>
      <c r="K239" s="222"/>
      <c r="L239" s="203"/>
      <c r="M239" s="203"/>
      <c r="N239" s="203"/>
      <c r="O239" s="201"/>
      <c r="P239" s="203"/>
      <c r="Q239" s="203"/>
      <c r="R239" s="203"/>
    </row>
    <row r="240" spans="2:19" x14ac:dyDescent="0.2">
      <c r="B240" s="215">
        <v>19</v>
      </c>
      <c r="C240" s="429"/>
      <c r="D240" s="430"/>
      <c r="E240" s="430"/>
      <c r="F240" s="430"/>
      <c r="G240" s="430"/>
      <c r="H240" s="431"/>
      <c r="I240" s="216"/>
      <c r="J240" s="220"/>
      <c r="K240" s="218"/>
      <c r="L240" s="446"/>
      <c r="M240" s="447"/>
      <c r="N240" s="220"/>
      <c r="O240" s="221"/>
      <c r="P240" s="432"/>
      <c r="Q240" s="433"/>
      <c r="R240" s="220"/>
    </row>
    <row r="241" spans="1:18" ht="6.75" customHeight="1" x14ac:dyDescent="0.2">
      <c r="C241" s="223"/>
      <c r="D241" s="223"/>
      <c r="E241" s="223"/>
      <c r="F241" s="223"/>
      <c r="G241" s="223"/>
      <c r="H241" s="223"/>
      <c r="I241" s="201"/>
      <c r="J241" s="203"/>
      <c r="K241" s="222"/>
      <c r="L241" s="203"/>
      <c r="M241" s="203"/>
      <c r="N241" s="203"/>
      <c r="O241" s="201"/>
      <c r="P241" s="203"/>
      <c r="Q241" s="203"/>
      <c r="R241" s="203"/>
    </row>
    <row r="242" spans="1:18" x14ac:dyDescent="0.2">
      <c r="B242" s="215">
        <v>20</v>
      </c>
      <c r="C242" s="429"/>
      <c r="D242" s="430"/>
      <c r="E242" s="430"/>
      <c r="F242" s="430"/>
      <c r="G242" s="430"/>
      <c r="H242" s="431"/>
      <c r="I242" s="216"/>
      <c r="J242" s="220"/>
      <c r="K242" s="218"/>
      <c r="L242" s="446"/>
      <c r="M242" s="447"/>
      <c r="N242" s="220"/>
      <c r="O242" s="221"/>
      <c r="P242" s="432"/>
      <c r="Q242" s="433"/>
      <c r="R242" s="220"/>
    </row>
    <row r="243" spans="1:18" ht="6.75" customHeight="1" x14ac:dyDescent="0.2">
      <c r="C243" s="223"/>
      <c r="D243" s="223"/>
      <c r="E243" s="223"/>
      <c r="F243" s="223"/>
      <c r="G243" s="223"/>
      <c r="H243" s="223"/>
      <c r="I243" s="201"/>
      <c r="J243" s="203"/>
      <c r="K243" s="222"/>
      <c r="L243" s="203"/>
      <c r="M243" s="203"/>
      <c r="N243" s="203"/>
      <c r="O243" s="201"/>
      <c r="P243" s="203"/>
      <c r="Q243" s="203"/>
      <c r="R243" s="203"/>
    </row>
    <row r="244" spans="1:18" x14ac:dyDescent="0.2">
      <c r="B244" s="215">
        <v>21</v>
      </c>
      <c r="C244" s="429"/>
      <c r="D244" s="430"/>
      <c r="E244" s="430"/>
      <c r="F244" s="430"/>
      <c r="G244" s="430"/>
      <c r="H244" s="431"/>
      <c r="I244" s="216"/>
      <c r="J244" s="220"/>
      <c r="K244" s="218"/>
      <c r="L244" s="446"/>
      <c r="M244" s="447"/>
      <c r="N244" s="220"/>
      <c r="O244" s="221"/>
      <c r="P244" s="432"/>
      <c r="Q244" s="433"/>
      <c r="R244" s="220"/>
    </row>
    <row r="245" spans="1:18" ht="6.75" customHeight="1" x14ac:dyDescent="0.2">
      <c r="C245" s="223"/>
      <c r="D245" s="223"/>
      <c r="E245" s="223"/>
      <c r="F245" s="223"/>
      <c r="G245" s="223"/>
      <c r="H245" s="223"/>
      <c r="I245" s="201"/>
      <c r="J245" s="203"/>
      <c r="K245" s="222"/>
      <c r="L245" s="203"/>
      <c r="M245" s="203"/>
      <c r="N245" s="203"/>
      <c r="O245" s="201"/>
      <c r="P245" s="203"/>
      <c r="Q245" s="203"/>
      <c r="R245" s="203"/>
    </row>
    <row r="246" spans="1:18" x14ac:dyDescent="0.2">
      <c r="B246" s="215">
        <v>22</v>
      </c>
      <c r="C246" s="429"/>
      <c r="D246" s="430"/>
      <c r="E246" s="430"/>
      <c r="F246" s="430"/>
      <c r="G246" s="430"/>
      <c r="H246" s="431"/>
      <c r="I246" s="216"/>
      <c r="J246" s="220"/>
      <c r="K246" s="218"/>
      <c r="L246" s="446"/>
      <c r="M246" s="447"/>
      <c r="N246" s="220"/>
      <c r="O246" s="221"/>
      <c r="P246" s="432"/>
      <c r="Q246" s="433"/>
      <c r="R246" s="220"/>
    </row>
    <row r="247" spans="1:18" ht="6.75" customHeight="1" x14ac:dyDescent="0.2">
      <c r="C247" s="223"/>
      <c r="D247" s="223"/>
      <c r="E247" s="223"/>
      <c r="F247" s="223"/>
      <c r="G247" s="223"/>
      <c r="H247" s="223"/>
      <c r="I247" s="201"/>
      <c r="J247" s="203"/>
      <c r="K247" s="222"/>
      <c r="L247" s="203"/>
      <c r="M247" s="203"/>
      <c r="N247" s="203"/>
      <c r="O247" s="201"/>
      <c r="P247" s="203"/>
      <c r="Q247" s="203"/>
      <c r="R247" s="203"/>
    </row>
    <row r="248" spans="1:18" x14ac:dyDescent="0.2">
      <c r="B248" s="215">
        <v>23</v>
      </c>
      <c r="C248" s="429"/>
      <c r="D248" s="430"/>
      <c r="E248" s="430"/>
      <c r="F248" s="430"/>
      <c r="G248" s="430"/>
      <c r="H248" s="431"/>
      <c r="I248" s="216"/>
      <c r="J248" s="220"/>
      <c r="K248" s="218"/>
      <c r="L248" s="446"/>
      <c r="M248" s="447"/>
      <c r="N248" s="220"/>
      <c r="O248" s="221"/>
      <c r="P248" s="432"/>
      <c r="Q248" s="433"/>
      <c r="R248" s="220"/>
    </row>
    <row r="249" spans="1:18" ht="6.75" customHeight="1" x14ac:dyDescent="0.2">
      <c r="C249" s="223"/>
      <c r="D249" s="223"/>
      <c r="E249" s="223"/>
      <c r="F249" s="223"/>
      <c r="G249" s="223"/>
      <c r="H249" s="223"/>
      <c r="I249" s="201"/>
      <c r="J249" s="203"/>
      <c r="K249" s="222"/>
      <c r="L249" s="203"/>
      <c r="M249" s="203"/>
      <c r="N249" s="203"/>
      <c r="O249" s="201"/>
      <c r="P249" s="203"/>
      <c r="Q249" s="203"/>
      <c r="R249" s="203"/>
    </row>
    <row r="250" spans="1:18" x14ac:dyDescent="0.2">
      <c r="B250" s="215">
        <v>24</v>
      </c>
      <c r="C250" s="429"/>
      <c r="D250" s="430"/>
      <c r="E250" s="430"/>
      <c r="F250" s="430"/>
      <c r="G250" s="430"/>
      <c r="H250" s="431"/>
      <c r="I250" s="216"/>
      <c r="J250" s="220"/>
      <c r="K250" s="218"/>
      <c r="L250" s="446"/>
      <c r="M250" s="447"/>
      <c r="N250" s="220"/>
      <c r="O250" s="221"/>
      <c r="P250" s="432"/>
      <c r="Q250" s="433"/>
      <c r="R250" s="220"/>
    </row>
    <row r="251" spans="1:18" ht="6.75" customHeight="1" x14ac:dyDescent="0.2">
      <c r="D251" s="201"/>
      <c r="E251" s="201"/>
      <c r="F251" s="201"/>
      <c r="G251" s="201"/>
      <c r="H251" s="201"/>
      <c r="I251" s="201"/>
      <c r="J251" s="201"/>
      <c r="K251" s="224"/>
      <c r="L251" s="203"/>
      <c r="M251" s="203"/>
      <c r="N251" s="201"/>
      <c r="O251" s="201"/>
      <c r="P251" s="201"/>
      <c r="Q251" s="201"/>
      <c r="R251" s="201"/>
    </row>
    <row r="252" spans="1:18" x14ac:dyDescent="0.2">
      <c r="B252" s="215">
        <v>25</v>
      </c>
      <c r="C252" s="429"/>
      <c r="D252" s="430"/>
      <c r="E252" s="430"/>
      <c r="F252" s="430"/>
      <c r="G252" s="430"/>
      <c r="H252" s="431"/>
      <c r="I252" s="216"/>
      <c r="J252" s="220"/>
      <c r="K252" s="218"/>
      <c r="L252" s="446"/>
      <c r="M252" s="447"/>
      <c r="N252" s="220"/>
      <c r="O252" s="221"/>
      <c r="P252" s="432"/>
      <c r="Q252" s="433"/>
      <c r="R252" s="220"/>
    </row>
    <row r="253" spans="1:18" x14ac:dyDescent="0.2">
      <c r="D253" s="201"/>
      <c r="E253" s="201"/>
      <c r="F253" s="201"/>
      <c r="G253" s="201"/>
      <c r="H253" s="201"/>
      <c r="I253" s="201"/>
      <c r="J253" s="201"/>
      <c r="K253" s="201"/>
      <c r="L253" s="201"/>
      <c r="M253" s="201"/>
      <c r="N253" s="201"/>
      <c r="O253" s="201"/>
      <c r="P253" s="201"/>
      <c r="Q253" s="201"/>
      <c r="R253" s="201"/>
    </row>
    <row r="254" spans="1:18" x14ac:dyDescent="0.2">
      <c r="B254" s="151" t="s">
        <v>475</v>
      </c>
      <c r="D254" s="201"/>
      <c r="E254" s="201"/>
      <c r="F254" s="201"/>
      <c r="G254" s="201"/>
      <c r="H254" s="201"/>
      <c r="I254" s="201"/>
      <c r="J254" s="201"/>
      <c r="K254" s="201"/>
      <c r="L254" s="201"/>
      <c r="M254" s="201"/>
      <c r="N254" s="201"/>
      <c r="O254" s="201"/>
      <c r="P254" s="201"/>
      <c r="Q254" s="201"/>
      <c r="R254" s="201"/>
    </row>
    <row r="255" spans="1:18" x14ac:dyDescent="0.2">
      <c r="D255" s="201"/>
      <c r="E255" s="201"/>
      <c r="F255" s="201"/>
      <c r="G255" s="201"/>
      <c r="H255" s="201"/>
      <c r="I255" s="201"/>
      <c r="J255" s="201"/>
      <c r="K255" s="201"/>
      <c r="L255" s="201"/>
      <c r="M255" s="201"/>
      <c r="N255" s="201"/>
      <c r="O255" s="201"/>
      <c r="P255" s="201"/>
      <c r="Q255" s="201"/>
      <c r="R255" s="201"/>
    </row>
    <row r="256" spans="1:18" s="77" customFormat="1" ht="14.25" x14ac:dyDescent="0.2">
      <c r="A256" s="148" t="s">
        <v>706</v>
      </c>
      <c r="B256" s="146"/>
      <c r="C256" s="146"/>
      <c r="J256" s="448"/>
      <c r="K256" s="449"/>
      <c r="L256" s="449"/>
      <c r="M256" s="449"/>
      <c r="N256" s="449"/>
      <c r="O256" s="450"/>
    </row>
    <row r="257" spans="1:19" s="77" customFormat="1" ht="14.25" x14ac:dyDescent="0.2">
      <c r="A257" s="148" t="s">
        <v>707</v>
      </c>
      <c r="B257" s="146"/>
      <c r="C257" s="146"/>
      <c r="J257" s="448"/>
      <c r="K257" s="449"/>
      <c r="L257" s="449"/>
      <c r="M257" s="449"/>
      <c r="N257" s="449"/>
      <c r="O257" s="450"/>
    </row>
    <row r="258" spans="1:19" s="77" customFormat="1" ht="14.25" x14ac:dyDescent="0.2">
      <c r="A258" s="148" t="s">
        <v>719</v>
      </c>
      <c r="B258" s="146"/>
      <c r="C258" s="146"/>
      <c r="J258" s="448"/>
      <c r="K258" s="449"/>
      <c r="L258" s="449"/>
      <c r="M258" s="449"/>
      <c r="N258" s="449"/>
      <c r="O258" s="450"/>
    </row>
    <row r="259" spans="1:19" s="77" customFormat="1" ht="14.25" x14ac:dyDescent="0.2">
      <c r="A259" s="148"/>
      <c r="B259" s="146"/>
      <c r="C259" s="146"/>
      <c r="J259" s="448"/>
      <c r="K259" s="449"/>
      <c r="L259" s="449"/>
      <c r="M259" s="449"/>
      <c r="N259" s="449"/>
      <c r="O259" s="450"/>
    </row>
    <row r="260" spans="1:19" s="77" customFormat="1" ht="14.25" x14ac:dyDescent="0.2">
      <c r="A260" s="146"/>
      <c r="B260" s="146"/>
      <c r="C260" s="146"/>
      <c r="D260" s="146"/>
      <c r="E260" s="146"/>
      <c r="F260" s="146"/>
      <c r="G260" s="147"/>
      <c r="H260" s="147"/>
    </row>
    <row r="261" spans="1:19" x14ac:dyDescent="0.2">
      <c r="B261" s="225" t="s">
        <v>476</v>
      </c>
      <c r="C261" s="225"/>
      <c r="D261" s="225"/>
      <c r="E261" s="225"/>
      <c r="F261" s="225"/>
      <c r="G261" s="225"/>
      <c r="H261" s="226"/>
      <c r="I261" s="226"/>
      <c r="J261" s="226"/>
      <c r="K261" s="226"/>
      <c r="L261" s="226"/>
      <c r="M261" s="226"/>
      <c r="N261" s="226"/>
      <c r="O261" s="226"/>
      <c r="P261" s="226"/>
      <c r="Q261" s="226"/>
      <c r="R261" s="226"/>
      <c r="S261" s="226"/>
    </row>
    <row r="262" spans="1:19" x14ac:dyDescent="0.2">
      <c r="B262" s="151" t="s">
        <v>477</v>
      </c>
    </row>
    <row r="263" spans="1:19" x14ac:dyDescent="0.2">
      <c r="B263" s="151" t="s">
        <v>478</v>
      </c>
    </row>
    <row r="266" spans="1:19" x14ac:dyDescent="0.2">
      <c r="C266" s="151" t="s">
        <v>479</v>
      </c>
      <c r="G266" s="417"/>
      <c r="H266" s="417"/>
      <c r="I266" s="417"/>
      <c r="J266" s="417"/>
      <c r="K266" s="417"/>
      <c r="M266" s="151" t="s">
        <v>480</v>
      </c>
      <c r="N266" s="417"/>
      <c r="O266" s="417"/>
      <c r="P266" s="417"/>
      <c r="Q266" s="417"/>
      <c r="R266" s="417"/>
    </row>
    <row r="269" spans="1:19" x14ac:dyDescent="0.2">
      <c r="C269" s="151" t="s">
        <v>1061</v>
      </c>
      <c r="G269" s="227"/>
      <c r="H269" s="227"/>
      <c r="I269" s="227"/>
      <c r="J269" s="227"/>
      <c r="K269" s="227"/>
      <c r="M269" s="151" t="s">
        <v>481</v>
      </c>
      <c r="N269" s="417"/>
      <c r="O269" s="417"/>
      <c r="P269" s="417"/>
      <c r="Q269" s="417"/>
      <c r="R269" s="417"/>
    </row>
    <row r="271" spans="1:19" x14ac:dyDescent="0.2">
      <c r="B271" s="185" t="s">
        <v>482</v>
      </c>
      <c r="C271" s="185"/>
      <c r="D271" s="185"/>
      <c r="E271" s="185"/>
      <c r="F271" s="185"/>
      <c r="G271" s="185"/>
      <c r="H271" s="185"/>
      <c r="I271" s="185"/>
      <c r="J271" s="185"/>
      <c r="K271" s="185"/>
      <c r="L271" s="185"/>
      <c r="M271" s="185"/>
      <c r="N271" s="185"/>
      <c r="O271" s="185"/>
      <c r="P271" s="185"/>
      <c r="Q271" s="185"/>
      <c r="R271" s="185"/>
      <c r="S271" s="185"/>
    </row>
  </sheetData>
  <sheetProtection algorithmName="SHA-512" hashValue="uejJwBu8i5ocZ0tMBLP6sDNKE4xr0PYfLbqLMileF6b9nfgjxGlqs9xjcVityh5Bw4PTb0V4zLDofzQdyOEABg==" saltValue="LAmUdwu9Wuxf/PaL+yJg6g==" spinCount="100000" sheet="1" scenarios="1" selectLockedCells="1"/>
  <protectedRanges>
    <protectedRange sqref="C230 P230:R230 C232 P232:R232 C234 P234:R234 J234:N234 J232:N232 J230:N230" name="Key Indicators 3_1"/>
    <protectedRange sqref="M63 Q63 M68:N74 Q68:R74 M78:N79 Q78:R79 M81:N84 Q81:R84 M89:N95 Q89:R95 M99:N101 Q99:R101 M106:N108 Q106:R108 J110:K113 M115 Q114:Q115" name="Balance Sheet_1"/>
    <protectedRange sqref="G5 G7 Q51 N11:N12 R11:R12 M16:N18 Q16:R18 M23:N29 Q23:R29 M38:N42 Q38:R42 M44 Q44 M51" name="Income Statement_1"/>
    <protectedRange sqref="M129 M131 M133 N137:N139 R137:R139 M141 M148:R149 H152 P154 P157 C160 C167 D175 D181 D186 D191 J153:L157" name="Disclosure Section_1"/>
    <protectedRange sqref="P200:R200 C204 P204:R204 C206 P206:R206 C208 P208:R208 C210 P210:R210 C212 P212:R212 C214 P214:R214 J214:N214 J212:N212 J210:N210 J208:N208 J206:N206 J204:N204 K200:N200" name="Key Indicators 1_1"/>
    <protectedRange sqref="C216 P216:R216 C218 P218:R218 C220 P220:R220 C222 P222:R222 C224 P224:R224 C226 P226:R226 C228 P228:R228 J228:N228 J226:N226 J224:N224 J222:N222 J220:N220 J218:N218 J216:N216" name="Key Indicators 2_1"/>
    <protectedRange sqref="C236 P236:R236 C238 P238:R238 C240 P240:R240 C242 P242:R242 C244 P244:R244 C246 P246:R246 C248 P248:R248 C250 J248:N248 J246:N246 J244:N244 J242:N242 J240:N240 J238:N238 J236:N236" name="Key Indicators 4_1"/>
    <protectedRange sqref="A260" name="Key Indicators 1_1_1"/>
    <protectedRange sqref="G260:H260" name="Key Indicators 1_1_1_1"/>
    <protectedRange sqref="J256:J259" name="Key Indicators 1_3_1"/>
  </protectedRanges>
  <mergeCells count="268">
    <mergeCell ref="N269:R269"/>
    <mergeCell ref="L246:M246"/>
    <mergeCell ref="L248:M248"/>
    <mergeCell ref="C246:H246"/>
    <mergeCell ref="P246:Q246"/>
    <mergeCell ref="C248:H248"/>
    <mergeCell ref="P248:Q248"/>
    <mergeCell ref="H152:R152"/>
    <mergeCell ref="J153:L153"/>
    <mergeCell ref="J154:L154"/>
    <mergeCell ref="J155:L155"/>
    <mergeCell ref="J156:L156"/>
    <mergeCell ref="J157:L157"/>
    <mergeCell ref="C160:R164"/>
    <mergeCell ref="C167:R171"/>
    <mergeCell ref="D175:R178"/>
    <mergeCell ref="L206:M206"/>
    <mergeCell ref="L208:M208"/>
    <mergeCell ref="L210:M210"/>
    <mergeCell ref="L212:M212"/>
    <mergeCell ref="L214:M214"/>
    <mergeCell ref="L216:M216"/>
    <mergeCell ref="L218:M218"/>
    <mergeCell ref="L220:M220"/>
    <mergeCell ref="C250:H250"/>
    <mergeCell ref="P250:Q250"/>
    <mergeCell ref="C252:H252"/>
    <mergeCell ref="P252:Q252"/>
    <mergeCell ref="G266:K266"/>
    <mergeCell ref="N266:R266"/>
    <mergeCell ref="L250:M250"/>
    <mergeCell ref="L252:M252"/>
    <mergeCell ref="J256:O256"/>
    <mergeCell ref="J257:O257"/>
    <mergeCell ref="J258:O258"/>
    <mergeCell ref="J259:O259"/>
    <mergeCell ref="C242:H242"/>
    <mergeCell ref="P242:Q242"/>
    <mergeCell ref="C244:H244"/>
    <mergeCell ref="P244:Q244"/>
    <mergeCell ref="L234:M234"/>
    <mergeCell ref="L236:M236"/>
    <mergeCell ref="L238:M238"/>
    <mergeCell ref="L240:M240"/>
    <mergeCell ref="L242:M242"/>
    <mergeCell ref="L244:M244"/>
    <mergeCell ref="C240:H240"/>
    <mergeCell ref="P240:Q240"/>
    <mergeCell ref="C234:H234"/>
    <mergeCell ref="P234:Q234"/>
    <mergeCell ref="C236:H236"/>
    <mergeCell ref="P236:Q236"/>
    <mergeCell ref="C230:H230"/>
    <mergeCell ref="P230:Q230"/>
    <mergeCell ref="C232:H232"/>
    <mergeCell ref="P232:Q232"/>
    <mergeCell ref="C226:H226"/>
    <mergeCell ref="P226:Q226"/>
    <mergeCell ref="C228:H228"/>
    <mergeCell ref="P228:Q228"/>
    <mergeCell ref="C238:H238"/>
    <mergeCell ref="P238:Q238"/>
    <mergeCell ref="L230:M230"/>
    <mergeCell ref="L232:M232"/>
    <mergeCell ref="L226:M226"/>
    <mergeCell ref="L228:M228"/>
    <mergeCell ref="C216:H216"/>
    <mergeCell ref="P216:Q216"/>
    <mergeCell ref="C210:H210"/>
    <mergeCell ref="P210:Q210"/>
    <mergeCell ref="C212:H212"/>
    <mergeCell ref="P212:Q212"/>
    <mergeCell ref="C222:H222"/>
    <mergeCell ref="P222:Q222"/>
    <mergeCell ref="C224:H224"/>
    <mergeCell ref="P224:Q224"/>
    <mergeCell ref="C218:H218"/>
    <mergeCell ref="P218:Q218"/>
    <mergeCell ref="C220:H220"/>
    <mergeCell ref="P220:Q220"/>
    <mergeCell ref="L222:M222"/>
    <mergeCell ref="L224:M224"/>
    <mergeCell ref="C208:H208"/>
    <mergeCell ref="P208:Q208"/>
    <mergeCell ref="P202:Q202"/>
    <mergeCell ref="C203:H203"/>
    <mergeCell ref="P203:Q203"/>
    <mergeCell ref="C204:H204"/>
    <mergeCell ref="P204:Q204"/>
    <mergeCell ref="C214:H214"/>
    <mergeCell ref="P214:Q214"/>
    <mergeCell ref="L204:M204"/>
    <mergeCell ref="L202:M202"/>
    <mergeCell ref="L203:M203"/>
    <mergeCell ref="M142:R142"/>
    <mergeCell ref="O157:Q157"/>
    <mergeCell ref="M148:R148"/>
    <mergeCell ref="M149:R149"/>
    <mergeCell ref="P154:R154"/>
    <mergeCell ref="P199:Q199"/>
    <mergeCell ref="P200:Q200"/>
    <mergeCell ref="P201:Q201"/>
    <mergeCell ref="C206:H206"/>
    <mergeCell ref="P206:Q206"/>
    <mergeCell ref="D181:R183"/>
    <mergeCell ref="D186:R188"/>
    <mergeCell ref="D191:R194"/>
    <mergeCell ref="L201:M201"/>
    <mergeCell ref="M129:R129"/>
    <mergeCell ref="M131:R131"/>
    <mergeCell ref="M133:R133"/>
    <mergeCell ref="M141:R141"/>
    <mergeCell ref="M119:N119"/>
    <mergeCell ref="Q119:R119"/>
    <mergeCell ref="A121:S121"/>
    <mergeCell ref="A123:S123"/>
    <mergeCell ref="B124:S124"/>
    <mergeCell ref="B125:S125"/>
    <mergeCell ref="M114:N114"/>
    <mergeCell ref="Q114:R114"/>
    <mergeCell ref="M115:N115"/>
    <mergeCell ref="Q115:R115"/>
    <mergeCell ref="M117:N117"/>
    <mergeCell ref="Q117:R117"/>
    <mergeCell ref="J112:K112"/>
    <mergeCell ref="M112:N112"/>
    <mergeCell ref="Q112:R112"/>
    <mergeCell ref="J113:K113"/>
    <mergeCell ref="M113:N113"/>
    <mergeCell ref="Q113:R113"/>
    <mergeCell ref="J110:K110"/>
    <mergeCell ref="M110:N110"/>
    <mergeCell ref="Q110:R110"/>
    <mergeCell ref="J111:K111"/>
    <mergeCell ref="M111:N111"/>
    <mergeCell ref="Q111:R111"/>
    <mergeCell ref="M106:N106"/>
    <mergeCell ref="Q106:R106"/>
    <mergeCell ref="M107:N107"/>
    <mergeCell ref="Q107:R107"/>
    <mergeCell ref="M108:N108"/>
    <mergeCell ref="Q108:R108"/>
    <mergeCell ref="M100:N100"/>
    <mergeCell ref="Q100:R100"/>
    <mergeCell ref="M101:N101"/>
    <mergeCell ref="Q101:R101"/>
    <mergeCell ref="M103:N103"/>
    <mergeCell ref="Q103:R103"/>
    <mergeCell ref="M95:N95"/>
    <mergeCell ref="Q95:R95"/>
    <mergeCell ref="M97:N97"/>
    <mergeCell ref="Q97:R97"/>
    <mergeCell ref="M99:N99"/>
    <mergeCell ref="Q99:R99"/>
    <mergeCell ref="M92:N92"/>
    <mergeCell ref="Q92:R92"/>
    <mergeCell ref="M93:N93"/>
    <mergeCell ref="Q93:R93"/>
    <mergeCell ref="M94:N94"/>
    <mergeCell ref="Q94:R94"/>
    <mergeCell ref="M89:N89"/>
    <mergeCell ref="Q89:R89"/>
    <mergeCell ref="M90:N90"/>
    <mergeCell ref="Q90:R90"/>
    <mergeCell ref="M91:N91"/>
    <mergeCell ref="Q91:R91"/>
    <mergeCell ref="M83:N83"/>
    <mergeCell ref="Q83:R83"/>
    <mergeCell ref="M84:N84"/>
    <mergeCell ref="Q84:R84"/>
    <mergeCell ref="M86:N86"/>
    <mergeCell ref="Q86:R86"/>
    <mergeCell ref="M80:N80"/>
    <mergeCell ref="Q80:R80"/>
    <mergeCell ref="M81:N81"/>
    <mergeCell ref="Q81:R81"/>
    <mergeCell ref="M82:N82"/>
    <mergeCell ref="Q82:R82"/>
    <mergeCell ref="M76:N76"/>
    <mergeCell ref="Q76:R76"/>
    <mergeCell ref="M78:N78"/>
    <mergeCell ref="Q78:R78"/>
    <mergeCell ref="M79:N79"/>
    <mergeCell ref="Q79:R79"/>
    <mergeCell ref="M72:N72"/>
    <mergeCell ref="Q72:R72"/>
    <mergeCell ref="M73:N73"/>
    <mergeCell ref="Q73:R73"/>
    <mergeCell ref="M74:N74"/>
    <mergeCell ref="Q74:R74"/>
    <mergeCell ref="M69:N69"/>
    <mergeCell ref="Q69:R69"/>
    <mergeCell ref="M70:N70"/>
    <mergeCell ref="Q70:R70"/>
    <mergeCell ref="M71:N71"/>
    <mergeCell ref="Q71:R71"/>
    <mergeCell ref="M63:O63"/>
    <mergeCell ref="Q63:S63"/>
    <mergeCell ref="M64:O64"/>
    <mergeCell ref="Q64:S64"/>
    <mergeCell ref="M68:N68"/>
    <mergeCell ref="Q68:R68"/>
    <mergeCell ref="M53:N53"/>
    <mergeCell ref="Q53:R53"/>
    <mergeCell ref="B60:S60"/>
    <mergeCell ref="M61:O61"/>
    <mergeCell ref="Q61:S61"/>
    <mergeCell ref="M62:O62"/>
    <mergeCell ref="Q62:S62"/>
    <mergeCell ref="M46:N46"/>
    <mergeCell ref="Q46:R46"/>
    <mergeCell ref="M49:N49"/>
    <mergeCell ref="Q49:R49"/>
    <mergeCell ref="M51:N51"/>
    <mergeCell ref="Q51:R51"/>
    <mergeCell ref="M41:N41"/>
    <mergeCell ref="Q41:R41"/>
    <mergeCell ref="M42:N42"/>
    <mergeCell ref="Q42:R42"/>
    <mergeCell ref="M44:N44"/>
    <mergeCell ref="Q44:R44"/>
    <mergeCell ref="M38:N38"/>
    <mergeCell ref="Q38:R38"/>
    <mergeCell ref="M39:N39"/>
    <mergeCell ref="Q39:R39"/>
    <mergeCell ref="M40:N40"/>
    <mergeCell ref="Q40:R40"/>
    <mergeCell ref="M29:N29"/>
    <mergeCell ref="Q29:R29"/>
    <mergeCell ref="M31:N31"/>
    <mergeCell ref="Q31:R31"/>
    <mergeCell ref="M34:N34"/>
    <mergeCell ref="Q34:R34"/>
    <mergeCell ref="M26:N26"/>
    <mergeCell ref="Q26:R26"/>
    <mergeCell ref="M27:N27"/>
    <mergeCell ref="Q27:R27"/>
    <mergeCell ref="M28:N28"/>
    <mergeCell ref="Q28:R28"/>
    <mergeCell ref="M24:N24"/>
    <mergeCell ref="Q24:R24"/>
    <mergeCell ref="M25:N25"/>
    <mergeCell ref="Q25:R25"/>
    <mergeCell ref="M17:N17"/>
    <mergeCell ref="Q17:R17"/>
    <mergeCell ref="M18:N18"/>
    <mergeCell ref="Q18:R18"/>
    <mergeCell ref="M20:N20"/>
    <mergeCell ref="Q20:R20"/>
    <mergeCell ref="M16:N16"/>
    <mergeCell ref="Q16:R16"/>
    <mergeCell ref="M9:O9"/>
    <mergeCell ref="Q9:S9"/>
    <mergeCell ref="M10:O10"/>
    <mergeCell ref="Q10:S10"/>
    <mergeCell ref="N11:O11"/>
    <mergeCell ref="R11:S11"/>
    <mergeCell ref="M23:N23"/>
    <mergeCell ref="Q23:R23"/>
    <mergeCell ref="A1:S1"/>
    <mergeCell ref="A2:S2"/>
    <mergeCell ref="A3:S3"/>
    <mergeCell ref="G5:R5"/>
    <mergeCell ref="G7:R7"/>
    <mergeCell ref="N12:O12"/>
    <mergeCell ref="R12:S12"/>
    <mergeCell ref="M13:O13"/>
    <mergeCell ref="Q13:S13"/>
  </mergeCells>
  <conditionalFormatting sqref="A121:S121">
    <cfRule type="cellIs" dxfId="1" priority="2" stopIfTrue="1" operator="notEqual">
      <formula>" "</formula>
    </cfRule>
  </conditionalFormatting>
  <conditionalFormatting sqref="A123:S123">
    <cfRule type="cellIs" dxfId="0" priority="1" stopIfTrue="1" operator="notEqual">
      <formula>" "</formula>
    </cfRule>
  </conditionalFormatting>
  <dataValidations count="1">
    <dataValidation type="list" allowBlank="1" showInputMessage="1" showErrorMessage="1" sqref="M141:R141" xr:uid="{00000000-0002-0000-0900-000000000000}">
      <formula1>$AB$146:$AB$153</formula1>
    </dataValidation>
  </dataValidations>
  <pageMargins left="0.7" right="0.7" top="0.75" bottom="0.75" header="0.3" footer="0.3"/>
  <pageSetup scale="84" fitToHeight="0" orientation="portrait" r:id="rId1"/>
  <rowBreaks count="3" manualBreakCount="3">
    <brk id="60" max="16383" man="1"/>
    <brk id="124" max="16383" man="1"/>
    <brk id="19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C624-BD00-4CB3-8518-29D050E8F1DC}">
  <dimension ref="A1:M11"/>
  <sheetViews>
    <sheetView zoomScale="70" zoomScaleNormal="70" workbookViewId="0">
      <selection activeCell="B5" sqref="B5:I9"/>
    </sheetView>
  </sheetViews>
  <sheetFormatPr defaultColWidth="9.7109375" defaultRowHeight="12.75" x14ac:dyDescent="0.2"/>
  <cols>
    <col min="1" max="16384" width="9.7109375" style="228"/>
  </cols>
  <sheetData>
    <row r="1" spans="1:13" s="4" customFormat="1" ht="20.25" x14ac:dyDescent="0.25">
      <c r="A1" s="3" t="s">
        <v>750</v>
      </c>
      <c r="B1" s="3"/>
      <c r="C1" s="3"/>
      <c r="D1" s="3"/>
      <c r="E1" s="3"/>
      <c r="F1" s="3"/>
      <c r="G1" s="3"/>
      <c r="H1" s="3"/>
    </row>
    <row r="2" spans="1:13" s="4" customFormat="1" ht="15" x14ac:dyDescent="0.25">
      <c r="A2" s="5" t="s">
        <v>736</v>
      </c>
      <c r="B2" s="5"/>
      <c r="C2" s="5"/>
      <c r="D2" s="5"/>
      <c r="E2" s="5"/>
      <c r="F2" s="5"/>
      <c r="G2" s="5"/>
      <c r="H2" s="5"/>
    </row>
    <row r="3" spans="1:13" x14ac:dyDescent="0.2">
      <c r="C3" s="229"/>
    </row>
    <row r="4" spans="1:13" x14ac:dyDescent="0.2">
      <c r="B4" s="228" t="s">
        <v>1063</v>
      </c>
      <c r="C4" s="229"/>
      <c r="D4" s="229"/>
      <c r="E4" s="229"/>
      <c r="F4" s="229"/>
      <c r="G4" s="229"/>
      <c r="H4" s="229"/>
    </row>
    <row r="5" spans="1:13" x14ac:dyDescent="0.2">
      <c r="B5" s="451"/>
      <c r="C5" s="451"/>
      <c r="D5" s="451"/>
      <c r="E5" s="451"/>
      <c r="F5" s="451"/>
      <c r="G5" s="451"/>
      <c r="H5" s="451"/>
      <c r="I5" s="451"/>
      <c r="J5" s="230"/>
      <c r="K5" s="230"/>
      <c r="L5" s="230"/>
      <c r="M5" s="230"/>
    </row>
    <row r="6" spans="1:13" x14ac:dyDescent="0.2">
      <c r="B6" s="451"/>
      <c r="C6" s="451"/>
      <c r="D6" s="451"/>
      <c r="E6" s="451"/>
      <c r="F6" s="451"/>
      <c r="G6" s="451"/>
      <c r="H6" s="451"/>
      <c r="I6" s="451"/>
      <c r="J6" s="230"/>
      <c r="K6" s="230"/>
      <c r="L6" s="230"/>
      <c r="M6" s="230"/>
    </row>
    <row r="7" spans="1:13" x14ac:dyDescent="0.2">
      <c r="B7" s="451"/>
      <c r="C7" s="451"/>
      <c r="D7" s="451"/>
      <c r="E7" s="451"/>
      <c r="F7" s="451"/>
      <c r="G7" s="451"/>
      <c r="H7" s="451"/>
      <c r="I7" s="451"/>
      <c r="J7" s="230"/>
      <c r="K7" s="230"/>
      <c r="L7" s="230"/>
      <c r="M7" s="230"/>
    </row>
    <row r="8" spans="1:13" x14ac:dyDescent="0.2">
      <c r="B8" s="451"/>
      <c r="C8" s="451"/>
      <c r="D8" s="451"/>
      <c r="E8" s="451"/>
      <c r="F8" s="451"/>
      <c r="G8" s="451"/>
      <c r="H8" s="451"/>
      <c r="I8" s="451"/>
      <c r="J8" s="230"/>
      <c r="K8" s="230"/>
      <c r="L8" s="230"/>
      <c r="M8" s="230"/>
    </row>
    <row r="9" spans="1:13" x14ac:dyDescent="0.2">
      <c r="B9" s="451"/>
      <c r="C9" s="451"/>
      <c r="D9" s="451"/>
      <c r="E9" s="451"/>
      <c r="F9" s="451"/>
      <c r="G9" s="451"/>
      <c r="H9" s="451"/>
      <c r="I9" s="451"/>
      <c r="J9" s="230"/>
      <c r="K9" s="230"/>
      <c r="L9" s="230"/>
      <c r="M9" s="230"/>
    </row>
    <row r="11" spans="1:13" x14ac:dyDescent="0.2">
      <c r="A11" s="229" t="s">
        <v>1064</v>
      </c>
    </row>
  </sheetData>
  <sheetProtection algorithmName="SHA-512" hashValue="0AuLO3qMqfjXTFLgGaW3kTQX60KbrzUv367wix1xueNSkn5ll1h2YwYi4g0srgSelGGbqRC36+Xfm8lLLQcl2g==" saltValue="ntOtzjklbYqGNSj3hRrQgA==" spinCount="100000" sheet="1" selectLockedCells="1"/>
  <protectedRanges>
    <protectedRange sqref="B5" name="Disclosure Section_3_1_1"/>
  </protectedRanges>
  <mergeCells count="1">
    <mergeCell ref="B5:I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B273AC-0973-40C5-BB81-D363FDAF45E8}">
  <dimension ref="A1:M11"/>
  <sheetViews>
    <sheetView zoomScale="70" zoomScaleNormal="70" workbookViewId="0">
      <selection activeCell="B5" sqref="B5:I9"/>
    </sheetView>
  </sheetViews>
  <sheetFormatPr defaultColWidth="9.7109375" defaultRowHeight="12.75" x14ac:dyDescent="0.2"/>
  <cols>
    <col min="1" max="16384" width="9.7109375" style="228"/>
  </cols>
  <sheetData>
    <row r="1" spans="1:13" s="4" customFormat="1" ht="20.25" x14ac:dyDescent="0.25">
      <c r="A1" s="3" t="s">
        <v>750</v>
      </c>
      <c r="B1" s="3"/>
      <c r="C1" s="3"/>
      <c r="D1" s="3"/>
      <c r="E1" s="3"/>
      <c r="F1" s="3"/>
      <c r="G1" s="3"/>
      <c r="H1" s="3"/>
    </row>
    <row r="2" spans="1:13" s="4" customFormat="1" ht="15" x14ac:dyDescent="0.25">
      <c r="A2" s="5" t="s">
        <v>736</v>
      </c>
      <c r="B2" s="5"/>
      <c r="C2" s="5"/>
      <c r="D2" s="5"/>
      <c r="E2" s="5"/>
      <c r="F2" s="5"/>
      <c r="G2" s="5"/>
      <c r="H2" s="5"/>
    </row>
    <row r="3" spans="1:13" x14ac:dyDescent="0.2">
      <c r="C3" s="229"/>
    </row>
    <row r="4" spans="1:13" x14ac:dyDescent="0.2">
      <c r="B4" s="228" t="s">
        <v>1065</v>
      </c>
      <c r="C4" s="229"/>
      <c r="D4" s="229"/>
      <c r="E4" s="229"/>
      <c r="F4" s="229"/>
      <c r="G4" s="229"/>
      <c r="H4" s="229"/>
    </row>
    <row r="5" spans="1:13" x14ac:dyDescent="0.2">
      <c r="B5" s="451"/>
      <c r="C5" s="451"/>
      <c r="D5" s="451"/>
      <c r="E5" s="451"/>
      <c r="F5" s="451"/>
      <c r="G5" s="451"/>
      <c r="H5" s="451"/>
      <c r="I5" s="451"/>
      <c r="J5" s="230"/>
      <c r="K5" s="230"/>
      <c r="L5" s="230"/>
      <c r="M5" s="230"/>
    </row>
    <row r="6" spans="1:13" x14ac:dyDescent="0.2">
      <c r="B6" s="451"/>
      <c r="C6" s="451"/>
      <c r="D6" s="451"/>
      <c r="E6" s="451"/>
      <c r="F6" s="451"/>
      <c r="G6" s="451"/>
      <c r="H6" s="451"/>
      <c r="I6" s="451"/>
      <c r="J6" s="230"/>
      <c r="K6" s="230"/>
      <c r="L6" s="230"/>
      <c r="M6" s="230"/>
    </row>
    <row r="7" spans="1:13" x14ac:dyDescent="0.2">
      <c r="B7" s="451"/>
      <c r="C7" s="451"/>
      <c r="D7" s="451"/>
      <c r="E7" s="451"/>
      <c r="F7" s="451"/>
      <c r="G7" s="451"/>
      <c r="H7" s="451"/>
      <c r="I7" s="451"/>
      <c r="J7" s="230"/>
      <c r="K7" s="230"/>
      <c r="L7" s="230"/>
      <c r="M7" s="230"/>
    </row>
    <row r="8" spans="1:13" x14ac:dyDescent="0.2">
      <c r="B8" s="451"/>
      <c r="C8" s="451"/>
      <c r="D8" s="451"/>
      <c r="E8" s="451"/>
      <c r="F8" s="451"/>
      <c r="G8" s="451"/>
      <c r="H8" s="451"/>
      <c r="I8" s="451"/>
      <c r="J8" s="230"/>
      <c r="K8" s="230"/>
      <c r="L8" s="230"/>
      <c r="M8" s="230"/>
    </row>
    <row r="9" spans="1:13" x14ac:dyDescent="0.2">
      <c r="B9" s="451"/>
      <c r="C9" s="451"/>
      <c r="D9" s="451"/>
      <c r="E9" s="451"/>
      <c r="F9" s="451"/>
      <c r="G9" s="451"/>
      <c r="H9" s="451"/>
      <c r="I9" s="451"/>
      <c r="J9" s="230"/>
      <c r="K9" s="230"/>
      <c r="L9" s="230"/>
      <c r="M9" s="230"/>
    </row>
    <row r="11" spans="1:13" x14ac:dyDescent="0.2">
      <c r="A11" s="229" t="s">
        <v>1066</v>
      </c>
    </row>
  </sheetData>
  <sheetProtection algorithmName="SHA-512" hashValue="dERG/47uAOCLS5roEKyfIXkEkISMajbXpa97s6Y2p7QyhdM094gECuChXJ/OKctmKFT0mCVsHTD2Bypa5j8dZw==" saltValue="+/1Zd0YkGOZp+Hs5kpqg9g==" spinCount="100000" sheet="1" selectLockedCells="1"/>
  <protectedRanges>
    <protectedRange sqref="B5" name="Disclosure Section_3_1_1"/>
  </protectedRanges>
  <mergeCells count="1">
    <mergeCell ref="B5:I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3A4E9D8B9AE294BB8664582FC3229C4" ma:contentTypeVersion="3" ma:contentTypeDescription="Create a new document." ma:contentTypeScope="" ma:versionID="cf1e4c4ca9d7da6aad23c111eea9510d">
  <xsd:schema xmlns:xsd="http://www.w3.org/2001/XMLSchema" xmlns:xs="http://www.w3.org/2001/XMLSchema" xmlns:p="http://schemas.microsoft.com/office/2006/metadata/properties" xmlns:ns1="http://schemas.microsoft.com/sharepoint/v3" xmlns:ns2="a7af8e22-4aad-4637-bdfe-8881feb25ebc" targetNamespace="http://schemas.microsoft.com/office/2006/metadata/properties" ma:root="true" ma:fieldsID="333eeef662f33d827901a6908d0661d8" ns1:_="" ns2:_="">
    <xsd:import namespace="http://schemas.microsoft.com/sharepoint/v3"/>
    <xsd:import namespace="a7af8e22-4aad-4637-bdfe-8881feb25ebc"/>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af8e22-4aad-4637-bdfe-8881feb25eb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EC5316-CC78-4369-BD9C-069383381B94}">
  <ds:schemaRef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a7af8e22-4aad-4637-bdfe-8881feb25ebc"/>
    <ds:schemaRef ds:uri="http://www.w3.org/XML/1998/namespace"/>
    <ds:schemaRef ds:uri="http://purl.org/dc/dcmitype/"/>
  </ds:schemaRefs>
</ds:datastoreItem>
</file>

<file path=customXml/itemProps2.xml><?xml version="1.0" encoding="utf-8"?>
<ds:datastoreItem xmlns:ds="http://schemas.openxmlformats.org/officeDocument/2006/customXml" ds:itemID="{F325C943-34B1-44B6-B9A9-0CACEBC5A588}">
  <ds:schemaRefs>
    <ds:schemaRef ds:uri="http://schemas.microsoft.com/sharepoint/v3/contenttype/forms"/>
  </ds:schemaRefs>
</ds:datastoreItem>
</file>

<file path=customXml/itemProps3.xml><?xml version="1.0" encoding="utf-8"?>
<ds:datastoreItem xmlns:ds="http://schemas.openxmlformats.org/officeDocument/2006/customXml" ds:itemID="{4EF1B1EE-2161-4A41-85C6-92E55BCE98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af8e22-4aad-4637-bdfe-8881feb25e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11</vt:i4>
      </vt:variant>
    </vt:vector>
  </HeadingPairs>
  <TitlesOfParts>
    <vt:vector size="31" baseType="lpstr">
      <vt:lpstr>Instructions</vt:lpstr>
      <vt:lpstr>PDE1003 Summary</vt:lpstr>
      <vt:lpstr>PDE5004 Ownership</vt:lpstr>
      <vt:lpstr>Proforma-Instructions</vt:lpstr>
      <vt:lpstr>P &amp; L Proforma</vt:lpstr>
      <vt:lpstr>Business Plan</vt:lpstr>
      <vt:lpstr>PDE-2006</vt:lpstr>
      <vt:lpstr>Audited Financials</vt:lpstr>
      <vt:lpstr>Capital</vt:lpstr>
      <vt:lpstr>Facility</vt:lpstr>
      <vt:lpstr>School Names</vt:lpstr>
      <vt:lpstr>Surety</vt:lpstr>
      <vt:lpstr>Ethics</vt:lpstr>
      <vt:lpstr>Repository</vt:lpstr>
      <vt:lpstr>Director Qualifications</vt:lpstr>
      <vt:lpstr>Admission Reps</vt:lpstr>
      <vt:lpstr>Enrollment Agreement</vt:lpstr>
      <vt:lpstr>Catalog</vt:lpstr>
      <vt:lpstr>Documents</vt:lpstr>
      <vt:lpstr>Submission</vt:lpstr>
      <vt:lpstr>'Admission Reps'!Print_Area</vt:lpstr>
      <vt:lpstr>'Business Plan'!Print_Area</vt:lpstr>
      <vt:lpstr>Documents!Print_Area</vt:lpstr>
      <vt:lpstr>Facility!Print_Area</vt:lpstr>
      <vt:lpstr>Instructions!Print_Area</vt:lpstr>
      <vt:lpstr>'PDE1003 Summary'!Print_Area</vt:lpstr>
      <vt:lpstr>'PDE-2006'!Print_Area</vt:lpstr>
      <vt:lpstr>'PDE5004 Ownership'!Print_Area</vt:lpstr>
      <vt:lpstr>'Proforma-Instructions'!Print_Area</vt:lpstr>
      <vt:lpstr>'School Names'!Print_Area</vt:lpstr>
      <vt:lpstr>Submission!Print_Area</vt:lpstr>
    </vt:vector>
  </TitlesOfParts>
  <Company>PA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School Application PLS</dc:title>
  <dc:creator>Landis, Patricia A. (PDE)</dc:creator>
  <cp:lastModifiedBy>Heimbach, Bunne</cp:lastModifiedBy>
  <cp:lastPrinted>2015-09-29T18:46:47Z</cp:lastPrinted>
  <dcterms:created xsi:type="dcterms:W3CDTF">2012-01-19T17:40:50Z</dcterms:created>
  <dcterms:modified xsi:type="dcterms:W3CDTF">2024-12-27T18:56:18Z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0x01010063A4E9D8B9AE294BB8664582FC3229C4</vt:lpwstr>
  </property>
  <property fmtid="{D5CDD505-2E9C-101B-9397-08002B2CF9AE}" pid="3" name="MigrationSourceURL">
    <vt:lpwstr/>
  </property>
  <property fmtid="{D5CDD505-2E9C-101B-9397-08002B2CF9AE}" pid="4" name="Order">
    <vt:r8>148200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SharedFileIndex">
    <vt:lpwstr/>
  </property>
  <property fmtid="{D5CDD505-2E9C-101B-9397-08002B2CF9AE}" pid="9" name="_SourceUrl">
    <vt:lpwstr/>
  </property>
</Properties>
</file>