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CB4D9362-C97B-4D30-ABF5-790597FB3919}" xr6:coauthVersionLast="47" xr6:coauthVersionMax="47" xr10:uidLastSave="{00000000-0000-0000-0000-000000000000}"/>
  <bookViews>
    <workbookView xWindow="-28920" yWindow="-120" windowWidth="29040" windowHeight="15840" tabRatio="848" xr2:uid="{00000000-000D-0000-FFFF-FFFF00000000}"/>
  </bookViews>
  <sheets>
    <sheet name="Narrative" sheetId="16" r:id="rId1"/>
    <sheet name="BEF est 2024-25" sheetId="9" r:id="rId2"/>
    <sheet name="Student-Weighting" sheetId="10" r:id="rId3"/>
    <sheet name="Local Effort Capacity Index" sheetId="11" r:id="rId4"/>
    <sheet name="Sparsity-Size Ratio" sheetId="1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AFR_Snapshot_Year">[1]_InputParameters!$AH$2</definedName>
    <definedName name="_Correction_Factor">[2]_InputParameters!$AO$2</definedName>
    <definedName name="_Digits_to_Round_BasedOnType">[2]_InputParameters!$AN$2</definedName>
    <definedName name="_xlnm._FilterDatabase" localSheetId="1" hidden="1">'BEF est 2024-25'!#REF!</definedName>
    <definedName name="_xlnm._FilterDatabase" localSheetId="3" hidden="1">'Local Effort Capacity Index'!$AA$1:$AA$516</definedName>
    <definedName name="Admin_RTI_Switch">#REF!</definedName>
    <definedName name="Administration_EM_Switch">#REF!</definedName>
    <definedName name="Administration_EM_Switch_2">#REF!</definedName>
    <definedName name="Administration_FundsSwitch">#REF!</definedName>
    <definedName name="Administration_RTI_Switch">#REF!</definedName>
    <definedName name="Administration_RTI_Switch_2">#REF!</definedName>
    <definedName name="BACKTABLE_FullCodeNumber">OFFSET('[3]BACK TABLES'!$E$14,1,0,'[3]BACK TABLES'!$C$16,COLUMNS('[3]BACK TABLES'!$E$15:$G$15))</definedName>
    <definedName name="BEFPhaseIn_Yr1">#REF!</definedName>
    <definedName name="BEFPhaseIn_Yr1_2">#REF!</definedName>
    <definedName name="BEFPhaseIn_Yr2">#REF!</definedName>
    <definedName name="BEFPhaseIn_Yr2_2">#REF!</definedName>
    <definedName name="BEFPhaseIn_Yr3">#REF!</definedName>
    <definedName name="BEFPhaseIn_Yr3_2">#REF!</definedName>
    <definedName name="BEFPhaseIn_Yr4">#REF!</definedName>
    <definedName name="BEFPhaseIn_Yr4_2">#REF!</definedName>
    <definedName name="BEFPhaseIn_Yr5">#REF!</definedName>
    <definedName name="BEFPhaseIn_Yr5_2">#REF!</definedName>
    <definedName name="Browne_Paste_Range">#REF!</definedName>
    <definedName name="Cohort_SD_AVGAmtADM_Dol">OFFSET(#REF!,0,0,#REF!-1,1)</definedName>
    <definedName name="Cohort_SD_AVGAmtADM_Perc">OFFSET(#REF!,0,0,#REF!-1,1)</definedName>
    <definedName name="Cohort_SD_AVGAmtDol">OFFSET(#REF!,0,0,#REF!-1,1)</definedName>
    <definedName name="cohort_SD_AVGAmtPerc">OFFSET(#REF!,0,0,#REF!-1,1)</definedName>
    <definedName name="cohort_SD_List">OFFSET(#REF!,0,0,#REF!-1,1)</definedName>
    <definedName name="cohort_SD_TotalAmt_Dol">OFFSET(#REF!,0,0,#REF!-1,1)</definedName>
    <definedName name="cohort_SD_TotalAmt_Perc">OFFSET(#REF!,0,0,#REF!-1,1)</definedName>
    <definedName name="cohort_selection_pick">#REF!</definedName>
    <definedName name="Cohort_Sort_List">#REF!</definedName>
    <definedName name="CompFilterRange">#REF!</definedName>
    <definedName name="CompSelectedSD">#REF!</definedName>
    <definedName name="CS_ConcenMinPct">#REF!</definedName>
    <definedName name="CS_ConcenWeight">#REF!</definedName>
    <definedName name="CS_Weight">'[4]2015-16 section 2502.53(b)'!$Q$505</definedName>
    <definedName name="CS_Weight_2">#REF!</definedName>
    <definedName name="CSWeightRuss">#REF!</definedName>
    <definedName name="CTC_Weight">#REF!</definedName>
    <definedName name="CTC_Weight2">'[5]Control Panel'!$C$16</definedName>
    <definedName name="ELL_Weight">'[4]2015-16 section 2502.53(b)'!$S$505</definedName>
    <definedName name="ELL_Weight_2">#REF!</definedName>
    <definedName name="ELLWeightRuss">#REF!</definedName>
    <definedName name="FilterCriteria">#REF!</definedName>
    <definedName name="Fiscal_Year_End">"01/04/01"</definedName>
    <definedName name="FMCT_Cohort">#REF!</definedName>
    <definedName name="FMCT_Cohort_match">#REF!</definedName>
    <definedName name="FMCT_Cohort_Selection">#REF!</definedName>
    <definedName name="FMCT_County">#REF!</definedName>
    <definedName name="FMCT_County_Selection">#REF!</definedName>
    <definedName name="FMCT_Filter_Range">#REF!</definedName>
    <definedName name="FMCT_Rep">#REF!</definedName>
    <definedName name="FMCT_Rep_Selection">#REF!</definedName>
    <definedName name="FMCT_Senator">#REF!</definedName>
    <definedName name="FMCT_Senator_Selection">#REF!</definedName>
    <definedName name="FMCT_Sort_Selection">#REF!</definedName>
    <definedName name="FMCT_Tab_List">#REF!</definedName>
    <definedName name="Funding_Comparison_Baseline">'[3]Funding Model Comparison Engine'!$CS$7</definedName>
    <definedName name="Funding_Formula_Header_Range_1">#REF!</definedName>
    <definedName name="Funding_Formula_Header_Range_2">#REF!</definedName>
    <definedName name="Funding_Formula_Header_Range_3">#REF!</definedName>
    <definedName name="Funding_Formula_Header_Range_4">#REF!</definedName>
    <definedName name="FundingModelFormulas">'[3]Funding Model Comparison Engine'!$CR$10:$CR$19</definedName>
    <definedName name="HouseLegFilterSelection">'[3]List of House'!$C$7</definedName>
    <definedName name="Leg_RTI_Switch">#REF!</definedName>
    <definedName name="Legislature_FundsSwitch_2">#REF!</definedName>
    <definedName name="LocalShareBEF_Yr1">#REF!</definedName>
    <definedName name="LocalShareBEF_Yr1_2">#REF!</definedName>
    <definedName name="LocalShareBEF_Yr2">#REF!</definedName>
    <definedName name="LocalShareBEF_Yr2_2">#REF!</definedName>
    <definedName name="LocalShareBEF_Yr3">#REF!</definedName>
    <definedName name="LocalShareBEF_Yr3_2">#REF!</definedName>
    <definedName name="LocalShareBEF_Yr4">#REF!</definedName>
    <definedName name="LocalShareBEF_Yr4_2">#REF!</definedName>
    <definedName name="LocalShareBEF_Yr5">#REF!</definedName>
    <definedName name="LocalShareBEF_Yr5_2">#REF!</definedName>
    <definedName name="LocalShareNonresMV_Yr1">#REF!</definedName>
    <definedName name="LocalShareNonresMV_Yr1_2">#REF!</definedName>
    <definedName name="LocalShareNonresMV_Yr2">#REF!</definedName>
    <definedName name="LocalShareNonresMV_Yr2_2">#REF!</definedName>
    <definedName name="LocalShareNonresMV_Yr3">#REF!</definedName>
    <definedName name="LocalShareNonresMV_Yr3_2">#REF!</definedName>
    <definedName name="LocalShareNonresMV_Yr4">#REF!</definedName>
    <definedName name="LocalShareNonresMV_Yr4_2">#REF!</definedName>
    <definedName name="LocalShareNonresMV_Yr5">#REF!</definedName>
    <definedName name="LocalShareNonresMV_Yr5_2">#REF!</definedName>
    <definedName name="LocalSharePI_Yr1">#REF!</definedName>
    <definedName name="LocalSharePI_Yr1_2">#REF!</definedName>
    <definedName name="LocalSharePI_Yr2">#REF!</definedName>
    <definedName name="LocalSharePI_Yr2_2">#REF!</definedName>
    <definedName name="LocalSharePI_Yr3">#REF!</definedName>
    <definedName name="LocalSharePI_Yr3_2">#REF!</definedName>
    <definedName name="LocalSharePI_Yr4">#REF!</definedName>
    <definedName name="LocalSharePI_Yr4_2">#REF!</definedName>
    <definedName name="LocalSharePI_Yr5">#REF!</definedName>
    <definedName name="LocalSharePI_Yr5_2">#REF!</definedName>
    <definedName name="max_100">#REF!</definedName>
    <definedName name="max_101_185">#REF!</definedName>
    <definedName name="max_5yr_adm">#REF!</definedName>
    <definedName name="max_charter">#REF!</definedName>
    <definedName name="Max_Filter_100">#REF!</definedName>
    <definedName name="Max_Filter_101_185">#REF!</definedName>
    <definedName name="Max_Filter_5Yr_ADM">#REF!</definedName>
    <definedName name="Max_Filter_ADM_Factor">#REF!</definedName>
    <definedName name="Max_Filter_ADM_Growth">#REF!</definedName>
    <definedName name="Max_Filter_Aid_Ratio_Factor">#REF!</definedName>
    <definedName name="Max_Filter_Browne">#REF!</definedName>
    <definedName name="Max_Filter_Browne2">#REF!</definedName>
    <definedName name="Max_Filter_Career_and_Technical_Edu">#REF!</definedName>
    <definedName name="Max_Filter_Charter">#REF!</definedName>
    <definedName name="Max_Filter_Comp_Browne">#REF!</definedName>
    <definedName name="Max_Filter_Comp_Browne2">#REF!</definedName>
    <definedName name="Max_Filter_Comp_FEF">#REF!</definedName>
    <definedName name="Max_Filter_Comp_PASBO">#REF!</definedName>
    <definedName name="Max_Filter_Comp_WSF0">#REF!</definedName>
    <definedName name="Max_Filter_Comp_WSF1">#REF!</definedName>
    <definedName name="Max_Filter_Comp_WSF2">#REF!</definedName>
    <definedName name="Max_Filter_Comp_WSF3">#REF!</definedName>
    <definedName name="Max_Filter_Comp_WSF4">#REF!</definedName>
    <definedName name="Max_Filter_Comp_WSF5">#REF!</definedName>
    <definedName name="Max_Filter_Dollar">#REF!</definedName>
    <definedName name="Max_Filter_DollarADM">#REF!</definedName>
    <definedName name="Max_Filter_Equalized_Mills_Factor">#REF!</definedName>
    <definedName name="Max_Filter_FEF">#REF!</definedName>
    <definedName name="Max_Filter_Foster_Factor">#REF!</definedName>
    <definedName name="Max_Filter_Homeless_Factor">#REF!</definedName>
    <definedName name="Max_Filter_Local_Cost_Metric_Factor">#REF!</definedName>
    <definedName name="Max_Filter_MHII">#REF!</definedName>
    <definedName name="Max_Filter_Migrant_Laborers_Factor">#REF!</definedName>
    <definedName name="Max_Filter_Orphan_Factor">#REF!</definedName>
    <definedName name="Max_Filter_PASBO">#REF!</definedName>
    <definedName name="Max_Filter_PASBO_Poverty">#REF!</definedName>
    <definedName name="Max_Filter_PASBO_Sparsity_Factor">#REF!</definedName>
    <definedName name="Max_Filter_PASBOSparsity_Factor">#REF!</definedName>
    <definedName name="Max_Filter_Percentage">#REF!</definedName>
    <definedName name="Max_Filter_Placeholder_1">#REF!</definedName>
    <definedName name="Max_Filter_Poverty_Factor">#REF!</definedName>
    <definedName name="Max_Filter_RTI">#REF!</definedName>
    <definedName name="Max_Filter_Sparsity_Factor">#REF!</definedName>
    <definedName name="Max_Filter_Special_Education">#REF!</definedName>
    <definedName name="Max_Filter_Student_ELL_Amount">#REF!</definedName>
    <definedName name="Max_Filter_Student_Poverty_Amount">#REF!</definedName>
    <definedName name="Max_Filter_WSF_0">#REF!</definedName>
    <definedName name="Max_Filter_WSF_1">#REF!</definedName>
    <definedName name="Max_Filter_WSF_2">#REF!</definedName>
    <definedName name="Max_Filter_WSF_3">#REF!</definedName>
    <definedName name="Max_Filter_WSF_4">#REF!</definedName>
    <definedName name="Max_Filter_WSF_5">#REF!</definedName>
    <definedName name="Max_Filter_WSF_Placeholder_1">#REF!</definedName>
    <definedName name="Max_Filter100">#REF!</definedName>
    <definedName name="Max_Filter101_185">#REF!</definedName>
    <definedName name="Max_FilterCharter">#REF!</definedName>
    <definedName name="Max_FilterFoster_Factor">#REF!</definedName>
    <definedName name="Max_FilterHomeless_Factor">#REF!</definedName>
    <definedName name="Max_FilterMHII">#REF!</definedName>
    <definedName name="Max_FilterPASBO_Poverty">#REF!</definedName>
    <definedName name="Max_FilterRTI">#REF!</definedName>
    <definedName name="max_foster">#REF!</definedName>
    <definedName name="max_homeless">#REF!</definedName>
    <definedName name="max_mhii">#REF!</definedName>
    <definedName name="max_pasbo_poverty">#REF!</definedName>
    <definedName name="max_rti">#REF!</definedName>
    <definedName name="max_sparsity_size">#REF!</definedName>
    <definedName name="max5YrADM">#REF!</definedName>
    <definedName name="MaxADM">#REF!</definedName>
    <definedName name="MaxADMGrowth">#REF!</definedName>
    <definedName name="MaxAidRatio">#REF!</definedName>
    <definedName name="MaxBrowne">#REF!</definedName>
    <definedName name="MaxBrowne2">#REF!</definedName>
    <definedName name="MaxCareerandTech">#REF!</definedName>
    <definedName name="maxCharter">#REF!</definedName>
    <definedName name="MaxCompBrowne">#REF!</definedName>
    <definedName name="MaxCompBrowne2">#REF!</definedName>
    <definedName name="MaxCompFEF">#REF!</definedName>
    <definedName name="MaxCompPASBO">#REF!</definedName>
    <definedName name="MaxCompWSF0">#REF!</definedName>
    <definedName name="MaxCompWSF1">#REF!</definedName>
    <definedName name="MaxCompWSF2">#REF!</definedName>
    <definedName name="MaxCompWSF3">#REF!</definedName>
    <definedName name="MaxCompWSF4">#REF!</definedName>
    <definedName name="MaxCompWSF5">#REF!</definedName>
    <definedName name="MaxDollar">#REF!</definedName>
    <definedName name="MaxDollarADM">#REF!</definedName>
    <definedName name="MaxELLAmount">#REF!</definedName>
    <definedName name="MaxEqualizedMills">#REF!</definedName>
    <definedName name="MaxFEF">#REF!</definedName>
    <definedName name="maxFoster">#REF!</definedName>
    <definedName name="MaxFoundationPH">#REF!</definedName>
    <definedName name="maxHighFPIG">#REF!</definedName>
    <definedName name="maxHomeless">#REF!</definedName>
    <definedName name="MaxLocalCostMetric">#REF!</definedName>
    <definedName name="maxlowFPIG">#REF!</definedName>
    <definedName name="maxMHII">#REF!</definedName>
    <definedName name="MaxMigrant">#REF!</definedName>
    <definedName name="MaxOrphan">#REF!</definedName>
    <definedName name="MaxPASBO">#REF!</definedName>
    <definedName name="maxPASBOPoverty">#REF!</definedName>
    <definedName name="MaxPercentage">#REF!</definedName>
    <definedName name="MaxPoverty">#REF!</definedName>
    <definedName name="MaxPovertyAmount">#REF!</definedName>
    <definedName name="maxRTI">#REF!</definedName>
    <definedName name="MaxSparsity">#REF!</definedName>
    <definedName name="MaxSparsity_Size">#REF!</definedName>
    <definedName name="MaxSpecialEducation">#REF!</definedName>
    <definedName name="MaxWSF0">#REF!</definedName>
    <definedName name="MaxWSF1">#REF!</definedName>
    <definedName name="MaxWSF2">#REF!</definedName>
    <definedName name="MaxWSF3">#REF!</definedName>
    <definedName name="MaxWSF4">#REF!</definedName>
    <definedName name="MaxWSF5">#REF!</definedName>
    <definedName name="MaxWSFPH">#REF!</definedName>
    <definedName name="min_100">#REF!</definedName>
    <definedName name="min_101_185">#REF!</definedName>
    <definedName name="min_5yr_adm">#REF!</definedName>
    <definedName name="min_charter">#REF!</definedName>
    <definedName name="Min_Filter_100">#REF!</definedName>
    <definedName name="Min_Filter_101_185">#REF!</definedName>
    <definedName name="Min_Filter_5Yr_ADM">#REF!</definedName>
    <definedName name="Min_Filter_5YrADM">#REF!</definedName>
    <definedName name="Min_Filter_ADM_Factor">#REF!</definedName>
    <definedName name="Min_Filter_ADM_Growth">#REF!</definedName>
    <definedName name="Min_Filter_Aid_Ratio_Factor">#REF!</definedName>
    <definedName name="Min_Filter_Browne">#REF!</definedName>
    <definedName name="Min_Filter_Browne2">#REF!</definedName>
    <definedName name="Min_Filter_Career_and_Technical_Edu">#REF!</definedName>
    <definedName name="Min_Filter_Charter">#REF!</definedName>
    <definedName name="Min_Filter_Comp_Browne">#REF!</definedName>
    <definedName name="Min_Filter_Comp_Browne2">#REF!</definedName>
    <definedName name="Min_Filter_Comp_FEF">#REF!</definedName>
    <definedName name="Min_Filter_Comp_PASBO">#REF!</definedName>
    <definedName name="Min_Filter_Comp_WSF0">#REF!</definedName>
    <definedName name="Min_Filter_Comp_WSF1">#REF!</definedName>
    <definedName name="Min_Filter_Comp_WSF2">#REF!</definedName>
    <definedName name="Min_Filter_Comp_WSF3">#REF!</definedName>
    <definedName name="Min_Filter_Comp_WSF4">#REF!</definedName>
    <definedName name="Min_Filter_Comp_WSF5">#REF!</definedName>
    <definedName name="Min_Filter_Dollar">#REF!</definedName>
    <definedName name="Min_Filter_DollarADM">#REF!</definedName>
    <definedName name="Min_Filter_Equalized_Mills_Factor">#REF!</definedName>
    <definedName name="Min_Filter_FEF">#REF!</definedName>
    <definedName name="Min_Filter_Foster_Factor">#REF!</definedName>
    <definedName name="Min_Filter_Homeless_Factor">#REF!</definedName>
    <definedName name="Min_Filter_Local_Cost_Metric_Factor">#REF!</definedName>
    <definedName name="Min_Filter_MHII">#REF!</definedName>
    <definedName name="Min_Filter_Migrant_Laborers_Factor">#REF!</definedName>
    <definedName name="Min_Filter_Orphan_Factor">#REF!</definedName>
    <definedName name="Min_Filter_PASBO">#REF!</definedName>
    <definedName name="Min_Filter_PASBO_Poverty">#REF!</definedName>
    <definedName name="Min_Filter_PASBO_Sparsity_Factor">#REF!</definedName>
    <definedName name="Min_Filter_PASBOSparsity_Factor">#REF!</definedName>
    <definedName name="Min_Filter_Percentage">#REF!</definedName>
    <definedName name="Min_Filter_Placeholder_1">#REF!</definedName>
    <definedName name="Min_Filter_Poverty_Factor">#REF!</definedName>
    <definedName name="Min_Filter_RTI">#REF!</definedName>
    <definedName name="Min_Filter_Sparsity_Factor">#REF!</definedName>
    <definedName name="Min_Filter_Special_Education">#REF!</definedName>
    <definedName name="Min_Filter_Student_ELL_Amount">#REF!</definedName>
    <definedName name="Min_Filter_Student_Poverty_Amount">#REF!</definedName>
    <definedName name="Min_Filter_WSF_0">#REF!</definedName>
    <definedName name="Min_Filter_WSF_1">#REF!</definedName>
    <definedName name="Min_Filter_WSF_2">#REF!</definedName>
    <definedName name="Min_Filter_WSF_3">#REF!</definedName>
    <definedName name="Min_Filter_WSF_4">#REF!</definedName>
    <definedName name="Min_Filter_WSF_5">#REF!</definedName>
    <definedName name="Min_Filter_WSF_Placeholder_1">#REF!</definedName>
    <definedName name="Min_Filter100">#REF!</definedName>
    <definedName name="Min_Filter101_185">#REF!</definedName>
    <definedName name="Min_Filter5YrADM">#REF!</definedName>
    <definedName name="Min_FilterCharter">#REF!</definedName>
    <definedName name="Min_FilterFoster_Factor">#REF!</definedName>
    <definedName name="Min_FilterHomeless_Factor">#REF!</definedName>
    <definedName name="Min_FilterMHII">#REF!</definedName>
    <definedName name="Min_FilterPASBO_Poverty">#REF!</definedName>
    <definedName name="Min_FilterRTI">#REF!</definedName>
    <definedName name="min_foster">#REF!</definedName>
    <definedName name="min_homeless">#REF!</definedName>
    <definedName name="min_mhii">#REF!</definedName>
    <definedName name="min_pasbo_poverty">#REF!</definedName>
    <definedName name="min_rti">#REF!</definedName>
    <definedName name="min_sparsity_size">#REF!</definedName>
    <definedName name="min5YrADM">#REF!</definedName>
    <definedName name="MinADM">#REF!</definedName>
    <definedName name="MinADMGrowth">#REF!</definedName>
    <definedName name="MinAidRatio">#REF!</definedName>
    <definedName name="MinBrowne">#REF!</definedName>
    <definedName name="MinBrowne2">#REF!</definedName>
    <definedName name="MinCareerandTech">#REF!</definedName>
    <definedName name="minCharter">#REF!</definedName>
    <definedName name="MinCompBrowne">#REF!</definedName>
    <definedName name="MinCompBrowne2">#REF!</definedName>
    <definedName name="MinCompFEF">#REF!</definedName>
    <definedName name="MinCompPASBO">#REF!</definedName>
    <definedName name="MinCompWSF0">#REF!</definedName>
    <definedName name="MinCompWSF1">#REF!</definedName>
    <definedName name="MinCompWSF2">#REF!</definedName>
    <definedName name="MinCompWSF3">#REF!</definedName>
    <definedName name="MinCompWSF4">#REF!</definedName>
    <definedName name="MinCompWSF5">#REF!</definedName>
    <definedName name="MinDollar">#REF!</definedName>
    <definedName name="MinDollarADM">#REF!</definedName>
    <definedName name="MinELLAmount">#REF!</definedName>
    <definedName name="MinEqualizedMills">#REF!</definedName>
    <definedName name="MinFEF">#REF!</definedName>
    <definedName name="minFoster">#REF!</definedName>
    <definedName name="MinFoundationPH">#REF!</definedName>
    <definedName name="minHighFPIG">#REF!</definedName>
    <definedName name="minHomeless">#REF!</definedName>
    <definedName name="MinLocalCostMetric">#REF!</definedName>
    <definedName name="minlowFPIG">#REF!</definedName>
    <definedName name="minMHII">#REF!</definedName>
    <definedName name="MinMigrant">#REF!</definedName>
    <definedName name="MinOrphan">#REF!</definedName>
    <definedName name="MinPASBO">#REF!</definedName>
    <definedName name="minPASBOPoverty">#REF!</definedName>
    <definedName name="MinPercentage">#REF!</definedName>
    <definedName name="MinPoverty">#REF!</definedName>
    <definedName name="MinPovertyAmount">#REF!</definedName>
    <definedName name="minRTI">#REF!</definedName>
    <definedName name="MinSparsity">#REF!</definedName>
    <definedName name="MinSparsity_Size">#REF!</definedName>
    <definedName name="MinSparsitySize">#REF!</definedName>
    <definedName name="MinSpecialEducation">#REF!</definedName>
    <definedName name="MinWSF0">#REF!</definedName>
    <definedName name="MinWSF1">#REF!</definedName>
    <definedName name="MinWSF2">#REF!</definedName>
    <definedName name="MinWSF3">#REF!</definedName>
    <definedName name="MinWSF4">#REF!</definedName>
    <definedName name="MinWSF5">#REF!</definedName>
    <definedName name="MinWSFPH">#REF!</definedName>
    <definedName name="Perf_Weight">#REF!</definedName>
    <definedName name="Perf_Weight_2">#REF!</definedName>
    <definedName name="PovAltRuss">#REF!</definedName>
    <definedName name="PovConRuss">#REF!</definedName>
    <definedName name="PovConWeightRuss">#REF!</definedName>
    <definedName name="Poverty_ConcenMinPct">'[4]2015-16 section 2502.53(b)'!$N$505</definedName>
    <definedName name="Poverty_ConcenMinPct_2">#REF!</definedName>
    <definedName name="Poverty_ConcenWeight">'[4]2015-16 section 2502.53(b)'!$N$507</definedName>
    <definedName name="Poverty_ConcenWeight_2">#REF!</definedName>
    <definedName name="Poverty_Tier1">'[4]2015-16 section 2502.53(b)'!$L$505</definedName>
    <definedName name="Poverty_Tier1_2">#REF!</definedName>
    <definedName name="Poverty_Tier2">'[4]2015-16 section 2502.53(b)'!$M$505</definedName>
    <definedName name="Poverty_Tier2_2">#REF!</definedName>
    <definedName name="_xlnm.Print_Titles" localSheetId="1">'BEF est 2024-25'!$A:$C,'BEF est 2024-25'!$1:$1</definedName>
    <definedName name="_xlnm.Print_Titles" localSheetId="4">'Sparsity-Size Ratio'!$1:$1</definedName>
    <definedName name="PSSA_Weight">'[5]Control Panel'!$C$15</definedName>
    <definedName name="Rank_Graph_Selection">'[3]BACK TABLES'!$AL$12</definedName>
    <definedName name="SAPBEXrevision" hidden="1">1</definedName>
    <definedName name="SAPBEXsysID" hidden="1">"PW1"</definedName>
    <definedName name="SAPBEXwbID" hidden="1">"4BWEZLJJUJQVD4MCPFVP42FRP"</definedName>
    <definedName name="SD_Select_1">#REF!</definedName>
    <definedName name="SD_Select_2">#REF!</definedName>
    <definedName name="SD_Select_3">#REF!</definedName>
    <definedName name="SD_Select_4">#REF!</definedName>
    <definedName name="SD_Select_5">#REF!</definedName>
    <definedName name="SDFilterRange">#REF!</definedName>
    <definedName name="Selected_Browne">#REF!</definedName>
    <definedName name="Selected_Browne2">#REF!</definedName>
    <definedName name="Selected_FEF">#REF!</definedName>
    <definedName name="Selected_PASBO">#REF!</definedName>
    <definedName name="Selected_Sparsity_Size">#REF!</definedName>
    <definedName name="Selected_WSF0">#REF!</definedName>
    <definedName name="Selected_WSF1">#REF!</definedName>
    <definedName name="Selected_WSF2">#REF!</definedName>
    <definedName name="Selected_WSF3">#REF!</definedName>
    <definedName name="Selected_WSF4">#REF!</definedName>
    <definedName name="Selected_WSF5">#REF!</definedName>
    <definedName name="Selected5YrADM">#REF!</definedName>
    <definedName name="SelectedADM">#REF!</definedName>
    <definedName name="SelectedADMGrowth">#REF!</definedName>
    <definedName name="SelectedAidRatio">#REF!</definedName>
    <definedName name="SelectedCareerandTech">#REF!</definedName>
    <definedName name="SelectedCharter">#REF!</definedName>
    <definedName name="SelectedDollar">#REF!</definedName>
    <definedName name="SelectedDollarADM">#REF!</definedName>
    <definedName name="SelectedELLAmount">#REF!</definedName>
    <definedName name="SelectedEqualizedMills">#REF!</definedName>
    <definedName name="SelectedFoster">#REF!</definedName>
    <definedName name="SelectedFoundationPH">#REF!</definedName>
    <definedName name="SelectedHighFPIG">#REF!</definedName>
    <definedName name="SelectedHomeless">#REF!</definedName>
    <definedName name="SelectedLocalCostMetric">#REF!</definedName>
    <definedName name="SelectedLowFPIG">#REF!</definedName>
    <definedName name="SelectedMHII">#REF!</definedName>
    <definedName name="SelectedMigrant">#REF!</definedName>
    <definedName name="SelectedOrphan">#REF!</definedName>
    <definedName name="SelectedPASBOPoverty">#REF!</definedName>
    <definedName name="SelectedPercentage">#REF!</definedName>
    <definedName name="SelectedPoverty">#REF!</definedName>
    <definedName name="SelectedPovertyAmount">#REF!</definedName>
    <definedName name="SelectedRTI">#REF!</definedName>
    <definedName name="SelectedSparsity">#REF!</definedName>
    <definedName name="SelectedSpecialEducation">#REF!</definedName>
    <definedName name="SelectedWSFPH">#REF!</definedName>
    <definedName name="SenateLegFilterSelection">'[3]List of Senate'!$C$7</definedName>
    <definedName name="SS_We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3" i="9" l="1"/>
  <c r="H503" i="9"/>
  <c r="H3" i="9"/>
  <c r="I3" i="9" s="1"/>
  <c r="H4" i="9"/>
  <c r="I4" i="9" s="1"/>
  <c r="H5" i="9"/>
  <c r="I5" i="9" s="1"/>
  <c r="H6" i="9"/>
  <c r="I6" i="9"/>
  <c r="H7" i="9"/>
  <c r="I7" i="9"/>
  <c r="H8" i="9"/>
  <c r="I8" i="9"/>
  <c r="H9" i="9"/>
  <c r="I9" i="9" s="1"/>
  <c r="H10" i="9"/>
  <c r="I10" i="9" s="1"/>
  <c r="H11" i="9"/>
  <c r="I11" i="9" s="1"/>
  <c r="H12" i="9"/>
  <c r="I12" i="9"/>
  <c r="H13" i="9"/>
  <c r="I13" i="9"/>
  <c r="H14" i="9"/>
  <c r="I14" i="9"/>
  <c r="H15" i="9"/>
  <c r="I15" i="9" s="1"/>
  <c r="H16" i="9"/>
  <c r="I16" i="9" s="1"/>
  <c r="H17" i="9"/>
  <c r="I17" i="9" s="1"/>
  <c r="H18" i="9"/>
  <c r="I18" i="9"/>
  <c r="H19" i="9"/>
  <c r="I19" i="9"/>
  <c r="H20" i="9"/>
  <c r="I20" i="9"/>
  <c r="H21" i="9"/>
  <c r="I21" i="9" s="1"/>
  <c r="H22" i="9"/>
  <c r="I22" i="9" s="1"/>
  <c r="H23" i="9"/>
  <c r="I23" i="9" s="1"/>
  <c r="H24" i="9"/>
  <c r="I24" i="9"/>
  <c r="H25" i="9"/>
  <c r="I25" i="9"/>
  <c r="H26" i="9"/>
  <c r="I26" i="9"/>
  <c r="H27" i="9"/>
  <c r="I27" i="9" s="1"/>
  <c r="H28" i="9"/>
  <c r="I28" i="9" s="1"/>
  <c r="H29" i="9"/>
  <c r="I29" i="9" s="1"/>
  <c r="H30" i="9"/>
  <c r="I30" i="9"/>
  <c r="H31" i="9"/>
  <c r="I31" i="9"/>
  <c r="H32" i="9"/>
  <c r="I32" i="9"/>
  <c r="H33" i="9"/>
  <c r="I33" i="9" s="1"/>
  <c r="H34" i="9"/>
  <c r="I34" i="9" s="1"/>
  <c r="H35" i="9"/>
  <c r="I35" i="9" s="1"/>
  <c r="H36" i="9"/>
  <c r="I36" i="9"/>
  <c r="H37" i="9"/>
  <c r="I37" i="9"/>
  <c r="H38" i="9"/>
  <c r="I38" i="9"/>
  <c r="H39" i="9"/>
  <c r="I39" i="9" s="1"/>
  <c r="H40" i="9"/>
  <c r="I40" i="9" s="1"/>
  <c r="H41" i="9"/>
  <c r="I41" i="9" s="1"/>
  <c r="H42" i="9"/>
  <c r="I42" i="9"/>
  <c r="H43" i="9"/>
  <c r="I43" i="9"/>
  <c r="H44" i="9"/>
  <c r="I44" i="9"/>
  <c r="H45" i="9"/>
  <c r="I45" i="9" s="1"/>
  <c r="H46" i="9"/>
  <c r="I46" i="9" s="1"/>
  <c r="H47" i="9"/>
  <c r="I47" i="9" s="1"/>
  <c r="H48" i="9"/>
  <c r="I48" i="9"/>
  <c r="H49" i="9"/>
  <c r="I49" i="9"/>
  <c r="H50" i="9"/>
  <c r="I50" i="9"/>
  <c r="H51" i="9"/>
  <c r="I51" i="9" s="1"/>
  <c r="H52" i="9"/>
  <c r="I52" i="9" s="1"/>
  <c r="H53" i="9"/>
  <c r="I53" i="9" s="1"/>
  <c r="H54" i="9"/>
  <c r="I54" i="9"/>
  <c r="H55" i="9"/>
  <c r="I55" i="9"/>
  <c r="H56" i="9"/>
  <c r="I56" i="9"/>
  <c r="H57" i="9"/>
  <c r="I57" i="9" s="1"/>
  <c r="H58" i="9"/>
  <c r="I58" i="9" s="1"/>
  <c r="H59" i="9"/>
  <c r="I59" i="9" s="1"/>
  <c r="H60" i="9"/>
  <c r="I60" i="9"/>
  <c r="H61" i="9"/>
  <c r="I61" i="9"/>
  <c r="H62" i="9"/>
  <c r="I62" i="9"/>
  <c r="H63" i="9"/>
  <c r="I63" i="9" s="1"/>
  <c r="H64" i="9"/>
  <c r="I64" i="9" s="1"/>
  <c r="H65" i="9"/>
  <c r="I65" i="9" s="1"/>
  <c r="H66" i="9"/>
  <c r="I66" i="9"/>
  <c r="H67" i="9"/>
  <c r="I67" i="9"/>
  <c r="H68" i="9"/>
  <c r="I68" i="9"/>
  <c r="H69" i="9"/>
  <c r="I69" i="9" s="1"/>
  <c r="H70" i="9"/>
  <c r="I70" i="9" s="1"/>
  <c r="H71" i="9"/>
  <c r="I71" i="9" s="1"/>
  <c r="H72" i="9"/>
  <c r="I72" i="9"/>
  <c r="H73" i="9"/>
  <c r="I73" i="9"/>
  <c r="H74" i="9"/>
  <c r="I74" i="9"/>
  <c r="H75" i="9"/>
  <c r="I75" i="9" s="1"/>
  <c r="H76" i="9"/>
  <c r="I76" i="9" s="1"/>
  <c r="H77" i="9"/>
  <c r="I77" i="9" s="1"/>
  <c r="H78" i="9"/>
  <c r="I78" i="9"/>
  <c r="H79" i="9"/>
  <c r="I79" i="9"/>
  <c r="H80" i="9"/>
  <c r="I80" i="9"/>
  <c r="H81" i="9"/>
  <c r="I81" i="9" s="1"/>
  <c r="H82" i="9"/>
  <c r="I82" i="9" s="1"/>
  <c r="H83" i="9"/>
  <c r="I83" i="9" s="1"/>
  <c r="H84" i="9"/>
  <c r="I84" i="9"/>
  <c r="H85" i="9"/>
  <c r="I85" i="9"/>
  <c r="H86" i="9"/>
  <c r="I86" i="9"/>
  <c r="H87" i="9"/>
  <c r="I87" i="9" s="1"/>
  <c r="H88" i="9"/>
  <c r="I88" i="9" s="1"/>
  <c r="H89" i="9"/>
  <c r="I89" i="9" s="1"/>
  <c r="H90" i="9"/>
  <c r="I90" i="9"/>
  <c r="H91" i="9"/>
  <c r="I91" i="9"/>
  <c r="H92" i="9"/>
  <c r="I92" i="9"/>
  <c r="H93" i="9"/>
  <c r="I93" i="9" s="1"/>
  <c r="H94" i="9"/>
  <c r="I94" i="9" s="1"/>
  <c r="H95" i="9"/>
  <c r="I95" i="9" s="1"/>
  <c r="H96" i="9"/>
  <c r="I96" i="9"/>
  <c r="H97" i="9"/>
  <c r="I97" i="9"/>
  <c r="H98" i="9"/>
  <c r="I98" i="9"/>
  <c r="H99" i="9"/>
  <c r="I99" i="9" s="1"/>
  <c r="H100" i="9"/>
  <c r="I100" i="9" s="1"/>
  <c r="H101" i="9"/>
  <c r="I101" i="9" s="1"/>
  <c r="H102" i="9"/>
  <c r="I102" i="9"/>
  <c r="H103" i="9"/>
  <c r="I103" i="9"/>
  <c r="H104" i="9"/>
  <c r="I104" i="9"/>
  <c r="H105" i="9"/>
  <c r="I105" i="9" s="1"/>
  <c r="H106" i="9"/>
  <c r="I106" i="9" s="1"/>
  <c r="H107" i="9"/>
  <c r="I107" i="9" s="1"/>
  <c r="H108" i="9"/>
  <c r="I108" i="9"/>
  <c r="H109" i="9"/>
  <c r="I109" i="9"/>
  <c r="H110" i="9"/>
  <c r="I110" i="9"/>
  <c r="H111" i="9"/>
  <c r="I111" i="9" s="1"/>
  <c r="H112" i="9"/>
  <c r="I112" i="9" s="1"/>
  <c r="H113" i="9"/>
  <c r="I113" i="9" s="1"/>
  <c r="H114" i="9"/>
  <c r="I114" i="9"/>
  <c r="H115" i="9"/>
  <c r="I115" i="9"/>
  <c r="H116" i="9"/>
  <c r="I116" i="9"/>
  <c r="H117" i="9"/>
  <c r="I117" i="9" s="1"/>
  <c r="H118" i="9"/>
  <c r="I118" i="9" s="1"/>
  <c r="H119" i="9"/>
  <c r="I119" i="9" s="1"/>
  <c r="H120" i="9"/>
  <c r="I120" i="9"/>
  <c r="H121" i="9"/>
  <c r="I121" i="9"/>
  <c r="H122" i="9"/>
  <c r="I122" i="9"/>
  <c r="H123" i="9"/>
  <c r="I123" i="9" s="1"/>
  <c r="H124" i="9"/>
  <c r="I124" i="9" s="1"/>
  <c r="H125" i="9"/>
  <c r="I125" i="9" s="1"/>
  <c r="H126" i="9"/>
  <c r="I126" i="9"/>
  <c r="H127" i="9"/>
  <c r="I127" i="9"/>
  <c r="H128" i="9"/>
  <c r="I128" i="9"/>
  <c r="H129" i="9"/>
  <c r="I129" i="9" s="1"/>
  <c r="H130" i="9"/>
  <c r="I130" i="9" s="1"/>
  <c r="H131" i="9"/>
  <c r="I131" i="9" s="1"/>
  <c r="H132" i="9"/>
  <c r="I132" i="9"/>
  <c r="H133" i="9"/>
  <c r="I133" i="9"/>
  <c r="H134" i="9"/>
  <c r="I134" i="9"/>
  <c r="H135" i="9"/>
  <c r="I135" i="9" s="1"/>
  <c r="H136" i="9"/>
  <c r="I136" i="9" s="1"/>
  <c r="H137" i="9"/>
  <c r="I137" i="9" s="1"/>
  <c r="H138" i="9"/>
  <c r="I138" i="9"/>
  <c r="H139" i="9"/>
  <c r="I139" i="9"/>
  <c r="H140" i="9"/>
  <c r="I140" i="9"/>
  <c r="H141" i="9"/>
  <c r="I141" i="9" s="1"/>
  <c r="H142" i="9"/>
  <c r="I142" i="9" s="1"/>
  <c r="H143" i="9"/>
  <c r="I143" i="9" s="1"/>
  <c r="H144" i="9"/>
  <c r="I144" i="9"/>
  <c r="H145" i="9"/>
  <c r="I145" i="9"/>
  <c r="H146" i="9"/>
  <c r="I146" i="9"/>
  <c r="H147" i="9"/>
  <c r="I147" i="9" s="1"/>
  <c r="H148" i="9"/>
  <c r="I148" i="9" s="1"/>
  <c r="H149" i="9"/>
  <c r="I149" i="9" s="1"/>
  <c r="H150" i="9"/>
  <c r="I150" i="9"/>
  <c r="H151" i="9"/>
  <c r="I151" i="9"/>
  <c r="H152" i="9"/>
  <c r="I152" i="9"/>
  <c r="H153" i="9"/>
  <c r="I153" i="9" s="1"/>
  <c r="H154" i="9"/>
  <c r="I154" i="9" s="1"/>
  <c r="H155" i="9"/>
  <c r="I155" i="9" s="1"/>
  <c r="H156" i="9"/>
  <c r="I156" i="9"/>
  <c r="H157" i="9"/>
  <c r="I157" i="9"/>
  <c r="H158" i="9"/>
  <c r="I158" i="9"/>
  <c r="H159" i="9"/>
  <c r="I159" i="9" s="1"/>
  <c r="H160" i="9"/>
  <c r="I160" i="9" s="1"/>
  <c r="H161" i="9"/>
  <c r="I161" i="9" s="1"/>
  <c r="H162" i="9"/>
  <c r="I162" i="9"/>
  <c r="H163" i="9"/>
  <c r="I163" i="9"/>
  <c r="H164" i="9"/>
  <c r="I164" i="9"/>
  <c r="H165" i="9"/>
  <c r="I165" i="9" s="1"/>
  <c r="H166" i="9"/>
  <c r="I166" i="9" s="1"/>
  <c r="H167" i="9"/>
  <c r="I167" i="9" s="1"/>
  <c r="H168" i="9"/>
  <c r="I168" i="9"/>
  <c r="H169" i="9"/>
  <c r="I169" i="9"/>
  <c r="H170" i="9"/>
  <c r="I170" i="9"/>
  <c r="H171" i="9"/>
  <c r="I171" i="9" s="1"/>
  <c r="H172" i="9"/>
  <c r="I172" i="9" s="1"/>
  <c r="H173" i="9"/>
  <c r="I173" i="9" s="1"/>
  <c r="H174" i="9"/>
  <c r="I174" i="9"/>
  <c r="H175" i="9"/>
  <c r="I175" i="9"/>
  <c r="H176" i="9"/>
  <c r="I176" i="9"/>
  <c r="H177" i="9"/>
  <c r="I177" i="9" s="1"/>
  <c r="H178" i="9"/>
  <c r="I178" i="9" s="1"/>
  <c r="H179" i="9"/>
  <c r="I179" i="9" s="1"/>
  <c r="H180" i="9"/>
  <c r="I180" i="9"/>
  <c r="H181" i="9"/>
  <c r="I181" i="9"/>
  <c r="H182" i="9"/>
  <c r="I182" i="9"/>
  <c r="H183" i="9"/>
  <c r="I183" i="9" s="1"/>
  <c r="H184" i="9"/>
  <c r="I184" i="9" s="1"/>
  <c r="H185" i="9"/>
  <c r="I185" i="9" s="1"/>
  <c r="H186" i="9"/>
  <c r="I186" i="9"/>
  <c r="H187" i="9"/>
  <c r="I187" i="9"/>
  <c r="H188" i="9"/>
  <c r="I188" i="9"/>
  <c r="H189" i="9"/>
  <c r="I189" i="9" s="1"/>
  <c r="H190" i="9"/>
  <c r="I190" i="9" s="1"/>
  <c r="H191" i="9"/>
  <c r="I191" i="9" s="1"/>
  <c r="H192" i="9"/>
  <c r="I192" i="9"/>
  <c r="H193" i="9"/>
  <c r="I193" i="9"/>
  <c r="H194" i="9"/>
  <c r="I194" i="9"/>
  <c r="H195" i="9"/>
  <c r="I195" i="9" s="1"/>
  <c r="H196" i="9"/>
  <c r="I196" i="9" s="1"/>
  <c r="H197" i="9"/>
  <c r="I197" i="9" s="1"/>
  <c r="H198" i="9"/>
  <c r="I198" i="9"/>
  <c r="H199" i="9"/>
  <c r="I199" i="9"/>
  <c r="H200" i="9"/>
  <c r="I200" i="9"/>
  <c r="H201" i="9"/>
  <c r="I201" i="9" s="1"/>
  <c r="H202" i="9"/>
  <c r="I202" i="9" s="1"/>
  <c r="H203" i="9"/>
  <c r="I203" i="9" s="1"/>
  <c r="H204" i="9"/>
  <c r="I204" i="9"/>
  <c r="H205" i="9"/>
  <c r="I205" i="9"/>
  <c r="H206" i="9"/>
  <c r="I206" i="9"/>
  <c r="H207" i="9"/>
  <c r="I207" i="9" s="1"/>
  <c r="H208" i="9"/>
  <c r="I208" i="9" s="1"/>
  <c r="H209" i="9"/>
  <c r="I209" i="9" s="1"/>
  <c r="H210" i="9"/>
  <c r="I210" i="9"/>
  <c r="H211" i="9"/>
  <c r="I211" i="9"/>
  <c r="H212" i="9"/>
  <c r="I212" i="9"/>
  <c r="H213" i="9"/>
  <c r="I213" i="9" s="1"/>
  <c r="H214" i="9"/>
  <c r="I214" i="9" s="1"/>
  <c r="H215" i="9"/>
  <c r="I215" i="9" s="1"/>
  <c r="H216" i="9"/>
  <c r="I216" i="9"/>
  <c r="H217" i="9"/>
  <c r="I217" i="9"/>
  <c r="H218" i="9"/>
  <c r="I218" i="9"/>
  <c r="H219" i="9"/>
  <c r="I219" i="9" s="1"/>
  <c r="H220" i="9"/>
  <c r="I220" i="9" s="1"/>
  <c r="H221" i="9"/>
  <c r="I221" i="9" s="1"/>
  <c r="H222" i="9"/>
  <c r="I222" i="9"/>
  <c r="H223" i="9"/>
  <c r="I223" i="9"/>
  <c r="H224" i="9"/>
  <c r="I224" i="9"/>
  <c r="H225" i="9"/>
  <c r="I225" i="9" s="1"/>
  <c r="H226" i="9"/>
  <c r="I226" i="9" s="1"/>
  <c r="H227" i="9"/>
  <c r="I227" i="9" s="1"/>
  <c r="H228" i="9"/>
  <c r="I228" i="9"/>
  <c r="H229" i="9"/>
  <c r="I229" i="9"/>
  <c r="H230" i="9"/>
  <c r="I230" i="9"/>
  <c r="H231" i="9"/>
  <c r="I231" i="9" s="1"/>
  <c r="H232" i="9"/>
  <c r="I232" i="9" s="1"/>
  <c r="H233" i="9"/>
  <c r="I233" i="9" s="1"/>
  <c r="H234" i="9"/>
  <c r="I234" i="9"/>
  <c r="H235" i="9"/>
  <c r="I235" i="9"/>
  <c r="H236" i="9"/>
  <c r="I236" i="9"/>
  <c r="H237" i="9"/>
  <c r="I237" i="9" s="1"/>
  <c r="H238" i="9"/>
  <c r="I238" i="9" s="1"/>
  <c r="H239" i="9"/>
  <c r="I239" i="9" s="1"/>
  <c r="H240" i="9"/>
  <c r="I240" i="9"/>
  <c r="H241" i="9"/>
  <c r="I241" i="9"/>
  <c r="H242" i="9"/>
  <c r="I242" i="9"/>
  <c r="H243" i="9"/>
  <c r="I243" i="9" s="1"/>
  <c r="H244" i="9"/>
  <c r="I244" i="9" s="1"/>
  <c r="H245" i="9"/>
  <c r="I245" i="9" s="1"/>
  <c r="H246" i="9"/>
  <c r="I246" i="9"/>
  <c r="H247" i="9"/>
  <c r="I247" i="9"/>
  <c r="H248" i="9"/>
  <c r="I248" i="9"/>
  <c r="H249" i="9"/>
  <c r="I249" i="9" s="1"/>
  <c r="H250" i="9"/>
  <c r="I250" i="9" s="1"/>
  <c r="H251" i="9"/>
  <c r="I251" i="9" s="1"/>
  <c r="H252" i="9"/>
  <c r="I252" i="9"/>
  <c r="H253" i="9"/>
  <c r="I253" i="9"/>
  <c r="H254" i="9"/>
  <c r="I254" i="9"/>
  <c r="H255" i="9"/>
  <c r="I255" i="9" s="1"/>
  <c r="H256" i="9"/>
  <c r="I256" i="9" s="1"/>
  <c r="H257" i="9"/>
  <c r="I257" i="9" s="1"/>
  <c r="H258" i="9"/>
  <c r="I258" i="9"/>
  <c r="H259" i="9"/>
  <c r="I259" i="9"/>
  <c r="H260" i="9"/>
  <c r="I260" i="9"/>
  <c r="H261" i="9"/>
  <c r="I261" i="9" s="1"/>
  <c r="H262" i="9"/>
  <c r="I262" i="9" s="1"/>
  <c r="H263" i="9"/>
  <c r="I263" i="9" s="1"/>
  <c r="H264" i="9"/>
  <c r="I264" i="9"/>
  <c r="H265" i="9"/>
  <c r="I265" i="9"/>
  <c r="H266" i="9"/>
  <c r="I266" i="9"/>
  <c r="H267" i="9"/>
  <c r="I267" i="9" s="1"/>
  <c r="H268" i="9"/>
  <c r="I268" i="9" s="1"/>
  <c r="H269" i="9"/>
  <c r="I269" i="9" s="1"/>
  <c r="H270" i="9"/>
  <c r="I270" i="9"/>
  <c r="H271" i="9"/>
  <c r="I271" i="9"/>
  <c r="H272" i="9"/>
  <c r="I272" i="9"/>
  <c r="H273" i="9"/>
  <c r="I273" i="9" s="1"/>
  <c r="H274" i="9"/>
  <c r="I274" i="9" s="1"/>
  <c r="H275" i="9"/>
  <c r="I275" i="9" s="1"/>
  <c r="H276" i="9"/>
  <c r="I276" i="9"/>
  <c r="H277" i="9"/>
  <c r="I277" i="9"/>
  <c r="H278" i="9"/>
  <c r="I278" i="9"/>
  <c r="H279" i="9"/>
  <c r="I279" i="9" s="1"/>
  <c r="H280" i="9"/>
  <c r="I280" i="9" s="1"/>
  <c r="H281" i="9"/>
  <c r="I281" i="9" s="1"/>
  <c r="H282" i="9"/>
  <c r="I282" i="9"/>
  <c r="H283" i="9"/>
  <c r="I283" i="9"/>
  <c r="H284" i="9"/>
  <c r="I284" i="9"/>
  <c r="H285" i="9"/>
  <c r="I285" i="9" s="1"/>
  <c r="H286" i="9"/>
  <c r="I286" i="9" s="1"/>
  <c r="H287" i="9"/>
  <c r="I287" i="9" s="1"/>
  <c r="H288" i="9"/>
  <c r="I288" i="9"/>
  <c r="H289" i="9"/>
  <c r="I289" i="9"/>
  <c r="H290" i="9"/>
  <c r="I290" i="9"/>
  <c r="H291" i="9"/>
  <c r="I291" i="9" s="1"/>
  <c r="H292" i="9"/>
  <c r="I292" i="9" s="1"/>
  <c r="H293" i="9"/>
  <c r="I293" i="9" s="1"/>
  <c r="H294" i="9"/>
  <c r="I294" i="9"/>
  <c r="H295" i="9"/>
  <c r="I295" i="9"/>
  <c r="H296" i="9"/>
  <c r="I296" i="9"/>
  <c r="H297" i="9"/>
  <c r="I297" i="9" s="1"/>
  <c r="H298" i="9"/>
  <c r="I298" i="9" s="1"/>
  <c r="H299" i="9"/>
  <c r="I299" i="9" s="1"/>
  <c r="H300" i="9"/>
  <c r="I300" i="9"/>
  <c r="H301" i="9"/>
  <c r="I301" i="9"/>
  <c r="H302" i="9"/>
  <c r="I302" i="9"/>
  <c r="H303" i="9"/>
  <c r="I303" i="9" s="1"/>
  <c r="H304" i="9"/>
  <c r="I304" i="9" s="1"/>
  <c r="H305" i="9"/>
  <c r="I305" i="9" s="1"/>
  <c r="H306" i="9"/>
  <c r="I306" i="9"/>
  <c r="H307" i="9"/>
  <c r="I307" i="9"/>
  <c r="H308" i="9"/>
  <c r="I308" i="9"/>
  <c r="H309" i="9"/>
  <c r="I309" i="9" s="1"/>
  <c r="H310" i="9"/>
  <c r="I310" i="9" s="1"/>
  <c r="H311" i="9"/>
  <c r="I311" i="9" s="1"/>
  <c r="H312" i="9"/>
  <c r="I312" i="9"/>
  <c r="H313" i="9"/>
  <c r="I313" i="9"/>
  <c r="H314" i="9"/>
  <c r="I314" i="9"/>
  <c r="H315" i="9"/>
  <c r="I315" i="9" s="1"/>
  <c r="H316" i="9"/>
  <c r="I316" i="9" s="1"/>
  <c r="H317" i="9"/>
  <c r="I317" i="9" s="1"/>
  <c r="H318" i="9"/>
  <c r="I318" i="9"/>
  <c r="H319" i="9"/>
  <c r="I319" i="9"/>
  <c r="H320" i="9"/>
  <c r="I320" i="9"/>
  <c r="H321" i="9"/>
  <c r="I321" i="9" s="1"/>
  <c r="H322" i="9"/>
  <c r="I322" i="9" s="1"/>
  <c r="H323" i="9"/>
  <c r="I323" i="9" s="1"/>
  <c r="H324" i="9"/>
  <c r="I324" i="9"/>
  <c r="H325" i="9"/>
  <c r="I325" i="9"/>
  <c r="H326" i="9"/>
  <c r="I326" i="9"/>
  <c r="H327" i="9"/>
  <c r="I327" i="9" s="1"/>
  <c r="H328" i="9"/>
  <c r="I328" i="9" s="1"/>
  <c r="H329" i="9"/>
  <c r="I329" i="9" s="1"/>
  <c r="H330" i="9"/>
  <c r="I330" i="9"/>
  <c r="H331" i="9"/>
  <c r="I331" i="9"/>
  <c r="H332" i="9"/>
  <c r="I332" i="9"/>
  <c r="H333" i="9"/>
  <c r="I333" i="9" s="1"/>
  <c r="H334" i="9"/>
  <c r="I334" i="9" s="1"/>
  <c r="H335" i="9"/>
  <c r="I335" i="9" s="1"/>
  <c r="H336" i="9"/>
  <c r="I336" i="9"/>
  <c r="H337" i="9"/>
  <c r="I337" i="9"/>
  <c r="H338" i="9"/>
  <c r="I338" i="9"/>
  <c r="H339" i="9"/>
  <c r="I339" i="9" s="1"/>
  <c r="H340" i="9"/>
  <c r="I340" i="9" s="1"/>
  <c r="H341" i="9"/>
  <c r="I341" i="9" s="1"/>
  <c r="H342" i="9"/>
  <c r="I342" i="9"/>
  <c r="H343" i="9"/>
  <c r="I343" i="9"/>
  <c r="H344" i="9"/>
  <c r="I344" i="9"/>
  <c r="H345" i="9"/>
  <c r="I345" i="9" s="1"/>
  <c r="H346" i="9"/>
  <c r="I346" i="9" s="1"/>
  <c r="H347" i="9"/>
  <c r="I347" i="9" s="1"/>
  <c r="H348" i="9"/>
  <c r="I348" i="9"/>
  <c r="H349" i="9"/>
  <c r="I349" i="9"/>
  <c r="H350" i="9"/>
  <c r="I350" i="9"/>
  <c r="H351" i="9"/>
  <c r="I351" i="9" s="1"/>
  <c r="H352" i="9"/>
  <c r="I352" i="9" s="1"/>
  <c r="H353" i="9"/>
  <c r="I353" i="9" s="1"/>
  <c r="H354" i="9"/>
  <c r="I354" i="9"/>
  <c r="H355" i="9"/>
  <c r="I355" i="9"/>
  <c r="H356" i="9"/>
  <c r="I356" i="9"/>
  <c r="H357" i="9"/>
  <c r="I357" i="9" s="1"/>
  <c r="H358" i="9"/>
  <c r="I358" i="9" s="1"/>
  <c r="H359" i="9"/>
  <c r="I359" i="9" s="1"/>
  <c r="H360" i="9"/>
  <c r="I360" i="9"/>
  <c r="H361" i="9"/>
  <c r="I361" i="9"/>
  <c r="H362" i="9"/>
  <c r="I362" i="9"/>
  <c r="H363" i="9"/>
  <c r="I363" i="9" s="1"/>
  <c r="H364" i="9"/>
  <c r="I364" i="9" s="1"/>
  <c r="H365" i="9"/>
  <c r="I365" i="9" s="1"/>
  <c r="H366" i="9"/>
  <c r="I366" i="9"/>
  <c r="H367" i="9"/>
  <c r="I367" i="9"/>
  <c r="H368" i="9"/>
  <c r="I368" i="9"/>
  <c r="H369" i="9"/>
  <c r="I369" i="9" s="1"/>
  <c r="H370" i="9"/>
  <c r="I370" i="9" s="1"/>
  <c r="H371" i="9"/>
  <c r="I371" i="9" s="1"/>
  <c r="H372" i="9"/>
  <c r="I372" i="9"/>
  <c r="H373" i="9"/>
  <c r="I373" i="9"/>
  <c r="H374" i="9"/>
  <c r="I374" i="9"/>
  <c r="H375" i="9"/>
  <c r="I375" i="9" s="1"/>
  <c r="H376" i="9"/>
  <c r="I376" i="9" s="1"/>
  <c r="H377" i="9"/>
  <c r="I377" i="9" s="1"/>
  <c r="H378" i="9"/>
  <c r="I378" i="9"/>
  <c r="H379" i="9"/>
  <c r="I379" i="9"/>
  <c r="H380" i="9"/>
  <c r="I380" i="9"/>
  <c r="H381" i="9"/>
  <c r="I381" i="9" s="1"/>
  <c r="H382" i="9"/>
  <c r="I382" i="9" s="1"/>
  <c r="H383" i="9"/>
  <c r="I383" i="9" s="1"/>
  <c r="H384" i="9"/>
  <c r="I384" i="9"/>
  <c r="H385" i="9"/>
  <c r="I385" i="9"/>
  <c r="H386" i="9"/>
  <c r="I386" i="9"/>
  <c r="H387" i="9"/>
  <c r="I387" i="9" s="1"/>
  <c r="H388" i="9"/>
  <c r="I388" i="9" s="1"/>
  <c r="H389" i="9"/>
  <c r="I389" i="9" s="1"/>
  <c r="H390" i="9"/>
  <c r="I390" i="9"/>
  <c r="H391" i="9"/>
  <c r="I391" i="9"/>
  <c r="H392" i="9"/>
  <c r="I392" i="9"/>
  <c r="H393" i="9"/>
  <c r="I393" i="9" s="1"/>
  <c r="H394" i="9"/>
  <c r="I394" i="9" s="1"/>
  <c r="H395" i="9"/>
  <c r="I395" i="9" s="1"/>
  <c r="H396" i="9"/>
  <c r="I396" i="9"/>
  <c r="H397" i="9"/>
  <c r="I397" i="9"/>
  <c r="H398" i="9"/>
  <c r="I398" i="9"/>
  <c r="H399" i="9"/>
  <c r="I399" i="9" s="1"/>
  <c r="H400" i="9"/>
  <c r="I400" i="9" s="1"/>
  <c r="H401" i="9"/>
  <c r="I401" i="9" s="1"/>
  <c r="H402" i="9"/>
  <c r="I402" i="9"/>
  <c r="H403" i="9"/>
  <c r="I403" i="9"/>
  <c r="H404" i="9"/>
  <c r="I404" i="9"/>
  <c r="H405" i="9"/>
  <c r="I405" i="9" s="1"/>
  <c r="H406" i="9"/>
  <c r="I406" i="9" s="1"/>
  <c r="H407" i="9"/>
  <c r="I407" i="9" s="1"/>
  <c r="H408" i="9"/>
  <c r="I408" i="9"/>
  <c r="H409" i="9"/>
  <c r="I409" i="9"/>
  <c r="H410" i="9"/>
  <c r="I410" i="9"/>
  <c r="H411" i="9"/>
  <c r="I411" i="9" s="1"/>
  <c r="H412" i="9"/>
  <c r="I412" i="9" s="1"/>
  <c r="H413" i="9"/>
  <c r="I413" i="9" s="1"/>
  <c r="H414" i="9"/>
  <c r="I414" i="9"/>
  <c r="H415" i="9"/>
  <c r="I415" i="9"/>
  <c r="H416" i="9"/>
  <c r="I416" i="9"/>
  <c r="H417" i="9"/>
  <c r="I417" i="9" s="1"/>
  <c r="H418" i="9"/>
  <c r="I418" i="9" s="1"/>
  <c r="H419" i="9"/>
  <c r="I419" i="9" s="1"/>
  <c r="H420" i="9"/>
  <c r="I420" i="9"/>
  <c r="H421" i="9"/>
  <c r="I421" i="9"/>
  <c r="H422" i="9"/>
  <c r="I422" i="9"/>
  <c r="H423" i="9"/>
  <c r="I423" i="9" s="1"/>
  <c r="H424" i="9"/>
  <c r="I424" i="9" s="1"/>
  <c r="H425" i="9"/>
  <c r="I425" i="9" s="1"/>
  <c r="H426" i="9"/>
  <c r="I426" i="9"/>
  <c r="H427" i="9"/>
  <c r="I427" i="9"/>
  <c r="H428" i="9"/>
  <c r="I428" i="9"/>
  <c r="H429" i="9"/>
  <c r="I429" i="9" s="1"/>
  <c r="H430" i="9"/>
  <c r="I430" i="9" s="1"/>
  <c r="H431" i="9"/>
  <c r="I431" i="9" s="1"/>
  <c r="H432" i="9"/>
  <c r="I432" i="9"/>
  <c r="H433" i="9"/>
  <c r="I433" i="9"/>
  <c r="H434" i="9"/>
  <c r="I434" i="9"/>
  <c r="H435" i="9"/>
  <c r="I435" i="9" s="1"/>
  <c r="H436" i="9"/>
  <c r="I436" i="9" s="1"/>
  <c r="H437" i="9"/>
  <c r="I437" i="9" s="1"/>
  <c r="H438" i="9"/>
  <c r="I438" i="9"/>
  <c r="H439" i="9"/>
  <c r="I439" i="9"/>
  <c r="H440" i="9"/>
  <c r="I440" i="9"/>
  <c r="H441" i="9"/>
  <c r="I441" i="9" s="1"/>
  <c r="H442" i="9"/>
  <c r="I442" i="9" s="1"/>
  <c r="H443" i="9"/>
  <c r="I443" i="9" s="1"/>
  <c r="H444" i="9"/>
  <c r="I444" i="9"/>
  <c r="H445" i="9"/>
  <c r="I445" i="9"/>
  <c r="H446" i="9"/>
  <c r="I446" i="9"/>
  <c r="H447" i="9"/>
  <c r="I447" i="9" s="1"/>
  <c r="H448" i="9"/>
  <c r="I448" i="9" s="1"/>
  <c r="H449" i="9"/>
  <c r="I449" i="9" s="1"/>
  <c r="H450" i="9"/>
  <c r="I450" i="9"/>
  <c r="H451" i="9"/>
  <c r="I451" i="9"/>
  <c r="H452" i="9"/>
  <c r="I452" i="9"/>
  <c r="H453" i="9"/>
  <c r="I453" i="9" s="1"/>
  <c r="H454" i="9"/>
  <c r="I454" i="9" s="1"/>
  <c r="H455" i="9"/>
  <c r="I455" i="9" s="1"/>
  <c r="H456" i="9"/>
  <c r="I456" i="9"/>
  <c r="H457" i="9"/>
  <c r="I457" i="9"/>
  <c r="H458" i="9"/>
  <c r="I458" i="9"/>
  <c r="H459" i="9"/>
  <c r="I459" i="9" s="1"/>
  <c r="H460" i="9"/>
  <c r="I460" i="9" s="1"/>
  <c r="H461" i="9"/>
  <c r="I461" i="9" s="1"/>
  <c r="H462" i="9"/>
  <c r="I462" i="9"/>
  <c r="H463" i="9"/>
  <c r="I463" i="9"/>
  <c r="H464" i="9"/>
  <c r="I464" i="9"/>
  <c r="H465" i="9"/>
  <c r="I465" i="9" s="1"/>
  <c r="H466" i="9"/>
  <c r="I466" i="9" s="1"/>
  <c r="H467" i="9"/>
  <c r="I467" i="9" s="1"/>
  <c r="H468" i="9"/>
  <c r="I468" i="9"/>
  <c r="H469" i="9"/>
  <c r="I469" i="9"/>
  <c r="H470" i="9"/>
  <c r="I470" i="9"/>
  <c r="H471" i="9"/>
  <c r="I471" i="9" s="1"/>
  <c r="H472" i="9"/>
  <c r="I472" i="9" s="1"/>
  <c r="H473" i="9"/>
  <c r="I473" i="9" s="1"/>
  <c r="H474" i="9"/>
  <c r="I474" i="9"/>
  <c r="H475" i="9"/>
  <c r="I475" i="9"/>
  <c r="H476" i="9"/>
  <c r="I476" i="9"/>
  <c r="H477" i="9"/>
  <c r="I477" i="9" s="1"/>
  <c r="H478" i="9"/>
  <c r="I478" i="9" s="1"/>
  <c r="H479" i="9"/>
  <c r="I479" i="9" s="1"/>
  <c r="H480" i="9"/>
  <c r="I480" i="9"/>
  <c r="H481" i="9"/>
  <c r="I481" i="9"/>
  <c r="H482" i="9"/>
  <c r="I482" i="9"/>
  <c r="H483" i="9"/>
  <c r="I483" i="9" s="1"/>
  <c r="H484" i="9"/>
  <c r="I484" i="9" s="1"/>
  <c r="H485" i="9"/>
  <c r="I485" i="9" s="1"/>
  <c r="H486" i="9"/>
  <c r="I486" i="9"/>
  <c r="H487" i="9"/>
  <c r="I487" i="9"/>
  <c r="H488" i="9"/>
  <c r="I488" i="9"/>
  <c r="H489" i="9"/>
  <c r="I489" i="9" s="1"/>
  <c r="H490" i="9"/>
  <c r="I490" i="9" s="1"/>
  <c r="H491" i="9"/>
  <c r="I491" i="9" s="1"/>
  <c r="H492" i="9"/>
  <c r="I492" i="9"/>
  <c r="H493" i="9"/>
  <c r="I493" i="9"/>
  <c r="H494" i="9"/>
  <c r="I494" i="9"/>
  <c r="H495" i="9"/>
  <c r="I495" i="9" s="1"/>
  <c r="H496" i="9"/>
  <c r="I496" i="9" s="1"/>
  <c r="H497" i="9"/>
  <c r="I497" i="9" s="1"/>
  <c r="H498" i="9"/>
  <c r="I498" i="9"/>
  <c r="H499" i="9"/>
  <c r="I499" i="9"/>
  <c r="H500" i="9"/>
  <c r="I500" i="9"/>
  <c r="H501" i="9"/>
  <c r="I501" i="9" s="1"/>
  <c r="I2" i="9"/>
  <c r="H2" i="9"/>
  <c r="AT503" i="10"/>
  <c r="L503" i="11" l="1"/>
  <c r="AF503" i="11" l="1"/>
  <c r="AG503" i="11"/>
  <c r="AH503" i="11"/>
  <c r="V503" i="10" l="1"/>
  <c r="U503" i="10"/>
  <c r="Y503" i="10" l="1"/>
  <c r="Z503" i="10"/>
  <c r="AL503" i="10" l="1"/>
  <c r="K503" i="11" l="1"/>
  <c r="G503" i="10" l="1"/>
  <c r="I503" i="10"/>
  <c r="J503" i="10"/>
  <c r="E503" i="9"/>
  <c r="P503" i="10"/>
  <c r="H503" i="10"/>
  <c r="Z503" i="11"/>
  <c r="O503" i="10"/>
  <c r="H503" i="12"/>
  <c r="G503" i="12"/>
  <c r="F503" i="12"/>
  <c r="D503" i="12"/>
  <c r="Y503" i="11"/>
  <c r="E503" i="11"/>
  <c r="AK503" i="10"/>
  <c r="AJ503" i="10"/>
  <c r="AI503" i="10"/>
  <c r="AG503" i="10"/>
  <c r="AE503" i="10"/>
  <c r="L503" i="10" l="1"/>
  <c r="K503" i="10"/>
  <c r="AH503" i="10"/>
  <c r="X503" i="10"/>
  <c r="W503" i="10"/>
  <c r="E504" i="12"/>
  <c r="E503" i="12"/>
  <c r="I503" i="12" s="1"/>
  <c r="AF503" i="10"/>
  <c r="AM503" i="10"/>
  <c r="X503" i="11"/>
  <c r="AA503" i="10" l="1"/>
  <c r="AC503" i="10"/>
  <c r="AB503" i="10"/>
  <c r="AN503" i="10" l="1"/>
  <c r="AD503" i="10"/>
  <c r="P503" i="12" l="1"/>
  <c r="M503" i="10" s="1"/>
  <c r="N503" i="10" l="1"/>
  <c r="F503" i="11"/>
  <c r="G503" i="11" s="1"/>
  <c r="J503" i="11"/>
  <c r="AO503" i="10" l="1"/>
  <c r="H503" i="11"/>
  <c r="S503" i="11"/>
  <c r="O503" i="11" l="1"/>
  <c r="AP503" i="10"/>
  <c r="P503" i="11" l="1"/>
  <c r="I503" i="11"/>
  <c r="T503" i="11"/>
  <c r="U503" i="11" l="1"/>
  <c r="Q503" i="11" l="1"/>
  <c r="R503" i="11" l="1"/>
  <c r="V503" i="11"/>
  <c r="W503" i="11" l="1"/>
  <c r="AQ503" i="10" l="1"/>
  <c r="AR503" i="10" l="1"/>
  <c r="AS503" i="10" l="1"/>
  <c r="F503" i="9" l="1"/>
  <c r="G503" i="9" l="1"/>
  <c r="D503" i="9" l="1"/>
</calcChain>
</file>

<file path=xl/sharedStrings.xml><?xml version="1.0" encoding="utf-8"?>
<sst xmlns="http://schemas.openxmlformats.org/spreadsheetml/2006/main" count="4159" uniqueCount="711">
  <si>
    <t>AUN</t>
  </si>
  <si>
    <t>School District</t>
  </si>
  <si>
    <t>County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</si>
  <si>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</si>
  <si>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</si>
  <si>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</si>
  <si>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</si>
  <si>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</si>
  <si>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</si>
  <si>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</si>
  <si>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</si>
  <si>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</si>
  <si>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</si>
  <si>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</si>
  <si>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</si>
  <si>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</si>
  <si>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</si>
  <si>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</si>
  <si>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</si>
  <si>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</si>
  <si>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</si>
  <si>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</si>
  <si>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</si>
  <si>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</si>
  <si>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</si>
  <si>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</si>
  <si>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</si>
  <si>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</si>
  <si>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</si>
  <si>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</si>
  <si>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</si>
  <si>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Pittsburgh SD</t>
  </si>
  <si>
    <t>Allegheny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</si>
  <si>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</si>
  <si>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</si>
  <si>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</si>
  <si>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</si>
  <si>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</si>
  <si>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</si>
  <si>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</si>
  <si>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</si>
  <si>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</si>
  <si>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</si>
  <si>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</si>
  <si>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</si>
  <si>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</si>
  <si>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</si>
  <si>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</si>
  <si>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</si>
  <si>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</si>
  <si>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</si>
  <si>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</si>
  <si>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</si>
  <si>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</si>
  <si>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</si>
  <si>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</si>
  <si>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</si>
  <si>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</si>
  <si>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</si>
  <si>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</si>
  <si>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</si>
  <si>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</si>
  <si>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</si>
  <si>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</si>
  <si>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</si>
  <si>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</si>
  <si>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</si>
  <si>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</si>
  <si>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</si>
  <si>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</si>
  <si>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</si>
  <si>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</si>
  <si>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</si>
  <si>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</si>
  <si>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</si>
  <si>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</si>
  <si>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</si>
  <si>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</si>
  <si>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</si>
  <si>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</si>
  <si>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</si>
  <si>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Seneca Valley SD</t>
  </si>
  <si>
    <t>Ellwood City Area SD</t>
  </si>
  <si>
    <t>Lawrence</t>
  </si>
  <si>
    <t>Laurel 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</si>
  <si>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</si>
  <si>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</si>
  <si>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</si>
  <si>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</si>
  <si>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</si>
  <si>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</si>
  <si>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</si>
  <si>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</si>
  <si>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</si>
  <si>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</si>
  <si>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</si>
  <si>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</si>
  <si>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</si>
  <si>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</si>
  <si>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</si>
  <si>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</si>
  <si>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</si>
  <si>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</si>
  <si>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</si>
  <si>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</si>
  <si>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</si>
  <si>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</si>
  <si>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</si>
  <si>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</si>
  <si>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</si>
  <si>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</si>
  <si>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</si>
  <si>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</si>
  <si>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</si>
  <si>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</si>
  <si>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</si>
  <si>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</si>
  <si>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</si>
  <si>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</si>
  <si>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</si>
  <si>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</si>
  <si>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</si>
  <si>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Warren County SD</t>
  </si>
  <si>
    <t>Warren</t>
  </si>
  <si>
    <t>Allegheny-Clarion Valley SD</t>
  </si>
  <si>
    <t>Clarion</t>
  </si>
  <si>
    <t>Clarion Area SD</t>
  </si>
  <si>
    <t>Clarion-Limestone Area SD</t>
  </si>
  <si>
    <t>Keystone  SD</t>
  </si>
  <si>
    <t>North Clarion County SD</t>
  </si>
  <si>
    <t>Redbank Valley SD</t>
  </si>
  <si>
    <t>Union 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</si>
  <si>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</si>
  <si>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</si>
  <si>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</si>
  <si>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</si>
  <si>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</si>
  <si>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</si>
  <si>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</si>
  <si>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</si>
  <si>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</si>
  <si>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</si>
  <si>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</si>
  <si>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</si>
  <si>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</si>
  <si>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</si>
  <si>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</si>
  <si>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</si>
  <si>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</si>
  <si>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</si>
  <si>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</si>
  <si>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</si>
  <si>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</si>
  <si>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</si>
  <si>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</si>
  <si>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</si>
  <si>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</si>
  <si>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</si>
  <si>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</si>
  <si>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</si>
  <si>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</si>
  <si>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</si>
  <si>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</si>
  <si>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</si>
  <si>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</si>
  <si>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</si>
  <si>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</si>
  <si>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</si>
  <si>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</si>
  <si>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</si>
  <si>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</si>
  <si>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</si>
  <si>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</si>
  <si>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</si>
  <si>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</si>
  <si>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</si>
  <si>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</si>
  <si>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</si>
  <si>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</si>
  <si>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</si>
  <si>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</si>
  <si>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</si>
  <si>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</si>
  <si>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</si>
  <si>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</si>
  <si>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</si>
  <si>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</si>
  <si>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</si>
  <si>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</si>
  <si>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</si>
  <si>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</si>
  <si>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</si>
  <si>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</si>
  <si>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</si>
  <si>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</si>
  <si>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</si>
  <si>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</si>
  <si>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</si>
  <si>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</si>
  <si>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</si>
  <si>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</si>
  <si>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</si>
  <si>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</si>
  <si>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</si>
  <si>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</si>
  <si>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</si>
  <si>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</si>
  <si>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</si>
  <si>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</si>
  <si>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</si>
  <si>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</si>
  <si>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</si>
  <si>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</si>
  <si>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</si>
  <si>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</si>
  <si>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</si>
  <si>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</si>
  <si>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</si>
  <si>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</si>
  <si>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</si>
  <si>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</si>
  <si>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</si>
  <si>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</si>
  <si>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</si>
  <si>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</si>
  <si>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</si>
  <si>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</si>
  <si>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</si>
  <si>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</si>
  <si>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</si>
  <si>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</si>
  <si>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</si>
  <si>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</si>
  <si>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</si>
  <si>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</si>
  <si>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</si>
  <si>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</si>
  <si>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</si>
  <si>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</si>
  <si>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</si>
  <si>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</si>
  <si>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</si>
  <si>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</si>
  <si>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</si>
  <si>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</si>
  <si>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</si>
  <si>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 County SD</t>
  </si>
  <si>
    <t>Mifflin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</si>
  <si>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</si>
  <si>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</si>
  <si>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</si>
  <si>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</si>
  <si>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</si>
  <si>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</si>
  <si>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</si>
  <si>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</si>
  <si>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</si>
  <si>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</si>
  <si>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</si>
  <si>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</si>
  <si>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</si>
  <si>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</si>
  <si>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</si>
  <si>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</si>
  <si>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</si>
  <si>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</si>
  <si>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</si>
  <si>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</si>
  <si>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</si>
  <si>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</si>
  <si>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</si>
  <si>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</si>
  <si>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</si>
  <si>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</si>
  <si>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</si>
  <si>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</si>
  <si>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</si>
  <si>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</si>
  <si>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</si>
  <si>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</si>
  <si>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</si>
  <si>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</si>
  <si>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</si>
  <si>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</si>
  <si>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</si>
  <si>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</si>
  <si>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</si>
  <si>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</si>
  <si>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</si>
  <si>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</si>
  <si>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</si>
  <si>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</si>
  <si>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</si>
  <si>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</si>
  <si>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</si>
  <si>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</si>
  <si>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</si>
  <si>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</si>
  <si>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</si>
  <si>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</si>
  <si>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</si>
  <si>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</si>
  <si>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</si>
  <si>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</si>
  <si>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</si>
  <si>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</si>
  <si>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</si>
  <si>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</si>
  <si>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</si>
  <si>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</si>
  <si>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</si>
  <si>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</si>
  <si>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</si>
  <si>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</si>
  <si>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</si>
  <si>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</si>
  <si>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</si>
  <si>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</si>
  <si>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</si>
  <si>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</si>
  <si>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</si>
  <si>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</si>
  <si>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</si>
  <si>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</si>
  <si>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</si>
  <si>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</si>
  <si>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</si>
  <si>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</si>
  <si>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</si>
  <si>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</si>
  <si>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</si>
  <si>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</si>
  <si>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</si>
  <si>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</si>
  <si>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</si>
  <si>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</si>
  <si>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</si>
  <si>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</si>
  <si>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</si>
  <si>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</si>
  <si>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</si>
  <si>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Perry</t>
  </si>
  <si>
    <t>Newport SD</t>
  </si>
  <si>
    <t>Susquenita SD</t>
  </si>
  <si>
    <t>West Perry SD</t>
  </si>
  <si>
    <t>Northern York County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</si>
  <si>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</si>
  <si>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</si>
  <si>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</si>
  <si>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</si>
  <si>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</si>
  <si>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</si>
  <si>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</si>
  <si>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</si>
  <si>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</si>
  <si>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</si>
  <si>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</si>
  <si>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</si>
  <si>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</si>
  <si>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</si>
  <si>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</si>
  <si>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</si>
  <si>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</si>
  <si>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</si>
  <si>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</si>
  <si>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</si>
  <si>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</si>
  <si>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</si>
  <si>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</si>
  <si>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</si>
  <si>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</si>
  <si>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</si>
  <si>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</si>
  <si>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</si>
  <si>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</si>
  <si>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</si>
  <si>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</si>
  <si>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</si>
  <si>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</si>
  <si>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</si>
  <si>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</si>
  <si>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</si>
  <si>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</si>
  <si>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</si>
  <si>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</si>
  <si>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</si>
  <si>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</si>
  <si>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</si>
  <si>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</si>
  <si>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</si>
  <si>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</si>
  <si>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</si>
  <si>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</si>
  <si>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</si>
  <si>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</si>
  <si>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</si>
  <si>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</si>
  <si>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</si>
  <si>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</si>
  <si>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</si>
  <si>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</si>
  <si>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</si>
  <si>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</si>
  <si>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</si>
  <si>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</si>
  <si>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</si>
  <si>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</si>
  <si>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</si>
  <si>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</si>
  <si>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</si>
  <si>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</si>
  <si>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</si>
  <si>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</si>
  <si>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</si>
  <si>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</si>
  <si>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</si>
  <si>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</si>
  <si>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</si>
  <si>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</si>
  <si>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</si>
  <si>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</si>
  <si>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</si>
  <si>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</si>
  <si>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</si>
  <si>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Wayne</t>
  </si>
  <si>
    <t>Wayne Highlands SD</t>
  </si>
  <si>
    <t>Western Wayne SD</t>
  </si>
  <si>
    <t>Lackawanna Trail SD</t>
  </si>
  <si>
    <t>East Stroudsburg Area SD</t>
  </si>
  <si>
    <t>Monroe</t>
  </si>
  <si>
    <t>Pleasant Valley SD</t>
  </si>
  <si>
    <t>Pocono Mountain SD</t>
  </si>
  <si>
    <t>Stroudsburg Area SD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</si>
  <si>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</si>
  <si>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</si>
  <si>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</si>
  <si>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</si>
  <si>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</si>
  <si>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</si>
  <si>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</si>
  <si>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</si>
  <si>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</si>
  <si>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</si>
  <si>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Pike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</si>
  <si>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</si>
  <si>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</si>
  <si>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</si>
  <si>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</si>
  <si>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</si>
  <si>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</si>
  <si>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</si>
  <si>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</si>
  <si>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</si>
  <si>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</si>
  <si>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</si>
  <si>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</si>
  <si>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</si>
  <si>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</si>
  <si>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</si>
  <si>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</si>
  <si>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</si>
  <si>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</si>
  <si>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</si>
  <si>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</si>
  <si>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</si>
  <si>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</si>
  <si>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</si>
  <si>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</si>
  <si>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</si>
  <si>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</si>
  <si>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</si>
  <si>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</si>
  <si>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</si>
  <si>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</si>
  <si>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Abington  SD</t>
  </si>
  <si>
    <t>Montgomery</t>
  </si>
  <si>
    <t>Bryn Athyn SD</t>
  </si>
  <si>
    <t>Cheltenham Township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</si>
  <si>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</si>
  <si>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</si>
  <si>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</si>
  <si>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</si>
  <si>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</si>
  <si>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</si>
  <si>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</si>
  <si>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</si>
  <si>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</si>
  <si>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</si>
  <si>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</si>
  <si>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</si>
  <si>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</si>
  <si>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</si>
  <si>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</si>
  <si>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</si>
  <si>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</si>
  <si>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</si>
  <si>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</si>
  <si>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</si>
  <si>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</si>
  <si>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</si>
  <si>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</si>
  <si>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</si>
  <si>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</si>
  <si>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</si>
  <si>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</si>
  <si>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</si>
  <si>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</si>
  <si>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</si>
  <si>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</si>
  <si>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</si>
  <si>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</si>
  <si>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</si>
  <si>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</si>
  <si>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</si>
  <si>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</si>
  <si>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</si>
  <si>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</si>
  <si>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</si>
  <si>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</si>
  <si>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</si>
  <si>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</si>
  <si>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</si>
  <si>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</si>
  <si>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</si>
  <si>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</si>
  <si>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</si>
  <si>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</si>
  <si>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Philadelphia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</si>
  <si>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</si>
  <si>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</si>
  <si>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</si>
  <si>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</si>
  <si>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</si>
  <si>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</si>
  <si>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</si>
  <si>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</si>
  <si>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</si>
  <si>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</si>
  <si>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</si>
  <si>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</si>
  <si>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</si>
  <si>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</si>
  <si>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</si>
  <si>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Apollo-Ridge SD</t>
  </si>
  <si>
    <t>Armstrong</t>
  </si>
  <si>
    <t>Armstrong SD</t>
  </si>
  <si>
    <t>Freeport Area SD</t>
  </si>
  <si>
    <t>Leechburg Area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</si>
  <si>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</si>
  <si>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</si>
  <si>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</si>
  <si>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</si>
  <si>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</si>
  <si>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</si>
  <si>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</si>
  <si>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</si>
  <si>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</si>
  <si>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</si>
  <si>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</si>
  <si>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</si>
  <si>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</si>
  <si>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</si>
  <si>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</si>
  <si>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</si>
  <si>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</si>
  <si>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</si>
  <si>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</si>
  <si>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</si>
  <si>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 xml:space="preserve"> Sparsity/
Size Ratio for BEF</t>
  </si>
  <si>
    <t>Total Estimated  Weighted Poverty ADM</t>
  </si>
  <si>
    <t xml:space="preserve">Total 
Student-Weighted ADM </t>
  </si>
  <si>
    <t>Local Effort Capacity Index</t>
  </si>
  <si>
    <t>70th</t>
  </si>
  <si>
    <t>Poverty
Weight
(Tier 1,
0-99%)</t>
  </si>
  <si>
    <t>Poverty Weight
(Tier 2,
100-184%)</t>
  </si>
  <si>
    <t>Poverty Concentration Threshold
(Tier 1)</t>
  </si>
  <si>
    <t>Poverty Concentration Additional Weight</t>
  </si>
  <si>
    <t>Local Effort per Household</t>
  </si>
  <si>
    <t>Local Effort Factor (based on Median Household Income)</t>
  </si>
  <si>
    <t>Local 
Effort 
Index</t>
  </si>
  <si>
    <t>(MV + PI) * Median Local Effort Rate</t>
  </si>
  <si>
    <t>Local Capacity per Weighted Student</t>
  </si>
  <si>
    <t>Local Capacity Index</t>
  </si>
  <si>
    <t>Median</t>
  </si>
  <si>
    <t xml:space="preserve">3-yr avg
ADM </t>
  </si>
  <si>
    <t xml:space="preserve"> Sparsity Ratio
(step 3)</t>
  </si>
  <si>
    <t xml:space="preserve"> Sparsity Ratio
(step 4)</t>
  </si>
  <si>
    <t xml:space="preserve"> Size Ratio (step 1)</t>
  </si>
  <si>
    <t xml:space="preserve"> Size Ratio
(step 2)</t>
  </si>
  <si>
    <t xml:space="preserve"> Size Ratio
(step 3)</t>
  </si>
  <si>
    <t>Laurel SD</t>
  </si>
  <si>
    <t>Fort Leboeuf SD</t>
  </si>
  <si>
    <t>General Mclane SD</t>
  </si>
  <si>
    <t>Northwestern SD</t>
  </si>
  <si>
    <t>Keystone SD</t>
  </si>
  <si>
    <t>Union SD</t>
  </si>
  <si>
    <t>Hempfield SD</t>
  </si>
  <si>
    <t>Wilson SD</t>
  </si>
  <si>
    <t>Riverside SD</t>
  </si>
  <si>
    <t>Abington SD</t>
  </si>
  <si>
    <t>Estimated CS Weight
@ 0.2</t>
  </si>
  <si>
    <t>Estimated ELL Weight
@ 0.6</t>
  </si>
  <si>
    <t>Estimated Acute Poverty Weight
@ 0.6</t>
  </si>
  <si>
    <t>Estimated Poverty Weight
@ 0.3</t>
  </si>
  <si>
    <t xml:space="preserve">BEF
3-yr avg
ADM </t>
  </si>
  <si>
    <t>State Median HHI</t>
  </si>
  <si>
    <t>Sparsity Ratio
(step 2)</t>
  </si>
  <si>
    <t>Student-Weighted ADM add-on plus Sparsity-Size Adj</t>
  </si>
  <si>
    <t xml:space="preserve"> Sparsity Ratio
(step 1)</t>
  </si>
  <si>
    <r>
      <t xml:space="preserve">Local Effort Rate (Local Effort </t>
    </r>
    <r>
      <rPr>
        <i/>
        <sz val="9"/>
        <rFont val="Calibri"/>
        <family val="2"/>
        <scheme val="minor"/>
      </rPr>
      <t xml:space="preserve">divided by </t>
    </r>
    <r>
      <rPr>
        <b/>
        <sz val="9"/>
        <rFont val="Calibri"/>
        <family val="2"/>
        <scheme val="minor"/>
      </rPr>
      <t xml:space="preserve">
(MV +PI))</t>
    </r>
  </si>
  <si>
    <r>
      <t xml:space="preserve"> Student-weighted ADM
</t>
    </r>
    <r>
      <rPr>
        <b/>
        <sz val="9"/>
        <color rgb="FFFF0000"/>
        <rFont val="Calibri"/>
        <family val="2"/>
        <scheme val="minor"/>
      </rPr>
      <t>ADD-ON
w/o SS Adj</t>
    </r>
  </si>
  <si>
    <r>
      <t xml:space="preserve"> Student-weighted ADM
</t>
    </r>
    <r>
      <rPr>
        <b/>
        <sz val="9"/>
        <color rgb="FFFF0000"/>
        <rFont val="Calibri"/>
        <family val="2"/>
        <scheme val="minor"/>
      </rPr>
      <t>ADD-ON
w/ SS Adj</t>
    </r>
  </si>
  <si>
    <t>2021
ACS 5-yr
Median Household Income</t>
  </si>
  <si>
    <t>2021
ACS 5-yr
Households</t>
  </si>
  <si>
    <t>2021
ACS 5-yr Poverty Percent
100-184%</t>
  </si>
  <si>
    <r>
      <rPr>
        <b/>
        <sz val="9"/>
        <color rgb="FFFF0000"/>
        <rFont val="Calibri"/>
        <family val="2"/>
        <scheme val="minor"/>
      </rPr>
      <t>2021-22</t>
    </r>
    <r>
      <rPr>
        <b/>
        <sz val="9"/>
        <color theme="4" tint="-0.249977111117893"/>
        <rFont val="Calibri"/>
        <family val="2"/>
        <scheme val="minor"/>
      </rPr>
      <t xml:space="preserve">
State Property Tax Reduction Allocation</t>
    </r>
  </si>
  <si>
    <t>Knoch SD</t>
  </si>
  <si>
    <t>River Valley SD</t>
  </si>
  <si>
    <t>2020
Total Square Miles</t>
  </si>
  <si>
    <t>2020
ACS 5-yr Poverty Percent
100-184%</t>
  </si>
  <si>
    <t>3-year average ACS Poverty 100-184%</t>
  </si>
  <si>
    <t>3-year average ACS Poverty
0-99%</t>
  </si>
  <si>
    <t>2020
ACS 5-yr
Median Household Income</t>
  </si>
  <si>
    <t>3-year average ACS Median Household Income</t>
  </si>
  <si>
    <r>
      <rPr>
        <b/>
        <sz val="9"/>
        <color rgb="FFFF0000"/>
        <rFont val="Calibri"/>
        <family val="2"/>
        <scheme val="minor"/>
      </rPr>
      <t xml:space="preserve">2024-25 </t>
    </r>
    <r>
      <rPr>
        <b/>
        <sz val="9"/>
        <color theme="4" tint="-0.249977111117893"/>
        <rFont val="Calibri"/>
        <family val="2"/>
        <scheme val="minor"/>
      </rPr>
      <t xml:space="preserve">Sparsity/
Size Adjustment </t>
    </r>
    <r>
      <rPr>
        <b/>
        <sz val="9"/>
        <color rgb="FF993300"/>
        <rFont val="Calibri"/>
        <family val="2"/>
        <scheme val="minor"/>
      </rPr>
      <t>(SSA)</t>
    </r>
  </si>
  <si>
    <r>
      <rPr>
        <b/>
        <sz val="9"/>
        <color rgb="FFFF0000"/>
        <rFont val="Calibri"/>
        <family val="2"/>
        <scheme val="minor"/>
      </rPr>
      <t xml:space="preserve">2024-25
</t>
    </r>
    <r>
      <rPr>
        <b/>
        <sz val="9"/>
        <color theme="4" tint="-0.249977111117893"/>
        <rFont val="Calibri"/>
        <family val="2"/>
        <scheme val="minor"/>
      </rPr>
      <t>Sparsity/
Size Ratio for BEF</t>
    </r>
  </si>
  <si>
    <t>3-year average ACS  Households</t>
  </si>
  <si>
    <t>2020
ACS 5-yr
Households</t>
  </si>
  <si>
    <t>3-year average ACS Median Household Income Index</t>
  </si>
  <si>
    <t>Estimated Concentrated Poverty 
Weight
@ 0.3</t>
  </si>
  <si>
    <t>2022
ACS 5-yr
Median Household Income</t>
  </si>
  <si>
    <t>2022
ACS 5-yr
Households</t>
  </si>
  <si>
    <t>2022
ACS 5-yr Poverty Percent
100-184%</t>
  </si>
  <si>
    <t>2011-12
adj ADM</t>
  </si>
  <si>
    <t>10-yr Percent Change</t>
  </si>
  <si>
    <t>Percentile</t>
  </si>
  <si>
    <t>2022
ACS 5-yr Acute Poverty Percent
0-99%</t>
  </si>
  <si>
    <t>2021
ACS 5-yr Acute Poverty Percent
0-99%</t>
  </si>
  <si>
    <t>2020
ACS 5-yr Acute Poverty Percent
0-99%</t>
  </si>
  <si>
    <t>2022-23 Curr Exp
6-2-24</t>
  </si>
  <si>
    <t>2022-23 tax rev
6-2-24</t>
  </si>
  <si>
    <t>2022-23 local gov't
6-2-24</t>
  </si>
  <si>
    <t>2022-23 other local rev
6-2-24</t>
  </si>
  <si>
    <t>2022-23 tuit from patr
6-2-24</t>
  </si>
  <si>
    <t>2021-22 Curr Exp
5-8-24</t>
  </si>
  <si>
    <t>2021-22 tax rev
5-8-24</t>
  </si>
  <si>
    <t>2021-22 local gov't
5-8-24</t>
  </si>
  <si>
    <t>2021-22 other local rev
5-8-24</t>
  </si>
  <si>
    <t>2021-22 tuit from patr
5-8-24</t>
  </si>
  <si>
    <r>
      <rPr>
        <b/>
        <sz val="9"/>
        <color rgb="FFFF0000"/>
        <rFont val="Calibri"/>
        <family val="2"/>
        <scheme val="minor"/>
      </rPr>
      <t>2022-23</t>
    </r>
    <r>
      <rPr>
        <b/>
        <sz val="9"/>
        <color theme="4" tint="-0.249977111117893"/>
        <rFont val="Calibri"/>
        <family val="2"/>
        <scheme val="minor"/>
      </rPr>
      <t xml:space="preserve">
State Property Tax Reduction Allocation</t>
    </r>
  </si>
  <si>
    <r>
      <rPr>
        <b/>
        <sz val="9"/>
        <color rgb="FFFF0000"/>
        <rFont val="Calibri"/>
        <family val="2"/>
        <scheme val="minor"/>
      </rPr>
      <t>2022-23</t>
    </r>
    <r>
      <rPr>
        <b/>
        <sz val="9"/>
        <rFont val="Calibri"/>
        <family val="2"/>
        <scheme val="minor"/>
      </rPr>
      <t xml:space="preserve">
 Current Exp per Weighted Student</t>
    </r>
  </si>
  <si>
    <r>
      <t>Excess Exp Factor
(</t>
    </r>
    <r>
      <rPr>
        <b/>
        <sz val="9"/>
        <color rgb="FFFF0000"/>
        <rFont val="Calibri"/>
        <family val="2"/>
        <scheme val="minor"/>
      </rPr>
      <t xml:space="preserve">2022-23 </t>
    </r>
    <r>
      <rPr>
        <b/>
        <sz val="9"/>
        <rFont val="Calibri"/>
        <family val="2"/>
        <scheme val="minor"/>
      </rPr>
      <t>Current
Exp per adj ADM
plus Weighted Poverty ADM
Ratio based on median)</t>
    </r>
  </si>
  <si>
    <t>2022-23
adj ADM
2-14-24</t>
  </si>
  <si>
    <t>2021-22
adj ADM
3-27-24</t>
  </si>
  <si>
    <t>2020-21
adj ADM
3-26-24</t>
  </si>
  <si>
    <t>2022-23
CS ADM
2-14-24</t>
  </si>
  <si>
    <r>
      <rPr>
        <b/>
        <sz val="9"/>
        <color rgb="FFFF0000"/>
        <rFont val="Calibri"/>
        <family val="2"/>
        <scheme val="minor"/>
      </rPr>
      <t>2022</t>
    </r>
    <r>
      <rPr>
        <b/>
        <sz val="9"/>
        <color theme="4" tint="-0.249977111117893"/>
        <rFont val="Calibri"/>
        <family val="2"/>
        <scheme val="minor"/>
      </rPr>
      <t xml:space="preserve">
STEB
Market Value</t>
    </r>
  </si>
  <si>
    <r>
      <rPr>
        <b/>
        <sz val="9"/>
        <color rgb="FFFF0000"/>
        <rFont val="Calibri"/>
        <family val="2"/>
        <scheme val="minor"/>
      </rPr>
      <t>2021</t>
    </r>
    <r>
      <rPr>
        <b/>
        <sz val="9"/>
        <color theme="4" tint="-0.249977111117893"/>
        <rFont val="Calibri"/>
        <family val="2"/>
        <scheme val="minor"/>
      </rPr>
      <t xml:space="preserve">
Adjusted
Personal Income</t>
    </r>
  </si>
  <si>
    <t>Local Effort for BEF formula</t>
  </si>
  <si>
    <t>2019-20
adj ADM
3-25-24</t>
  </si>
  <si>
    <t>2019
ACS 5-yr Poverty Percent
0-99%</t>
  </si>
  <si>
    <t>2019
ACS 5-yr Poverty Percent
100-184%</t>
  </si>
  <si>
    <r>
      <rPr>
        <b/>
        <sz val="9"/>
        <color rgb="FFFF0000"/>
        <rFont val="Calibri"/>
        <family val="2"/>
        <scheme val="minor"/>
      </rPr>
      <t>2021</t>
    </r>
    <r>
      <rPr>
        <b/>
        <sz val="9"/>
        <color theme="4" tint="-0.249977111117893"/>
        <rFont val="Calibri"/>
        <family val="2"/>
        <scheme val="minor"/>
      </rPr>
      <t xml:space="preserve">
STEB Market Value</t>
    </r>
  </si>
  <si>
    <r>
      <rPr>
        <b/>
        <sz val="9"/>
        <color rgb="FFFF0000"/>
        <rFont val="Calibri"/>
        <family val="2"/>
        <scheme val="minor"/>
      </rPr>
      <t>2020</t>
    </r>
    <r>
      <rPr>
        <b/>
        <sz val="9"/>
        <color theme="4" tint="-0.249977111117893"/>
        <rFont val="Calibri"/>
        <family val="2"/>
        <scheme val="minor"/>
      </rPr>
      <t xml:space="preserve">
Adjusted Personal Income</t>
    </r>
  </si>
  <si>
    <t>2023-24 LEP Count
(SD + CS)
6-6-24</t>
  </si>
  <si>
    <t>2024-25
Estimated
Student-Weighted Distribution</t>
  </si>
  <si>
    <t>2024-25
estimated
Student-Weighted Distribution</t>
  </si>
  <si>
    <t>Total Student-Weighted ADM  *  MHII  *  LECI</t>
  </si>
  <si>
    <t>2024-25
Base BEF</t>
  </si>
  <si>
    <t>2024-25
estimated Hold Harmless Relief Supplement qualifier</t>
  </si>
  <si>
    <t>2024-25
Total
Estimated BEF
July 2024
(E+F+H)</t>
  </si>
  <si>
    <t>2024-25
Estimated Hold Harmless Relief Supplement</t>
  </si>
  <si>
    <t>2021-22
Current Expenditures minus Tuition from Patrons revenue</t>
  </si>
  <si>
    <r>
      <rPr>
        <b/>
        <sz val="9"/>
        <color rgb="FFFF0000"/>
        <rFont val="Calibri"/>
        <family val="2"/>
        <scheme val="minor"/>
      </rPr>
      <t>2022-23</t>
    </r>
    <r>
      <rPr>
        <b/>
        <sz val="9"/>
        <color indexed="60"/>
        <rFont val="Calibri"/>
        <family val="2"/>
        <scheme val="minor"/>
      </rPr>
      <t xml:space="preserve">
Current Expenditures minus Tuition from Patrons revenue</t>
    </r>
  </si>
  <si>
    <t>Dollar
Increase</t>
  </si>
  <si>
    <t>Percent Increase</t>
  </si>
  <si>
    <t>The formula distribution for each school district is a prorata share of funding based on the school district’s total student-weighted average daily membership (ADM).
multiplied by its median household income index and its local effort capacity index.</t>
  </si>
  <si>
    <r>
      <rPr>
        <sz val="10"/>
        <rFont val="Calibri"/>
        <family val="2"/>
      </rPr>
      <t>•</t>
    </r>
    <r>
      <rPr>
        <sz val="10"/>
        <rFont val="Arial"/>
        <family val="2"/>
      </rPr>
      <t xml:space="preserve">  Student-weighted ADM equals the sum of:</t>
    </r>
  </si>
  <si>
    <t>(a) the average of the school district’s three most recent years’ adjusted ADM, plus</t>
  </si>
  <si>
    <t>(b) the acute poverty ADM calculated by multiplying the school district’s ADM by its 3-year average census acute poverty percentage (0-99%)and 0.6, plus</t>
  </si>
  <si>
    <t>(c) the poverty ADM calculated by multiplying the school district’s ADM by its 3-year average poverty percentage (100-184%) and 0.3, plus</t>
  </si>
  <si>
    <t>(d) the concentrated poverty ADM for qualifying school districts (qualification could occur in any of latest three census years) with an acute poverty percentage (0-99%) equal to
       or greater than 30% calculated by multiplying the school district’s ADM by its acute poverty percentage (0-99%) by 0.3, plus</t>
  </si>
  <si>
    <t>(e) the number of the school district’s limited English-proficient students multiplied by 0.6, plus</t>
  </si>
  <si>
    <t>(f) the ADM for the school district’s students enrolled in charter schools and cyber charter schools multiplied by 0.2, plus</t>
  </si>
  <si>
    <t>(g) the sparsity/size adjustment for qualifying school districts with a sparsity size ratio greater than the 70th percentile calculated by: dividing the school
       district’s sparsity/size ratio by the ratio at the 70th percentile; subtracting 1; multiplying by the sum of (a) through (f); multiplying by 0.7.</t>
  </si>
  <si>
    <t>Sparsity/size ratio is calculated as follows:</t>
  </si>
  <si>
    <t>•  Calculate the sparsity ratio:  divide the school district’s ADM per square mile by the state total ADM per square mile; multiply by 0.5; subtract from 1.</t>
  </si>
  <si>
    <t>•  Calculate the size ratio:  divide the school district’s ADM by the average of the ADM for all school districts; multiply by 0.5; subtract from 1.</t>
  </si>
  <si>
    <t>•  Calculate the combined sparsity/size ratio by weighting the sparsity ratio at 40 percent and the size ratio at 60 percent.</t>
  </si>
  <si>
    <t>•  Median household index is calculated for each school district as follows: divide 1 by its 3-year average median household income divided by the 3-year average State median household income.</t>
  </si>
  <si>
    <t>•  Local effort capacity index equals the sum of the local effort index and the local capacity index.</t>
  </si>
  <si>
    <t>(a) Local effort index equals the local effort factor multiplied by the lesser of 1 or the excess spending factor.</t>
  </si>
  <si>
    <t>•  Local effort factor is calculated for each school district as follows:  divide its local tax-related revenue by its median household income multiplied by its number of households;
   multiply by 1,000; divide by the Statewide median.</t>
  </si>
  <si>
    <t>•  Excess spending factor is calculated for each school district as follows:  divide 1 by its net current expenditures per student-weighted ADM divided by the Statewide median.</t>
  </si>
  <si>
    <t>(b) Local capacity index is calculated as follows:</t>
  </si>
  <si>
    <t>•  If the school district’s local capacity per student-weighted ADM is less than the Statewide median, divide its local capacity per student-weighted ADM by the Statewide median.
   If the school district’s local capacity per student-weighted ADM is equal to or greater than the Statewide median, the local capacity index is zero.</t>
  </si>
  <si>
    <t>•  Local capacity per student-weighted ADM for each school district is calculated as follows:  multiply the sum of its market value and personal income by the Statewide median
   local effort rate; divide by its student-weighted ADM.</t>
  </si>
  <si>
    <t>•  Local effort rate for each school district is calculated as follows:  divide its local tax-related income by the sum of its market value and personal income.</t>
  </si>
  <si>
    <t>2024-25 Estimated Basic Education Funding</t>
  </si>
  <si>
    <t>The enacted 2024-25 fiscal year budget includes $8,157,444,000 for the Basic Education Funding appropriation. This amount is a $285,000,000 (3.62%) increase over the 2023-24 enacted fiscal year appropriation.</t>
  </si>
  <si>
    <t>2.  Each school district will receive a share of $225,000,000 through the student-weighted distribution formula to continue sustained investment in school district basic education programs.</t>
  </si>
  <si>
    <t>3.  Qualifying school districts will receive a share of $60,000,000 for the Hold Harmless Relief Supplement.</t>
  </si>
  <si>
    <t>•  Hold Harnless Relief Supplement</t>
  </si>
  <si>
    <t>(a) The Hold Harmless Relief Supplement is calculated by:</t>
  </si>
  <si>
    <t>July 2024</t>
  </si>
  <si>
    <t>The enacted fiscal year Basic Education Funding allocations are calculated as follows:</t>
  </si>
  <si>
    <t>•  Multiplying the student-weighted ADM used in the student-weighted distribution by the sum of the state total Base BEF and student-weighted distribution.</t>
  </si>
  <si>
    <t>•  Divide this amount by the state total student-weighted ADM.</t>
  </si>
  <si>
    <t>•  Subtract from this amount the sum of the school district's Base BEF and student-weighted distribution.</t>
  </si>
  <si>
    <t>•  If the difference is greater than $0, multiply the amount by $60,000,000 and divide the amount by the sum of the all positive differences.</t>
  </si>
  <si>
    <t>1.  Each school district will receive a Base amount, totaling $7,872,444,000, equivalent to its 2023-24 Basic Education Funding allocation as recommended by the Basic Education Funding Commission.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</si>
</sst>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#,##0.00;[Red]&quot;-&quot;[$$-409]#,##0.00"/>
    <numFmt numFmtId="166" formatCode="&quot;$&quot;#,##0;[Red]\-&quot;$&quot;#,##0"/>
    <numFmt numFmtId="167" formatCode="&quot;$&quot;#,##0.00"/>
    <numFmt numFmtId="168" formatCode="#,##0.0000"/>
    <numFmt numFmtId="169" formatCode="0.0000;[Red]\-0.0000"/>
    <numFmt numFmtId="170" formatCode="0.000;[Red]\-0.000"/>
    <numFmt numFmtId="171" formatCode="0.000"/>
    <numFmt numFmtId="172" formatCode="#,##0.000"/>
    <numFmt numFmtId="173" formatCode="0.0000"/>
    <numFmt numFmtId="174" formatCode="_(* #,##0.000_);_(* \(#,##0.000\);_(* &quot;-&quot;??_);_(@_)"/>
    <numFmt numFmtId="175" formatCode="0.00_);[Red]\(0.00\)"/>
    <numFmt numFmtId="176" formatCode="0.0"/>
    <numFmt numFmtId="177" formatCode="0.0000_);[Red]\(0.0000\)"/>
    <numFmt numFmtId="178" formatCode="0.00%;[Red]\-0.0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1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theme="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sz val="12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0"/>
      <name val="Garamond"/>
      <family val="1"/>
    </font>
    <font>
      <b/>
      <sz val="11"/>
      <color indexed="63"/>
      <name val="Calibri"/>
      <family val="2"/>
    </font>
    <font>
      <b/>
      <i/>
      <u/>
      <sz val="11"/>
      <color theme="1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9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993300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841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0" borderId="0" applyNumberFormat="0" applyFont="0" applyFill="0" applyBorder="0" applyAlignment="0">
      <protection locked="0"/>
    </xf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0">
      <alignment horizontal="center"/>
    </xf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5" fillId="0" borderId="0">
      <alignment horizontal="center" textRotation="90"/>
    </xf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>
      <alignment vertical="top"/>
    </xf>
    <xf numFmtId="0" fontId="22" fillId="0" borderId="0"/>
    <xf numFmtId="0" fontId="9" fillId="0" borderId="0"/>
    <xf numFmtId="0" fontId="22" fillId="0" borderId="0"/>
    <xf numFmtId="0" fontId="23" fillId="0" borderId="0"/>
    <xf numFmtId="0" fontId="6" fillId="0" borderId="0"/>
    <xf numFmtId="0" fontId="2" fillId="0" borderId="0"/>
    <xf numFmtId="0" fontId="24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6" fillId="0" borderId="0"/>
    <xf numFmtId="0" fontId="1" fillId="0" borderId="0"/>
    <xf numFmtId="0" fontId="6" fillId="0" borderId="0"/>
    <xf numFmtId="0" fontId="6" fillId="0" borderId="0"/>
    <xf numFmtId="0" fontId="26" fillId="0" borderId="0"/>
    <xf numFmtId="0" fontId="5" fillId="0" borderId="0"/>
    <xf numFmtId="0" fontId="5" fillId="0" borderId="0"/>
    <xf numFmtId="0" fontId="26" fillId="0" borderId="0"/>
    <xf numFmtId="0" fontId="2" fillId="0" borderId="0"/>
    <xf numFmtId="0" fontId="6" fillId="0" borderId="0"/>
    <xf numFmtId="0" fontId="24" fillId="0" borderId="0"/>
    <xf numFmtId="0" fontId="2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0" borderId="0"/>
    <xf numFmtId="165" fontId="29" fillId="0" borderId="0"/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5" borderId="0" applyNumberFormat="0" applyProtection="0">
      <alignment horizontal="left" vertical="center" indent="1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30" fillId="25" borderId="0" applyNumberFormat="0" applyProtection="0">
      <alignment horizontal="left" vertical="center" indent="1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3" fillId="36" borderId="0" applyNumberFormat="0" applyProtection="0">
      <alignment horizontal="left" vertical="center" indent="1"/>
    </xf>
    <xf numFmtId="4" fontId="33" fillId="25" borderId="0" applyNumberFormat="0" applyProtection="0">
      <alignment horizontal="left" vertical="center" indent="1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52" fillId="0" borderId="0"/>
  </cellStyleXfs>
  <cellXfs count="163">
    <xf numFmtId="0" fontId="0" fillId="0" borderId="0" xfId="0"/>
    <xf numFmtId="164" fontId="42" fillId="0" borderId="0" xfId="106" applyNumberFormat="1" applyFont="1"/>
    <xf numFmtId="3" fontId="43" fillId="0" borderId="0" xfId="106" applyNumberFormat="1" applyFont="1"/>
    <xf numFmtId="0" fontId="43" fillId="0" borderId="0" xfId="106" applyFont="1"/>
    <xf numFmtId="164" fontId="44" fillId="40" borderId="17" xfId="2" applyNumberFormat="1" applyFont="1" applyFill="1" applyBorder="1" applyAlignment="1">
      <alignment horizontal="center" wrapText="1"/>
    </xf>
    <xf numFmtId="164" fontId="43" fillId="0" borderId="15" xfId="106" applyNumberFormat="1" applyFont="1" applyBorder="1" applyAlignment="1">
      <alignment horizontal="center" wrapText="1"/>
    </xf>
    <xf numFmtId="10" fontId="42" fillId="0" borderId="0" xfId="106" applyNumberFormat="1" applyFont="1" applyAlignment="1">
      <alignment horizontal="right"/>
    </xf>
    <xf numFmtId="172" fontId="42" fillId="0" borderId="0" xfId="1837" applyNumberFormat="1" applyFont="1" applyFill="1"/>
    <xf numFmtId="3" fontId="42" fillId="0" borderId="0" xfId="106" applyNumberFormat="1" applyFont="1"/>
    <xf numFmtId="172" fontId="43" fillId="0" borderId="0" xfId="106" applyNumberFormat="1" applyFont="1" applyAlignment="1">
      <alignment horizontal="right"/>
    </xf>
    <xf numFmtId="167" fontId="43" fillId="0" borderId="0" xfId="176" applyNumberFormat="1" applyFont="1"/>
    <xf numFmtId="164" fontId="43" fillId="0" borderId="0" xfId="111" applyNumberFormat="1" applyFont="1" applyAlignment="1">
      <alignment horizontal="right"/>
    </xf>
    <xf numFmtId="164" fontId="43" fillId="0" borderId="0" xfId="110" applyNumberFormat="1" applyFont="1" applyAlignment="1">
      <alignment horizontal="right"/>
    </xf>
    <xf numFmtId="167" fontId="43" fillId="0" borderId="0" xfId="2" applyNumberFormat="1" applyFont="1"/>
    <xf numFmtId="0" fontId="44" fillId="0" borderId="1" xfId="106" applyFont="1" applyBorder="1"/>
    <xf numFmtId="0" fontId="41" fillId="0" borderId="1" xfId="2" applyFont="1" applyBorder="1" applyAlignment="1">
      <alignment horizontal="right" wrapText="1"/>
    </xf>
    <xf numFmtId="164" fontId="46" fillId="0" borderId="1" xfId="106" applyNumberFormat="1" applyFont="1" applyBorder="1" applyAlignment="1">
      <alignment horizontal="right" wrapText="1"/>
    </xf>
    <xf numFmtId="0" fontId="44" fillId="0" borderId="0" xfId="106" applyFont="1"/>
    <xf numFmtId="172" fontId="43" fillId="0" borderId="0" xfId="106" applyNumberFormat="1" applyFont="1"/>
    <xf numFmtId="169" fontId="43" fillId="0" borderId="0" xfId="106" applyNumberFormat="1" applyFont="1" applyAlignment="1">
      <alignment horizontal="right"/>
    </xf>
    <xf numFmtId="169" fontId="44" fillId="0" borderId="14" xfId="106" applyNumberFormat="1" applyFont="1" applyBorder="1" applyAlignment="1">
      <alignment horizontal="right"/>
    </xf>
    <xf numFmtId="176" fontId="44" fillId="0" borderId="15" xfId="106" applyNumberFormat="1" applyFont="1" applyBorder="1" applyAlignment="1">
      <alignment horizontal="right"/>
    </xf>
    <xf numFmtId="49" fontId="44" fillId="0" borderId="1" xfId="1" applyNumberFormat="1" applyFont="1" applyBorder="1" applyAlignment="1">
      <alignment horizontal="center" wrapText="1"/>
    </xf>
    <xf numFmtId="49" fontId="44" fillId="0" borderId="1" xfId="1" applyNumberFormat="1" applyFont="1" applyBorder="1" applyAlignment="1">
      <alignment wrapText="1"/>
    </xf>
    <xf numFmtId="49" fontId="44" fillId="0" borderId="1" xfId="2" applyNumberFormat="1" applyFont="1" applyBorder="1" applyAlignment="1">
      <alignment horizontal="right" wrapText="1"/>
    </xf>
    <xf numFmtId="0" fontId="43" fillId="0" borderId="0" xfId="1" applyFont="1" applyAlignment="1">
      <alignment horizontal="center"/>
    </xf>
    <xf numFmtId="0" fontId="43" fillId="0" borderId="0" xfId="1" applyFont="1"/>
    <xf numFmtId="2" fontId="43" fillId="0" borderId="0" xfId="211" applyNumberFormat="1" applyFont="1" applyFill="1" applyBorder="1"/>
    <xf numFmtId="173" fontId="43" fillId="0" borderId="0" xfId="211" applyNumberFormat="1" applyFont="1" applyFill="1" applyBorder="1"/>
    <xf numFmtId="167" fontId="50" fillId="0" borderId="0" xfId="176" applyNumberFormat="1" applyFont="1"/>
    <xf numFmtId="177" fontId="43" fillId="0" borderId="0" xfId="2" applyNumberFormat="1" applyFont="1"/>
    <xf numFmtId="173" fontId="43" fillId="0" borderId="0" xfId="2" applyNumberFormat="1" applyFont="1"/>
    <xf numFmtId="10" fontId="43" fillId="0" borderId="0" xfId="2" applyNumberFormat="1" applyFont="1"/>
    <xf numFmtId="164" fontId="43" fillId="0" borderId="0" xfId="2" applyNumberFormat="1" applyFont="1"/>
    <xf numFmtId="0" fontId="43" fillId="0" borderId="0" xfId="110" applyFont="1"/>
    <xf numFmtId="3" fontId="43" fillId="0" borderId="0" xfId="110" applyNumberFormat="1" applyFont="1"/>
    <xf numFmtId="164" fontId="43" fillId="0" borderId="0" xfId="110" applyNumberFormat="1" applyFont="1"/>
    <xf numFmtId="2" fontId="43" fillId="0" borderId="0" xfId="211" applyNumberFormat="1" applyFont="1" applyFill="1"/>
    <xf numFmtId="175" fontId="43" fillId="0" borderId="0" xfId="2" applyNumberFormat="1" applyFont="1"/>
    <xf numFmtId="172" fontId="50" fillId="0" borderId="0" xfId="176" applyNumberFormat="1" applyFont="1"/>
    <xf numFmtId="0" fontId="44" fillId="0" borderId="0" xfId="1" applyFont="1"/>
    <xf numFmtId="173" fontId="43" fillId="0" borderId="0" xfId="211" applyNumberFormat="1" applyFont="1" applyFill="1"/>
    <xf numFmtId="167" fontId="43" fillId="0" borderId="0" xfId="110" applyNumberFormat="1" applyFont="1" applyAlignment="1">
      <alignment horizontal="right"/>
    </xf>
    <xf numFmtId="0" fontId="44" fillId="0" borderId="0" xfId="110" applyFont="1"/>
    <xf numFmtId="2" fontId="44" fillId="0" borderId="0" xfId="211" applyNumberFormat="1" applyFont="1" applyFill="1"/>
    <xf numFmtId="164" fontId="43" fillId="0" borderId="0" xfId="2" applyNumberFormat="1" applyFont="1" applyAlignment="1">
      <alignment horizontal="right"/>
    </xf>
    <xf numFmtId="10" fontId="43" fillId="0" borderId="0" xfId="2" applyNumberFormat="1" applyFont="1" applyAlignment="1">
      <alignment horizontal="right"/>
    </xf>
    <xf numFmtId="10" fontId="43" fillId="0" borderId="0" xfId="110" applyNumberFormat="1" applyFont="1" applyAlignment="1">
      <alignment horizontal="right"/>
    </xf>
    <xf numFmtId="167" fontId="43" fillId="0" borderId="0" xfId="110" applyNumberFormat="1" applyFont="1"/>
    <xf numFmtId="2" fontId="43" fillId="0" borderId="0" xfId="110" applyNumberFormat="1" applyFont="1"/>
    <xf numFmtId="1" fontId="43" fillId="0" borderId="0" xfId="2" applyNumberFormat="1" applyFont="1" applyAlignment="1">
      <alignment horizontal="center"/>
    </xf>
    <xf numFmtId="0" fontId="43" fillId="0" borderId="0" xfId="110" applyFont="1" applyAlignment="1">
      <alignment horizontal="center"/>
    </xf>
    <xf numFmtId="10" fontId="43" fillId="0" borderId="0" xfId="110" applyNumberFormat="1" applyFont="1"/>
    <xf numFmtId="0" fontId="43" fillId="0" borderId="0" xfId="110" applyFont="1" applyAlignment="1">
      <alignment horizontal="right"/>
    </xf>
    <xf numFmtId="164" fontId="43" fillId="0" borderId="0" xfId="111" applyNumberFormat="1" applyFont="1" applyAlignment="1">
      <alignment horizontal="center"/>
    </xf>
    <xf numFmtId="10" fontId="43" fillId="0" borderId="0" xfId="110" applyNumberFormat="1" applyFont="1" applyAlignment="1">
      <alignment horizontal="center"/>
    </xf>
    <xf numFmtId="0" fontId="44" fillId="0" borderId="1" xfId="1" applyFont="1" applyBorder="1" applyAlignment="1">
      <alignment horizontal="center" wrapText="1"/>
    </xf>
    <xf numFmtId="0" fontId="44" fillId="0" borderId="1" xfId="1" applyFont="1" applyBorder="1" applyAlignment="1">
      <alignment wrapText="1"/>
    </xf>
    <xf numFmtId="0" fontId="46" fillId="0" borderId="1" xfId="1837" applyNumberFormat="1" applyFont="1" applyFill="1" applyBorder="1" applyAlignment="1">
      <alignment horizontal="right" wrapText="1"/>
    </xf>
    <xf numFmtId="168" fontId="42" fillId="0" borderId="0" xfId="106" applyNumberFormat="1" applyFont="1"/>
    <xf numFmtId="170" fontId="43" fillId="0" borderId="0" xfId="106" applyNumberFormat="1" applyFont="1" applyAlignment="1">
      <alignment horizontal="right"/>
    </xf>
    <xf numFmtId="171" fontId="43" fillId="0" borderId="0" xfId="106" applyNumberFormat="1" applyFont="1"/>
    <xf numFmtId="172" fontId="42" fillId="0" borderId="0" xfId="106" applyNumberFormat="1" applyFont="1"/>
    <xf numFmtId="167" fontId="43" fillId="0" borderId="0" xfId="111" applyNumberFormat="1" applyFont="1"/>
    <xf numFmtId="0" fontId="43" fillId="0" borderId="0" xfId="106" applyFont="1" applyAlignment="1">
      <alignment horizontal="center"/>
    </xf>
    <xf numFmtId="3" fontId="42" fillId="0" borderId="0" xfId="106" applyNumberFormat="1" applyFont="1" applyAlignment="1">
      <alignment horizontal="right"/>
    </xf>
    <xf numFmtId="2" fontId="43" fillId="0" borderId="0" xfId="106" applyNumberFormat="1" applyFont="1"/>
    <xf numFmtId="166" fontId="43" fillId="0" borderId="0" xfId="106" applyNumberFormat="1" applyFont="1"/>
    <xf numFmtId="164" fontId="42" fillId="0" borderId="0" xfId="211" applyNumberFormat="1" applyFont="1" applyFill="1"/>
    <xf numFmtId="174" fontId="44" fillId="0" borderId="0" xfId="1837" applyNumberFormat="1" applyFont="1" applyFill="1"/>
    <xf numFmtId="0" fontId="44" fillId="0" borderId="0" xfId="1" applyFont="1" applyAlignment="1">
      <alignment horizontal="center"/>
    </xf>
    <xf numFmtId="172" fontId="43" fillId="0" borderId="0" xfId="1837" applyNumberFormat="1" applyFont="1" applyFill="1"/>
    <xf numFmtId="172" fontId="44" fillId="0" borderId="0" xfId="106" applyNumberFormat="1" applyFont="1"/>
    <xf numFmtId="167" fontId="44" fillId="0" borderId="0" xfId="106" applyNumberFormat="1" applyFont="1"/>
    <xf numFmtId="176" fontId="44" fillId="0" borderId="0" xfId="106" applyNumberFormat="1" applyFont="1" applyAlignment="1">
      <alignment horizontal="right"/>
    </xf>
    <xf numFmtId="174" fontId="42" fillId="0" borderId="0" xfId="1837" applyNumberFormat="1" applyFont="1" applyFill="1"/>
    <xf numFmtId="2" fontId="44" fillId="39" borderId="14" xfId="2" applyNumberFormat="1" applyFont="1" applyFill="1" applyBorder="1" applyAlignment="1">
      <alignment horizontal="center"/>
    </xf>
    <xf numFmtId="2" fontId="44" fillId="39" borderId="16" xfId="2" applyNumberFormat="1" applyFont="1" applyFill="1" applyBorder="1" applyAlignment="1">
      <alignment horizontal="center"/>
    </xf>
    <xf numFmtId="0" fontId="43" fillId="0" borderId="15" xfId="106" applyFont="1" applyBorder="1" applyAlignment="1">
      <alignment horizontal="center" wrapText="1"/>
    </xf>
    <xf numFmtId="164" fontId="43" fillId="0" borderId="0" xfId="106" applyNumberFormat="1" applyFont="1"/>
    <xf numFmtId="2" fontId="42" fillId="0" borderId="0" xfId="211" applyNumberFormat="1" applyFont="1" applyFill="1"/>
    <xf numFmtId="167" fontId="43" fillId="0" borderId="0" xfId="106" applyNumberFormat="1" applyFont="1"/>
    <xf numFmtId="164" fontId="44" fillId="0" borderId="0" xfId="1" applyNumberFormat="1" applyFont="1"/>
    <xf numFmtId="164" fontId="43" fillId="0" borderId="0" xfId="1" applyNumberFormat="1" applyFont="1"/>
    <xf numFmtId="0" fontId="44" fillId="0" borderId="1" xfId="106" applyFont="1" applyBorder="1" applyAlignment="1">
      <alignment horizontal="center"/>
    </xf>
    <xf numFmtId="168" fontId="43" fillId="0" borderId="0" xfId="106" applyNumberFormat="1" applyFont="1"/>
    <xf numFmtId="172" fontId="44" fillId="0" borderId="16" xfId="106" applyNumberFormat="1" applyFont="1" applyBorder="1" applyAlignment="1">
      <alignment horizontal="right"/>
    </xf>
    <xf numFmtId="172" fontId="44" fillId="0" borderId="14" xfId="106" applyNumberFormat="1" applyFont="1" applyBorder="1" applyAlignment="1">
      <alignment horizontal="right"/>
    </xf>
    <xf numFmtId="168" fontId="44" fillId="0" borderId="16" xfId="106" applyNumberFormat="1" applyFont="1" applyBorder="1" applyAlignment="1">
      <alignment horizontal="right"/>
    </xf>
    <xf numFmtId="168" fontId="43" fillId="0" borderId="0" xfId="106" applyNumberFormat="1" applyFont="1" applyAlignment="1">
      <alignment horizontal="right"/>
    </xf>
    <xf numFmtId="169" fontId="44" fillId="0" borderId="0" xfId="106" applyNumberFormat="1" applyFont="1" applyAlignment="1">
      <alignment horizontal="right"/>
    </xf>
    <xf numFmtId="172" fontId="44" fillId="0" borderId="15" xfId="106" applyNumberFormat="1" applyFont="1" applyBorder="1"/>
    <xf numFmtId="167" fontId="51" fillId="0" borderId="0" xfId="0" applyNumberFormat="1" applyFont="1" applyAlignment="1">
      <alignment horizontal="right"/>
    </xf>
    <xf numFmtId="167" fontId="51" fillId="0" borderId="0" xfId="0" applyNumberFormat="1" applyFont="1"/>
    <xf numFmtId="167" fontId="51" fillId="41" borderId="0" xfId="0" applyNumberFormat="1" applyFont="1" applyFill="1" applyAlignment="1">
      <alignment horizontal="right"/>
    </xf>
    <xf numFmtId="0" fontId="43" fillId="0" borderId="0" xfId="106" applyFont="1" applyAlignment="1">
      <alignment wrapText="1"/>
    </xf>
    <xf numFmtId="10" fontId="44" fillId="39" borderId="17" xfId="2" applyNumberFormat="1" applyFont="1" applyFill="1" applyBorder="1" applyAlignment="1">
      <alignment horizontal="center"/>
    </xf>
    <xf numFmtId="2" fontId="44" fillId="39" borderId="17" xfId="2" applyNumberFormat="1" applyFont="1" applyFill="1" applyBorder="1" applyAlignment="1">
      <alignment horizontal="center"/>
    </xf>
    <xf numFmtId="0" fontId="43" fillId="0" borderId="0" xfId="106" applyFont="1" applyAlignment="1">
      <alignment horizontal="right" vertical="center"/>
    </xf>
    <xf numFmtId="3" fontId="43" fillId="0" borderId="0" xfId="106" applyNumberFormat="1" applyFont="1" applyAlignment="1">
      <alignment horizontal="right" vertical="center"/>
    </xf>
    <xf numFmtId="3" fontId="42" fillId="0" borderId="0" xfId="106" applyNumberFormat="1" applyFont="1" applyAlignment="1">
      <alignment horizontal="right" vertical="center"/>
    </xf>
    <xf numFmtId="10" fontId="42" fillId="0" borderId="0" xfId="106" applyNumberFormat="1" applyFont="1" applyAlignment="1">
      <alignment horizontal="right" vertical="center"/>
    </xf>
    <xf numFmtId="172" fontId="42" fillId="0" borderId="0" xfId="1837" applyNumberFormat="1" applyFont="1" applyFill="1" applyAlignment="1">
      <alignment vertical="center"/>
    </xf>
    <xf numFmtId="173" fontId="43" fillId="0" borderId="0" xfId="2" applyNumberFormat="1" applyFont="1" applyAlignment="1">
      <alignment vertical="center"/>
    </xf>
    <xf numFmtId="178" fontId="43" fillId="0" borderId="0" xfId="106" applyNumberFormat="1" applyFont="1" applyAlignment="1">
      <alignment horizontal="right"/>
    </xf>
    <xf numFmtId="178" fontId="43" fillId="0" borderId="0" xfId="110" applyNumberFormat="1" applyFont="1"/>
    <xf numFmtId="167" fontId="43" fillId="0" borderId="0" xfId="111" applyNumberFormat="1" applyFont="1" applyAlignment="1">
      <alignment horizontal="right" vertical="center" wrapText="1"/>
    </xf>
    <xf numFmtId="167" fontId="51" fillId="42" borderId="0" xfId="0" applyNumberFormat="1" applyFont="1" applyFill="1" applyAlignment="1">
      <alignment horizontal="right"/>
    </xf>
    <xf numFmtId="167" fontId="51" fillId="42" borderId="0" xfId="0" applyNumberFormat="1" applyFont="1" applyFill="1"/>
    <xf numFmtId="172" fontId="48" fillId="0" borderId="0" xfId="1837" applyNumberFormat="1" applyFont="1" applyFill="1"/>
    <xf numFmtId="166" fontId="44" fillId="0" borderId="1" xfId="1" applyNumberFormat="1" applyFont="1" applyBorder="1" applyAlignment="1">
      <alignment horizontal="right" wrapText="1"/>
    </xf>
    <xf numFmtId="10" fontId="44" fillId="0" borderId="1" xfId="2" applyNumberFormat="1" applyFont="1" applyBorder="1" applyAlignment="1">
      <alignment horizontal="right" wrapText="1"/>
    </xf>
    <xf numFmtId="49" fontId="47" fillId="0" borderId="1" xfId="110" applyNumberFormat="1" applyFont="1" applyBorder="1" applyAlignment="1">
      <alignment horizontal="right" wrapText="1"/>
    </xf>
    <xf numFmtId="178" fontId="41" fillId="0" borderId="1" xfId="2" applyNumberFormat="1" applyFont="1" applyBorder="1" applyAlignment="1">
      <alignment horizontal="right" wrapText="1"/>
    </xf>
    <xf numFmtId="49" fontId="48" fillId="0" borderId="1" xfId="2" applyNumberFormat="1" applyFont="1" applyBorder="1" applyAlignment="1">
      <alignment horizontal="right" wrapText="1"/>
    </xf>
    <xf numFmtId="49" fontId="43" fillId="0" borderId="0" xfId="110" applyNumberFormat="1" applyFont="1"/>
    <xf numFmtId="0" fontId="46" fillId="0" borderId="1" xfId="106" applyFont="1" applyBorder="1" applyAlignment="1">
      <alignment horizontal="right" wrapText="1"/>
    </xf>
    <xf numFmtId="176" fontId="44" fillId="0" borderId="15" xfId="106" applyNumberFormat="1" applyFont="1" applyBorder="1" applyAlignment="1">
      <alignment horizontal="right" vertical="top"/>
    </xf>
    <xf numFmtId="0" fontId="44" fillId="0" borderId="1" xfId="1" applyFont="1" applyBorder="1" applyAlignment="1">
      <alignment horizontal="right" wrapText="1"/>
    </xf>
    <xf numFmtId="167" fontId="44" fillId="0" borderId="1" xfId="2" applyNumberFormat="1" applyFont="1" applyBorder="1" applyAlignment="1">
      <alignment horizontal="right" wrapText="1"/>
    </xf>
    <xf numFmtId="164" fontId="44" fillId="0" borderId="1" xfId="1" applyNumberFormat="1" applyFont="1" applyBorder="1" applyAlignment="1">
      <alignment horizontal="right" wrapText="1"/>
    </xf>
    <xf numFmtId="164" fontId="44" fillId="0" borderId="0" xfId="2" applyNumberFormat="1" applyFont="1"/>
    <xf numFmtId="164" fontId="44" fillId="0" borderId="0" xfId="1" applyNumberFormat="1" applyFont="1" applyAlignment="1">
      <alignment horizontal="right" wrapText="1"/>
    </xf>
    <xf numFmtId="10" fontId="43" fillId="0" borderId="0" xfId="106" applyNumberFormat="1" applyFont="1"/>
    <xf numFmtId="10" fontId="44" fillId="0" borderId="0" xfId="106" applyNumberFormat="1" applyFont="1"/>
    <xf numFmtId="0" fontId="53" fillId="0" borderId="21" xfId="106" applyFont="1" applyBorder="1"/>
    <xf numFmtId="0" fontId="2" fillId="0" borderId="21" xfId="106" applyFont="1" applyBorder="1"/>
    <xf numFmtId="166" fontId="2" fillId="0" borderId="21" xfId="106" applyNumberFormat="1" applyFont="1" applyBorder="1"/>
    <xf numFmtId="0" fontId="9" fillId="0" borderId="21" xfId="4" applyFont="1" applyBorder="1"/>
    <xf numFmtId="0" fontId="6" fillId="0" borderId="21" xfId="106" applyBorder="1"/>
    <xf numFmtId="166" fontId="6" fillId="0" borderId="21" xfId="106" applyNumberFormat="1" applyBorder="1"/>
    <xf numFmtId="0" fontId="5" fillId="0" borderId="21" xfId="4" applyFont="1" applyBorder="1"/>
    <xf numFmtId="0" fontId="2" fillId="0" borderId="21" xfId="106" applyFont="1" applyBorder="1" applyAlignment="1">
      <alignment horizontal="left" indent="3"/>
    </xf>
    <xf numFmtId="166" fontId="2" fillId="0" borderId="21" xfId="106" applyNumberFormat="1" applyFont="1" applyBorder="1" applyAlignment="1">
      <alignment horizontal="left" indent="3"/>
    </xf>
    <xf numFmtId="0" fontId="9" fillId="0" borderId="21" xfId="4" applyFont="1" applyBorder="1" applyAlignment="1">
      <alignment horizontal="left" indent="3"/>
    </xf>
    <xf numFmtId="0" fontId="2" fillId="0" borderId="21" xfId="106" applyFont="1" applyBorder="1" applyAlignment="1">
      <alignment horizontal="left" indent="5"/>
    </xf>
    <xf numFmtId="0" fontId="6" fillId="0" borderId="21" xfId="106" applyBorder="1" applyAlignment="1">
      <alignment horizontal="left" indent="3"/>
    </xf>
    <xf numFmtId="166" fontId="6" fillId="0" borderId="21" xfId="106" applyNumberFormat="1" applyBorder="1" applyAlignment="1">
      <alignment horizontal="left" indent="3"/>
    </xf>
    <xf numFmtId="0" fontId="5" fillId="0" borderId="21" xfId="4" applyFont="1" applyBorder="1" applyAlignment="1">
      <alignment horizontal="left" indent="3"/>
    </xf>
    <xf numFmtId="0" fontId="2" fillId="0" borderId="21" xfId="106" applyFont="1" applyBorder="1" applyAlignment="1">
      <alignment horizontal="left" indent="6"/>
    </xf>
    <xf numFmtId="0" fontId="2" fillId="0" borderId="21" xfId="106" applyFont="1" applyBorder="1" applyAlignment="1">
      <alignment horizontal="left" indent="8"/>
    </xf>
    <xf numFmtId="0" fontId="6" fillId="0" borderId="21" xfId="106" applyBorder="1" applyAlignment="1">
      <alignment horizontal="left" indent="8"/>
    </xf>
    <xf numFmtId="17" fontId="2" fillId="0" borderId="21" xfId="106" quotePrefix="1" applyNumberFormat="1" applyFont="1" applyBorder="1"/>
    <xf numFmtId="0" fontId="2" fillId="0" borderId="21" xfId="106" applyFont="1" applyBorder="1" applyAlignment="1">
      <alignment horizontal="left" wrapText="1" indent="8"/>
    </xf>
    <xf numFmtId="0" fontId="2" fillId="0" borderId="21" xfId="106" applyFont="1" applyBorder="1" applyAlignment="1">
      <alignment horizontal="left" indent="8"/>
    </xf>
    <xf numFmtId="0" fontId="53" fillId="0" borderId="18" xfId="106" applyFont="1" applyBorder="1" applyAlignment="1">
      <alignment horizontal="left"/>
    </xf>
    <xf numFmtId="0" fontId="53" fillId="0" borderId="19" xfId="106" applyFont="1" applyBorder="1" applyAlignment="1">
      <alignment horizontal="left"/>
    </xf>
    <xf numFmtId="0" fontId="53" fillId="0" borderId="20" xfId="106" applyFont="1" applyBorder="1" applyAlignment="1">
      <alignment horizontal="left"/>
    </xf>
    <xf numFmtId="0" fontId="9" fillId="0" borderId="18" xfId="106" applyFont="1" applyBorder="1" applyAlignment="1">
      <alignment horizontal="left" vertical="top" wrapText="1"/>
    </xf>
    <xf numFmtId="0" fontId="9" fillId="0" borderId="19" xfId="106" applyFont="1" applyBorder="1" applyAlignment="1">
      <alignment horizontal="left" vertical="top" wrapText="1"/>
    </xf>
    <xf numFmtId="0" fontId="9" fillId="0" borderId="20" xfId="106" applyFont="1" applyBorder="1" applyAlignment="1">
      <alignment horizontal="left" vertical="top" wrapText="1"/>
    </xf>
    <xf numFmtId="0" fontId="2" fillId="0" borderId="18" xfId="106" applyFont="1" applyBorder="1" applyAlignment="1">
      <alignment horizontal="left" wrapText="1" indent="3"/>
    </xf>
    <xf numFmtId="0" fontId="2" fillId="0" borderId="19" xfId="106" applyFont="1" applyBorder="1" applyAlignment="1">
      <alignment horizontal="left" wrapText="1" indent="3"/>
    </xf>
    <xf numFmtId="0" fontId="2" fillId="0" borderId="20" xfId="106" applyFont="1" applyBorder="1" applyAlignment="1">
      <alignment horizontal="left" wrapText="1" indent="3"/>
    </xf>
    <xf numFmtId="0" fontId="2" fillId="0" borderId="21" xfId="106" applyFont="1" applyBorder="1" applyAlignment="1">
      <alignment horizontal="left" wrapText="1" indent="5"/>
    </xf>
    <xf numFmtId="0" fontId="2" fillId="0" borderId="21" xfId="106" applyFont="1" applyBorder="1" applyAlignment="1">
      <alignment horizontal="left" wrapText="1" indent="6"/>
    </xf>
    <xf numFmtId="0" fontId="2" fillId="0" borderId="21" xfId="106" applyFont="1" applyBorder="1" applyAlignment="1">
      <alignment horizontal="left" indent="6"/>
    </xf>
    <xf numFmtId="0" fontId="2" fillId="0" borderId="18" xfId="106" applyFont="1" applyBorder="1" applyAlignment="1">
      <alignment horizontal="left" wrapText="1" indent="8"/>
    </xf>
    <xf numFmtId="0" fontId="2" fillId="0" borderId="19" xfId="106" applyFont="1" applyBorder="1" applyAlignment="1">
      <alignment horizontal="left" wrapText="1" indent="8"/>
    </xf>
    <xf numFmtId="0" fontId="2" fillId="0" borderId="20" xfId="106" applyFont="1" applyBorder="1" applyAlignment="1">
      <alignment horizontal="left" wrapText="1" indent="8"/>
    </xf>
    <xf numFmtId="0" fontId="2" fillId="0" borderId="18" xfId="106" applyFont="1" applyBorder="1" applyAlignment="1">
      <alignment horizontal="left" vertical="center" wrapText="1" indent="8"/>
    </xf>
    <xf numFmtId="0" fontId="2" fillId="0" borderId="19" xfId="106" applyFont="1" applyBorder="1" applyAlignment="1">
      <alignment horizontal="left" vertical="center" wrapText="1" indent="8"/>
    </xf>
    <xf numFmtId="0" fontId="2" fillId="0" borderId="20" xfId="106" applyFont="1" applyBorder="1" applyAlignment="1">
      <alignment horizontal="left" vertical="center" wrapText="1" indent="8"/>
    </xf>
  </cellXfs>
  <cellStyles count="1841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Adjustable" xfId="29" xr:uid="{00000000-0005-0000-0000-000018000000}"/>
    <cellStyle name="Bad 2" xfId="30" xr:uid="{00000000-0005-0000-0000-000019000000}"/>
    <cellStyle name="Calculation 2" xfId="31" xr:uid="{00000000-0005-0000-0000-00001A000000}"/>
    <cellStyle name="Calculation 2 2" xfId="32" xr:uid="{00000000-0005-0000-0000-00001B000000}"/>
    <cellStyle name="Calculation 2 2 2" xfId="33" xr:uid="{00000000-0005-0000-0000-00001C000000}"/>
    <cellStyle name="Calculation 2 3" xfId="34" xr:uid="{00000000-0005-0000-0000-00001D000000}"/>
    <cellStyle name="Calculation 2 3 2" xfId="35" xr:uid="{00000000-0005-0000-0000-00001E000000}"/>
    <cellStyle name="Calculation 2 4" xfId="36" xr:uid="{00000000-0005-0000-0000-00001F000000}"/>
    <cellStyle name="Calculation 2 4 2" xfId="37" xr:uid="{00000000-0005-0000-0000-000020000000}"/>
    <cellStyle name="Calculation 2 5" xfId="38" xr:uid="{00000000-0005-0000-0000-000021000000}"/>
    <cellStyle name="Calculation 2 5 2" xfId="39" xr:uid="{00000000-0005-0000-0000-000022000000}"/>
    <cellStyle name="Calculation 2 6" xfId="40" xr:uid="{00000000-0005-0000-0000-000023000000}"/>
    <cellStyle name="Calculation 2 6 2" xfId="41" xr:uid="{00000000-0005-0000-0000-000024000000}"/>
    <cellStyle name="Calculation 2 7" xfId="42" xr:uid="{00000000-0005-0000-0000-000025000000}"/>
    <cellStyle name="Calculation 2 8" xfId="43" xr:uid="{00000000-0005-0000-0000-000026000000}"/>
    <cellStyle name="Calculation 2 9" xfId="44" xr:uid="{00000000-0005-0000-0000-000027000000}"/>
    <cellStyle name="Check Cell 2" xfId="45" xr:uid="{00000000-0005-0000-0000-000028000000}"/>
    <cellStyle name="Comma" xfId="1837" builtinId="3"/>
    <cellStyle name="Comma 2" xfId="46" xr:uid="{00000000-0005-0000-0000-00002A000000}"/>
    <cellStyle name="Comma 2 2" xfId="47" xr:uid="{00000000-0005-0000-0000-00002B000000}"/>
    <cellStyle name="Comma 2 2 2" xfId="48" xr:uid="{00000000-0005-0000-0000-00002C000000}"/>
    <cellStyle name="Comma 2 3" xfId="49" xr:uid="{00000000-0005-0000-0000-00002D000000}"/>
    <cellStyle name="Comma 2 4" xfId="50" xr:uid="{00000000-0005-0000-0000-00002E000000}"/>
    <cellStyle name="Comma 2 4 2" xfId="3" xr:uid="{00000000-0005-0000-0000-00002F000000}"/>
    <cellStyle name="Comma 2 5" xfId="51" xr:uid="{00000000-0005-0000-0000-000030000000}"/>
    <cellStyle name="Comma 3" xfId="52" xr:uid="{00000000-0005-0000-0000-000031000000}"/>
    <cellStyle name="Comma 3 2" xfId="53" xr:uid="{00000000-0005-0000-0000-000032000000}"/>
    <cellStyle name="Comma 4" xfId="54" xr:uid="{00000000-0005-0000-0000-000033000000}"/>
    <cellStyle name="Comma 4 2" xfId="55" xr:uid="{00000000-0005-0000-0000-000034000000}"/>
    <cellStyle name="Comma 5" xfId="56" xr:uid="{00000000-0005-0000-0000-000035000000}"/>
    <cellStyle name="Comma 6" xfId="57" xr:uid="{00000000-0005-0000-0000-000036000000}"/>
    <cellStyle name="Comma 6 2" xfId="58" xr:uid="{00000000-0005-0000-0000-000037000000}"/>
    <cellStyle name="Comma 7" xfId="59" xr:uid="{00000000-0005-0000-0000-000038000000}"/>
    <cellStyle name="Currency 2" xfId="60" xr:uid="{00000000-0005-0000-0000-000039000000}"/>
    <cellStyle name="Currency 2 2" xfId="61" xr:uid="{00000000-0005-0000-0000-00003A000000}"/>
    <cellStyle name="Currency 2 2 2" xfId="62" xr:uid="{00000000-0005-0000-0000-00003B000000}"/>
    <cellStyle name="Currency 2 3" xfId="63" xr:uid="{00000000-0005-0000-0000-00003C000000}"/>
    <cellStyle name="Currency 3" xfId="64" xr:uid="{00000000-0005-0000-0000-00003D000000}"/>
    <cellStyle name="Currency 3 2" xfId="65" xr:uid="{00000000-0005-0000-0000-00003E000000}"/>
    <cellStyle name="Currency 3 3" xfId="66" xr:uid="{00000000-0005-0000-0000-00003F000000}"/>
    <cellStyle name="Currency 4" xfId="67" xr:uid="{00000000-0005-0000-0000-000040000000}"/>
    <cellStyle name="Currency 5" xfId="68" xr:uid="{00000000-0005-0000-0000-000041000000}"/>
    <cellStyle name="Currency 6" xfId="69" xr:uid="{00000000-0005-0000-0000-000042000000}"/>
    <cellStyle name="Explanatory Text 2" xfId="70" xr:uid="{00000000-0005-0000-0000-000043000000}"/>
    <cellStyle name="Good 2" xfId="71" xr:uid="{00000000-0005-0000-0000-000044000000}"/>
    <cellStyle name="Heading" xfId="72" xr:uid="{00000000-0005-0000-0000-000045000000}"/>
    <cellStyle name="Heading 1 2" xfId="73" xr:uid="{00000000-0005-0000-0000-000046000000}"/>
    <cellStyle name="Heading 2 2" xfId="74" xr:uid="{00000000-0005-0000-0000-000047000000}"/>
    <cellStyle name="Heading 3 2" xfId="75" xr:uid="{00000000-0005-0000-0000-000048000000}"/>
    <cellStyle name="Heading 4 2" xfId="76" xr:uid="{00000000-0005-0000-0000-000049000000}"/>
    <cellStyle name="Heading1" xfId="77" xr:uid="{00000000-0005-0000-0000-00004A000000}"/>
    <cellStyle name="Input 2" xfId="78" xr:uid="{00000000-0005-0000-0000-00004C000000}"/>
    <cellStyle name="Input 2 2" xfId="79" xr:uid="{00000000-0005-0000-0000-00004D000000}"/>
    <cellStyle name="Input 2 2 2" xfId="80" xr:uid="{00000000-0005-0000-0000-00004E000000}"/>
    <cellStyle name="Input 2 3" xfId="81" xr:uid="{00000000-0005-0000-0000-00004F000000}"/>
    <cellStyle name="Input 2 3 2" xfId="82" xr:uid="{00000000-0005-0000-0000-000050000000}"/>
    <cellStyle name="Input 2 4" xfId="83" xr:uid="{00000000-0005-0000-0000-000051000000}"/>
    <cellStyle name="Input 2 4 2" xfId="84" xr:uid="{00000000-0005-0000-0000-000052000000}"/>
    <cellStyle name="Input 2 5" xfId="85" xr:uid="{00000000-0005-0000-0000-000053000000}"/>
    <cellStyle name="Input 2 5 2" xfId="86" xr:uid="{00000000-0005-0000-0000-000054000000}"/>
    <cellStyle name="Input 2 6" xfId="87" xr:uid="{00000000-0005-0000-0000-000055000000}"/>
    <cellStyle name="Input 2 6 2" xfId="88" xr:uid="{00000000-0005-0000-0000-000056000000}"/>
    <cellStyle name="Input 2 7" xfId="89" xr:uid="{00000000-0005-0000-0000-000057000000}"/>
    <cellStyle name="Input 2 8" xfId="90" xr:uid="{00000000-0005-0000-0000-000058000000}"/>
    <cellStyle name="Input 2 9" xfId="91" xr:uid="{00000000-0005-0000-0000-000059000000}"/>
    <cellStyle name="Linked Cell 2" xfId="92" xr:uid="{00000000-0005-0000-0000-00005A000000}"/>
    <cellStyle name="Neutral 2" xfId="93" xr:uid="{00000000-0005-0000-0000-00005B000000}"/>
    <cellStyle name="Normal" xfId="0" builtinId="0"/>
    <cellStyle name="Normal 10" xfId="94" xr:uid="{00000000-0005-0000-0000-00005D000000}"/>
    <cellStyle name="Normal 10 2" xfId="95" xr:uid="{00000000-0005-0000-0000-00005E000000}"/>
    <cellStyle name="Normal 10 2 2" xfId="96" xr:uid="{00000000-0005-0000-0000-00005F000000}"/>
    <cellStyle name="Normal 10 2 2 2" xfId="97" xr:uid="{00000000-0005-0000-0000-000060000000}"/>
    <cellStyle name="Normal 10 3" xfId="98" xr:uid="{00000000-0005-0000-0000-000061000000}"/>
    <cellStyle name="Normal 11" xfId="99" xr:uid="{00000000-0005-0000-0000-000062000000}"/>
    <cellStyle name="Normal 11 2" xfId="100" xr:uid="{00000000-0005-0000-0000-000063000000}"/>
    <cellStyle name="Normal 12" xfId="101" xr:uid="{00000000-0005-0000-0000-000064000000}"/>
    <cellStyle name="Normal 13" xfId="102" xr:uid="{00000000-0005-0000-0000-000065000000}"/>
    <cellStyle name="Normal 14" xfId="103" xr:uid="{00000000-0005-0000-0000-000066000000}"/>
    <cellStyle name="Normal 15" xfId="104" xr:uid="{00000000-0005-0000-0000-000067000000}"/>
    <cellStyle name="Normal 16" xfId="105" xr:uid="{00000000-0005-0000-0000-000068000000}"/>
    <cellStyle name="Normal 17" xfId="106" xr:uid="{00000000-0005-0000-0000-000069000000}"/>
    <cellStyle name="Normal 17 2" xfId="107" xr:uid="{00000000-0005-0000-0000-00006A000000}"/>
    <cellStyle name="Normal 18" xfId="108" xr:uid="{00000000-0005-0000-0000-00006B000000}"/>
    <cellStyle name="Normal 19" xfId="109" xr:uid="{00000000-0005-0000-0000-00006C000000}"/>
    <cellStyle name="Normal 2" xfId="110" xr:uid="{00000000-0005-0000-0000-00006D000000}"/>
    <cellStyle name="Normal 2 2" xfId="111" xr:uid="{00000000-0005-0000-0000-00006E000000}"/>
    <cellStyle name="Normal 2 2 2" xfId="112" xr:uid="{00000000-0005-0000-0000-00006F000000}"/>
    <cellStyle name="Normal 2 2 2 2" xfId="113" xr:uid="{00000000-0005-0000-0000-000070000000}"/>
    <cellStyle name="Normal 2 2 2 3" xfId="114" xr:uid="{00000000-0005-0000-0000-000071000000}"/>
    <cellStyle name="Normal 2 2 3" xfId="115" xr:uid="{00000000-0005-0000-0000-000072000000}"/>
    <cellStyle name="Normal 2 2 3 2" xfId="116" xr:uid="{00000000-0005-0000-0000-000073000000}"/>
    <cellStyle name="Normal 2 3" xfId="117" xr:uid="{00000000-0005-0000-0000-000074000000}"/>
    <cellStyle name="Normal 2 3 2" xfId="118" xr:uid="{00000000-0005-0000-0000-000075000000}"/>
    <cellStyle name="Normal 2 3 3" xfId="119" xr:uid="{00000000-0005-0000-0000-000076000000}"/>
    <cellStyle name="Normal 2 4" xfId="120" xr:uid="{00000000-0005-0000-0000-000077000000}"/>
    <cellStyle name="Normal 2 5" xfId="121" xr:uid="{00000000-0005-0000-0000-000078000000}"/>
    <cellStyle name="Normal 2 5 2" xfId="122" xr:uid="{00000000-0005-0000-0000-000079000000}"/>
    <cellStyle name="Normal 2 6" xfId="123" xr:uid="{00000000-0005-0000-0000-00007A000000}"/>
    <cellStyle name="Normal 2 7" xfId="124" xr:uid="{00000000-0005-0000-0000-00007B000000}"/>
    <cellStyle name="Normal 2 8" xfId="125" xr:uid="{00000000-0005-0000-0000-00007C000000}"/>
    <cellStyle name="Normal 2 9" xfId="126" xr:uid="{00000000-0005-0000-0000-00007D000000}"/>
    <cellStyle name="Normal 2_0910 ESTD Alloc of Selected ARRA Funds as of 052109" xfId="127" xr:uid="{00000000-0005-0000-0000-00007E000000}"/>
    <cellStyle name="Normal 20" xfId="128" xr:uid="{00000000-0005-0000-0000-00007F000000}"/>
    <cellStyle name="Normal 21" xfId="4" xr:uid="{00000000-0005-0000-0000-000080000000}"/>
    <cellStyle name="Normal 22" xfId="129" xr:uid="{00000000-0005-0000-0000-000081000000}"/>
    <cellStyle name="Normal 23" xfId="130" xr:uid="{00000000-0005-0000-0000-000082000000}"/>
    <cellStyle name="Normal 23 2" xfId="131" xr:uid="{00000000-0005-0000-0000-000083000000}"/>
    <cellStyle name="Normal 24" xfId="132" xr:uid="{00000000-0005-0000-0000-000084000000}"/>
    <cellStyle name="Normal 25" xfId="133" xr:uid="{00000000-0005-0000-0000-000085000000}"/>
    <cellStyle name="Normal 26" xfId="134" xr:uid="{00000000-0005-0000-0000-000086000000}"/>
    <cellStyle name="Normal 26 2" xfId="135" xr:uid="{00000000-0005-0000-0000-000087000000}"/>
    <cellStyle name="Normal 27" xfId="136" xr:uid="{00000000-0005-0000-0000-000088000000}"/>
    <cellStyle name="Normal 27 2" xfId="137" xr:uid="{00000000-0005-0000-0000-000089000000}"/>
    <cellStyle name="Normal 28" xfId="138" xr:uid="{00000000-0005-0000-0000-00008A000000}"/>
    <cellStyle name="Normal 28 2" xfId="139" xr:uid="{00000000-0005-0000-0000-00008B000000}"/>
    <cellStyle name="Normal 29" xfId="140" xr:uid="{00000000-0005-0000-0000-00008C000000}"/>
    <cellStyle name="Normal 29 2" xfId="141" xr:uid="{00000000-0005-0000-0000-00008D000000}"/>
    <cellStyle name="Normal 3" xfId="142" xr:uid="{00000000-0005-0000-0000-00008E000000}"/>
    <cellStyle name="Normal 3 2" xfId="143" xr:uid="{00000000-0005-0000-0000-00008F000000}"/>
    <cellStyle name="Normal 3 2 2" xfId="144" xr:uid="{00000000-0005-0000-0000-000090000000}"/>
    <cellStyle name="Normal 3 3" xfId="145" xr:uid="{00000000-0005-0000-0000-000091000000}"/>
    <cellStyle name="Normal 3 3 2" xfId="146" xr:uid="{00000000-0005-0000-0000-000092000000}"/>
    <cellStyle name="Normal 3 3 2 2" xfId="147" xr:uid="{00000000-0005-0000-0000-000093000000}"/>
    <cellStyle name="Normal 3 3 3" xfId="148" xr:uid="{00000000-0005-0000-0000-000094000000}"/>
    <cellStyle name="Normal 3 4" xfId="149" xr:uid="{00000000-0005-0000-0000-000095000000}"/>
    <cellStyle name="Normal 3 5" xfId="1839" xr:uid="{6E602E4A-EA90-4564-AE2D-F93C037DEC74}"/>
    <cellStyle name="Normal 30" xfId="150" xr:uid="{00000000-0005-0000-0000-000096000000}"/>
    <cellStyle name="Normal 30 2" xfId="151" xr:uid="{00000000-0005-0000-0000-000097000000}"/>
    <cellStyle name="Normal 31" xfId="152" xr:uid="{00000000-0005-0000-0000-000098000000}"/>
    <cellStyle name="Normal 31 2" xfId="153" xr:uid="{00000000-0005-0000-0000-000099000000}"/>
    <cellStyle name="Normal 32" xfId="1836" xr:uid="{00000000-0005-0000-0000-00009A000000}"/>
    <cellStyle name="Normal 32 2" xfId="1838" xr:uid="{00000000-0005-0000-0000-00009B000000}"/>
    <cellStyle name="Normal 33" xfId="1840" xr:uid="{B22FB7EC-036D-44FA-A0B6-524CAF297276}"/>
    <cellStyle name="Normal 4" xfId="154" xr:uid="{00000000-0005-0000-0000-00009C000000}"/>
    <cellStyle name="Normal 4 2" xfId="155" xr:uid="{00000000-0005-0000-0000-00009D000000}"/>
    <cellStyle name="Normal 4 20" xfId="156" xr:uid="{00000000-0005-0000-0000-00009E000000}"/>
    <cellStyle name="Normal 4 3" xfId="157" xr:uid="{00000000-0005-0000-0000-00009F000000}"/>
    <cellStyle name="Normal 4 4" xfId="158" xr:uid="{00000000-0005-0000-0000-0000A0000000}"/>
    <cellStyle name="Normal 4 4 2" xfId="159" xr:uid="{00000000-0005-0000-0000-0000A1000000}"/>
    <cellStyle name="Normal 4 5" xfId="160" xr:uid="{00000000-0005-0000-0000-0000A2000000}"/>
    <cellStyle name="Normal 5" xfId="161" xr:uid="{00000000-0005-0000-0000-0000A3000000}"/>
    <cellStyle name="Normal 5 2" xfId="162" xr:uid="{00000000-0005-0000-0000-0000A4000000}"/>
    <cellStyle name="Normal 5 3" xfId="163" xr:uid="{00000000-0005-0000-0000-0000A5000000}"/>
    <cellStyle name="Normal 5 4" xfId="164" xr:uid="{00000000-0005-0000-0000-0000A6000000}"/>
    <cellStyle name="Normal 5 5" xfId="165" xr:uid="{00000000-0005-0000-0000-0000A7000000}"/>
    <cellStyle name="Normal 6" xfId="166" xr:uid="{00000000-0005-0000-0000-0000A8000000}"/>
    <cellStyle name="Normal 6 11" xfId="167" xr:uid="{00000000-0005-0000-0000-0000A9000000}"/>
    <cellStyle name="Normal 6 2" xfId="168" xr:uid="{00000000-0005-0000-0000-0000AA000000}"/>
    <cellStyle name="Normal 6 2 2" xfId="169" xr:uid="{00000000-0005-0000-0000-0000AB000000}"/>
    <cellStyle name="Normal 7" xfId="170" xr:uid="{00000000-0005-0000-0000-0000AC000000}"/>
    <cellStyle name="Normal 7 2" xfId="171" xr:uid="{00000000-0005-0000-0000-0000AD000000}"/>
    <cellStyle name="Normal 8" xfId="172" xr:uid="{00000000-0005-0000-0000-0000AE000000}"/>
    <cellStyle name="Normal 8 2" xfId="173" xr:uid="{00000000-0005-0000-0000-0000AF000000}"/>
    <cellStyle name="Normal 8 2 2" xfId="174" xr:uid="{00000000-0005-0000-0000-0000B0000000}"/>
    <cellStyle name="Normal 8 3" xfId="175" xr:uid="{00000000-0005-0000-0000-0000B1000000}"/>
    <cellStyle name="Normal 9" xfId="176" xr:uid="{00000000-0005-0000-0000-0000B2000000}"/>
    <cellStyle name="Normal 9 2" xfId="177" xr:uid="{00000000-0005-0000-0000-0000B3000000}"/>
    <cellStyle name="Normal 9 3" xfId="178" xr:uid="{00000000-0005-0000-0000-0000B4000000}"/>
    <cellStyle name="Normal 9 4" xfId="179" xr:uid="{00000000-0005-0000-0000-0000B5000000}"/>
    <cellStyle name="Normal_2008-09 BEF" xfId="1" xr:uid="{00000000-0005-0000-0000-0000B6000000}"/>
    <cellStyle name="Normal_BEF0708 PDE 2-1-07" xfId="2" xr:uid="{00000000-0005-0000-0000-0000B7000000}"/>
    <cellStyle name="Note 2" xfId="180" xr:uid="{00000000-0005-0000-0000-0000B8000000}"/>
    <cellStyle name="Note 2 10" xfId="181" xr:uid="{00000000-0005-0000-0000-0000B9000000}"/>
    <cellStyle name="Note 2 2" xfId="182" xr:uid="{00000000-0005-0000-0000-0000BA000000}"/>
    <cellStyle name="Note 2 2 2" xfId="183" xr:uid="{00000000-0005-0000-0000-0000BB000000}"/>
    <cellStyle name="Note 2 3" xfId="184" xr:uid="{00000000-0005-0000-0000-0000BC000000}"/>
    <cellStyle name="Note 2 3 2" xfId="185" xr:uid="{00000000-0005-0000-0000-0000BD000000}"/>
    <cellStyle name="Note 2 4" xfId="186" xr:uid="{00000000-0005-0000-0000-0000BE000000}"/>
    <cellStyle name="Note 2 4 2" xfId="187" xr:uid="{00000000-0005-0000-0000-0000BF000000}"/>
    <cellStyle name="Note 2 5" xfId="188" xr:uid="{00000000-0005-0000-0000-0000C0000000}"/>
    <cellStyle name="Note 2 5 2" xfId="189" xr:uid="{00000000-0005-0000-0000-0000C1000000}"/>
    <cellStyle name="Note 2 6" xfId="190" xr:uid="{00000000-0005-0000-0000-0000C2000000}"/>
    <cellStyle name="Note 2 6 2" xfId="191" xr:uid="{00000000-0005-0000-0000-0000C3000000}"/>
    <cellStyle name="Note 2 7" xfId="192" xr:uid="{00000000-0005-0000-0000-0000C4000000}"/>
    <cellStyle name="Note 2 8" xfId="193" xr:uid="{00000000-0005-0000-0000-0000C5000000}"/>
    <cellStyle name="Note 2 9" xfId="194" xr:uid="{00000000-0005-0000-0000-0000C6000000}"/>
    <cellStyle name="Output 2" xfId="195" xr:uid="{00000000-0005-0000-0000-0000C7000000}"/>
    <cellStyle name="Output 2 2" xfId="196" xr:uid="{00000000-0005-0000-0000-0000C8000000}"/>
    <cellStyle name="Output 2 2 2" xfId="197" xr:uid="{00000000-0005-0000-0000-0000C9000000}"/>
    <cellStyle name="Output 2 3" xfId="198" xr:uid="{00000000-0005-0000-0000-0000CA000000}"/>
    <cellStyle name="Output 2 3 2" xfId="199" xr:uid="{00000000-0005-0000-0000-0000CB000000}"/>
    <cellStyle name="Output 2 4" xfId="200" xr:uid="{00000000-0005-0000-0000-0000CC000000}"/>
    <cellStyle name="Output 2 4 2" xfId="201" xr:uid="{00000000-0005-0000-0000-0000CD000000}"/>
    <cellStyle name="Output 2 5" xfId="202" xr:uid="{00000000-0005-0000-0000-0000CE000000}"/>
    <cellStyle name="Output 2 6" xfId="203" xr:uid="{00000000-0005-0000-0000-0000CF000000}"/>
    <cellStyle name="Output 2 7" xfId="204" xr:uid="{00000000-0005-0000-0000-0000D0000000}"/>
    <cellStyle name="Output 2 8" xfId="205" xr:uid="{00000000-0005-0000-0000-0000D1000000}"/>
    <cellStyle name="Output 2 9" xfId="206" xr:uid="{00000000-0005-0000-0000-0000D2000000}"/>
    <cellStyle name="Percent 10" xfId="207" xr:uid="{00000000-0005-0000-0000-0000D3000000}"/>
    <cellStyle name="Percent 11" xfId="208" xr:uid="{00000000-0005-0000-0000-0000D4000000}"/>
    <cellStyle name="Percent 12" xfId="209" xr:uid="{00000000-0005-0000-0000-0000D5000000}"/>
    <cellStyle name="Percent 12 2" xfId="210" xr:uid="{00000000-0005-0000-0000-0000D6000000}"/>
    <cellStyle name="Percent 2" xfId="211" xr:uid="{00000000-0005-0000-0000-0000D7000000}"/>
    <cellStyle name="Percent 2 2" xfId="212" xr:uid="{00000000-0005-0000-0000-0000D8000000}"/>
    <cellStyle name="Percent 2 2 2" xfId="213" xr:uid="{00000000-0005-0000-0000-0000D9000000}"/>
    <cellStyle name="Percent 2 3" xfId="214" xr:uid="{00000000-0005-0000-0000-0000DA000000}"/>
    <cellStyle name="Percent 2 4" xfId="215" xr:uid="{00000000-0005-0000-0000-0000DB000000}"/>
    <cellStyle name="Percent 3" xfId="216" xr:uid="{00000000-0005-0000-0000-0000DC000000}"/>
    <cellStyle name="Percent 3 2" xfId="217" xr:uid="{00000000-0005-0000-0000-0000DD000000}"/>
    <cellStyle name="Percent 3 3" xfId="218" xr:uid="{00000000-0005-0000-0000-0000DE000000}"/>
    <cellStyle name="Percent 3 4" xfId="219" xr:uid="{00000000-0005-0000-0000-0000DF000000}"/>
    <cellStyle name="Percent 3 5" xfId="220" xr:uid="{00000000-0005-0000-0000-0000E0000000}"/>
    <cellStyle name="Percent 4" xfId="221" xr:uid="{00000000-0005-0000-0000-0000E1000000}"/>
    <cellStyle name="Percent 5" xfId="222" xr:uid="{00000000-0005-0000-0000-0000E2000000}"/>
    <cellStyle name="Percent 6" xfId="223" xr:uid="{00000000-0005-0000-0000-0000E3000000}"/>
    <cellStyle name="Percent 6 2" xfId="224" xr:uid="{00000000-0005-0000-0000-0000E4000000}"/>
    <cellStyle name="Percent 6 2 2" xfId="225" xr:uid="{00000000-0005-0000-0000-0000E5000000}"/>
    <cellStyle name="Percent 6 3" xfId="226" xr:uid="{00000000-0005-0000-0000-0000E6000000}"/>
    <cellStyle name="Percent 7" xfId="227" xr:uid="{00000000-0005-0000-0000-0000E7000000}"/>
    <cellStyle name="Percent 7 2" xfId="228" xr:uid="{00000000-0005-0000-0000-0000E8000000}"/>
    <cellStyle name="Percent 7 2 2" xfId="229" xr:uid="{00000000-0005-0000-0000-0000E9000000}"/>
    <cellStyle name="Percent 7 3" xfId="230" xr:uid="{00000000-0005-0000-0000-0000EA000000}"/>
    <cellStyle name="Percent 8" xfId="231" xr:uid="{00000000-0005-0000-0000-0000EB000000}"/>
    <cellStyle name="Percent 9" xfId="232" xr:uid="{00000000-0005-0000-0000-0000EC000000}"/>
    <cellStyle name="Percent 9 2" xfId="233" xr:uid="{00000000-0005-0000-0000-0000ED000000}"/>
    <cellStyle name="Result" xfId="234" xr:uid="{00000000-0005-0000-0000-0000EE000000}"/>
    <cellStyle name="Result2" xfId="235" xr:uid="{00000000-0005-0000-0000-0000EF000000}"/>
    <cellStyle name="SAPBEXaggData" xfId="236" xr:uid="{00000000-0005-0000-0000-0000F0000000}"/>
    <cellStyle name="SAPBEXaggData 10" xfId="237" xr:uid="{00000000-0005-0000-0000-0000F1000000}"/>
    <cellStyle name="SAPBEXaggData 11" xfId="238" xr:uid="{00000000-0005-0000-0000-0000F2000000}"/>
    <cellStyle name="SAPBEXaggData 2" xfId="239" xr:uid="{00000000-0005-0000-0000-0000F3000000}"/>
    <cellStyle name="SAPBEXaggData 2 10" xfId="240" xr:uid="{00000000-0005-0000-0000-0000F4000000}"/>
    <cellStyle name="SAPBEXaggData 2 11" xfId="241" xr:uid="{00000000-0005-0000-0000-0000F5000000}"/>
    <cellStyle name="SAPBEXaggData 2 2" xfId="242" xr:uid="{00000000-0005-0000-0000-0000F6000000}"/>
    <cellStyle name="SAPBEXaggData 2 2 2" xfId="243" xr:uid="{00000000-0005-0000-0000-0000F7000000}"/>
    <cellStyle name="SAPBEXaggData 2 2 2 2" xfId="244" xr:uid="{00000000-0005-0000-0000-0000F8000000}"/>
    <cellStyle name="SAPBEXaggData 2 2 3" xfId="245" xr:uid="{00000000-0005-0000-0000-0000F9000000}"/>
    <cellStyle name="SAPBEXaggData 2 2 3 2" xfId="246" xr:uid="{00000000-0005-0000-0000-0000FA000000}"/>
    <cellStyle name="SAPBEXaggData 2 2 4" xfId="247" xr:uid="{00000000-0005-0000-0000-0000FB000000}"/>
    <cellStyle name="SAPBEXaggData 2 2 4 2" xfId="248" xr:uid="{00000000-0005-0000-0000-0000FC000000}"/>
    <cellStyle name="SAPBEXaggData 2 2 5" xfId="249" xr:uid="{00000000-0005-0000-0000-0000FD000000}"/>
    <cellStyle name="SAPBEXaggData 2 2 5 2" xfId="250" xr:uid="{00000000-0005-0000-0000-0000FE000000}"/>
    <cellStyle name="SAPBEXaggData 2 2 6" xfId="251" xr:uid="{00000000-0005-0000-0000-0000FF000000}"/>
    <cellStyle name="SAPBEXaggData 2 2 6 2" xfId="252" xr:uid="{00000000-0005-0000-0000-000000010000}"/>
    <cellStyle name="SAPBEXaggData 2 2 7" xfId="253" xr:uid="{00000000-0005-0000-0000-000001010000}"/>
    <cellStyle name="SAPBEXaggData 2 2 7 2" xfId="254" xr:uid="{00000000-0005-0000-0000-000002010000}"/>
    <cellStyle name="SAPBEXaggData 2 2 8" xfId="255" xr:uid="{00000000-0005-0000-0000-000003010000}"/>
    <cellStyle name="SAPBEXaggData 2 2 9" xfId="256" xr:uid="{00000000-0005-0000-0000-000004010000}"/>
    <cellStyle name="SAPBEXaggData 2 3" xfId="257" xr:uid="{00000000-0005-0000-0000-000005010000}"/>
    <cellStyle name="SAPBEXaggData 2 3 2" xfId="258" xr:uid="{00000000-0005-0000-0000-000006010000}"/>
    <cellStyle name="SAPBEXaggData 2 3 2 2" xfId="259" xr:uid="{00000000-0005-0000-0000-000007010000}"/>
    <cellStyle name="SAPBEXaggData 2 3 3" xfId="260" xr:uid="{00000000-0005-0000-0000-000008010000}"/>
    <cellStyle name="SAPBEXaggData 2 3 3 2" xfId="261" xr:uid="{00000000-0005-0000-0000-000009010000}"/>
    <cellStyle name="SAPBEXaggData 2 3 4" xfId="262" xr:uid="{00000000-0005-0000-0000-00000A010000}"/>
    <cellStyle name="SAPBEXaggData 2 3 4 2" xfId="263" xr:uid="{00000000-0005-0000-0000-00000B010000}"/>
    <cellStyle name="SAPBEXaggData 2 3 5" xfId="264" xr:uid="{00000000-0005-0000-0000-00000C010000}"/>
    <cellStyle name="SAPBEXaggData 2 3 5 2" xfId="265" xr:uid="{00000000-0005-0000-0000-00000D010000}"/>
    <cellStyle name="SAPBEXaggData 2 3 6" xfId="266" xr:uid="{00000000-0005-0000-0000-00000E010000}"/>
    <cellStyle name="SAPBEXaggData 2 3 6 2" xfId="267" xr:uid="{00000000-0005-0000-0000-00000F010000}"/>
    <cellStyle name="SAPBEXaggData 2 3 7" xfId="268" xr:uid="{00000000-0005-0000-0000-000010010000}"/>
    <cellStyle name="SAPBEXaggData 2 3 7 2" xfId="269" xr:uid="{00000000-0005-0000-0000-000011010000}"/>
    <cellStyle name="SAPBEXaggData 2 3 8" xfId="270" xr:uid="{00000000-0005-0000-0000-000012010000}"/>
    <cellStyle name="SAPBEXaggData 2 3 9" xfId="271" xr:uid="{00000000-0005-0000-0000-000013010000}"/>
    <cellStyle name="SAPBEXaggData 2 4" xfId="272" xr:uid="{00000000-0005-0000-0000-000014010000}"/>
    <cellStyle name="SAPBEXaggData 2 4 2" xfId="273" xr:uid="{00000000-0005-0000-0000-000015010000}"/>
    <cellStyle name="SAPBEXaggData 2 5" xfId="274" xr:uid="{00000000-0005-0000-0000-000016010000}"/>
    <cellStyle name="SAPBEXaggData 2 5 2" xfId="275" xr:uid="{00000000-0005-0000-0000-000017010000}"/>
    <cellStyle name="SAPBEXaggData 2 6" xfId="276" xr:uid="{00000000-0005-0000-0000-000018010000}"/>
    <cellStyle name="SAPBEXaggData 2 6 2" xfId="277" xr:uid="{00000000-0005-0000-0000-000019010000}"/>
    <cellStyle name="SAPBEXaggData 2 7" xfId="278" xr:uid="{00000000-0005-0000-0000-00001A010000}"/>
    <cellStyle name="SAPBEXaggData 2 7 2" xfId="279" xr:uid="{00000000-0005-0000-0000-00001B010000}"/>
    <cellStyle name="SAPBEXaggData 2 8" xfId="280" xr:uid="{00000000-0005-0000-0000-00001C010000}"/>
    <cellStyle name="SAPBEXaggData 2 8 2" xfId="281" xr:uid="{00000000-0005-0000-0000-00001D010000}"/>
    <cellStyle name="SAPBEXaggData 2 9" xfId="282" xr:uid="{00000000-0005-0000-0000-00001E010000}"/>
    <cellStyle name="SAPBEXaggData 2 9 2" xfId="283" xr:uid="{00000000-0005-0000-0000-00001F010000}"/>
    <cellStyle name="SAPBEXaggData 3" xfId="284" xr:uid="{00000000-0005-0000-0000-000020010000}"/>
    <cellStyle name="SAPBEXaggData 3 2" xfId="285" xr:uid="{00000000-0005-0000-0000-000021010000}"/>
    <cellStyle name="SAPBEXaggData 3 2 2" xfId="286" xr:uid="{00000000-0005-0000-0000-000022010000}"/>
    <cellStyle name="SAPBEXaggData 3 3" xfId="287" xr:uid="{00000000-0005-0000-0000-000023010000}"/>
    <cellStyle name="SAPBEXaggData 3 3 2" xfId="288" xr:uid="{00000000-0005-0000-0000-000024010000}"/>
    <cellStyle name="SAPBEXaggData 3 4" xfId="289" xr:uid="{00000000-0005-0000-0000-000025010000}"/>
    <cellStyle name="SAPBEXaggData 3 4 2" xfId="290" xr:uid="{00000000-0005-0000-0000-000026010000}"/>
    <cellStyle name="SAPBEXaggData 3 5" xfId="291" xr:uid="{00000000-0005-0000-0000-000027010000}"/>
    <cellStyle name="SAPBEXaggData 3 5 2" xfId="292" xr:uid="{00000000-0005-0000-0000-000028010000}"/>
    <cellStyle name="SAPBEXaggData 3 6" xfId="293" xr:uid="{00000000-0005-0000-0000-000029010000}"/>
    <cellStyle name="SAPBEXaggData 3 6 2" xfId="294" xr:uid="{00000000-0005-0000-0000-00002A010000}"/>
    <cellStyle name="SAPBEXaggData 3 7" xfId="295" xr:uid="{00000000-0005-0000-0000-00002B010000}"/>
    <cellStyle name="SAPBEXaggData 3 7 2" xfId="296" xr:uid="{00000000-0005-0000-0000-00002C010000}"/>
    <cellStyle name="SAPBEXaggData 3 8" xfId="297" xr:uid="{00000000-0005-0000-0000-00002D010000}"/>
    <cellStyle name="SAPBEXaggData 3 9" xfId="298" xr:uid="{00000000-0005-0000-0000-00002E010000}"/>
    <cellStyle name="SAPBEXaggData 4" xfId="299" xr:uid="{00000000-0005-0000-0000-00002F010000}"/>
    <cellStyle name="SAPBEXaggData 4 2" xfId="300" xr:uid="{00000000-0005-0000-0000-000030010000}"/>
    <cellStyle name="SAPBEXaggData 5" xfId="301" xr:uid="{00000000-0005-0000-0000-000031010000}"/>
    <cellStyle name="SAPBEXaggData 5 2" xfId="302" xr:uid="{00000000-0005-0000-0000-000032010000}"/>
    <cellStyle name="SAPBEXaggData 6" xfId="303" xr:uid="{00000000-0005-0000-0000-000033010000}"/>
    <cellStyle name="SAPBEXaggData 6 2" xfId="304" xr:uid="{00000000-0005-0000-0000-000034010000}"/>
    <cellStyle name="SAPBEXaggData 7" xfId="305" xr:uid="{00000000-0005-0000-0000-000035010000}"/>
    <cellStyle name="SAPBEXaggData 7 2" xfId="306" xr:uid="{00000000-0005-0000-0000-000036010000}"/>
    <cellStyle name="SAPBEXaggData 8" xfId="307" xr:uid="{00000000-0005-0000-0000-000037010000}"/>
    <cellStyle name="SAPBEXaggData 8 2" xfId="308" xr:uid="{00000000-0005-0000-0000-000038010000}"/>
    <cellStyle name="SAPBEXaggData 9" xfId="309" xr:uid="{00000000-0005-0000-0000-000039010000}"/>
    <cellStyle name="SAPBEXaggData 9 2" xfId="310" xr:uid="{00000000-0005-0000-0000-00003A010000}"/>
    <cellStyle name="SAPBEXaggDataEmph" xfId="311" xr:uid="{00000000-0005-0000-0000-00003B010000}"/>
    <cellStyle name="SAPBEXaggDataEmph 10" xfId="312" xr:uid="{00000000-0005-0000-0000-00003C010000}"/>
    <cellStyle name="SAPBEXaggDataEmph 11" xfId="313" xr:uid="{00000000-0005-0000-0000-00003D010000}"/>
    <cellStyle name="SAPBEXaggDataEmph 2" xfId="314" xr:uid="{00000000-0005-0000-0000-00003E010000}"/>
    <cellStyle name="SAPBEXaggDataEmph 2 10" xfId="315" xr:uid="{00000000-0005-0000-0000-00003F010000}"/>
    <cellStyle name="SAPBEXaggDataEmph 2 11" xfId="316" xr:uid="{00000000-0005-0000-0000-000040010000}"/>
    <cellStyle name="SAPBEXaggDataEmph 2 2" xfId="317" xr:uid="{00000000-0005-0000-0000-000041010000}"/>
    <cellStyle name="SAPBEXaggDataEmph 2 2 2" xfId="318" xr:uid="{00000000-0005-0000-0000-000042010000}"/>
    <cellStyle name="SAPBEXaggDataEmph 2 2 2 2" xfId="319" xr:uid="{00000000-0005-0000-0000-000043010000}"/>
    <cellStyle name="SAPBEXaggDataEmph 2 2 3" xfId="320" xr:uid="{00000000-0005-0000-0000-000044010000}"/>
    <cellStyle name="SAPBEXaggDataEmph 2 2 3 2" xfId="321" xr:uid="{00000000-0005-0000-0000-000045010000}"/>
    <cellStyle name="SAPBEXaggDataEmph 2 2 4" xfId="322" xr:uid="{00000000-0005-0000-0000-000046010000}"/>
    <cellStyle name="SAPBEXaggDataEmph 2 2 4 2" xfId="323" xr:uid="{00000000-0005-0000-0000-000047010000}"/>
    <cellStyle name="SAPBEXaggDataEmph 2 2 5" xfId="324" xr:uid="{00000000-0005-0000-0000-000048010000}"/>
    <cellStyle name="SAPBEXaggDataEmph 2 2 5 2" xfId="325" xr:uid="{00000000-0005-0000-0000-000049010000}"/>
    <cellStyle name="SAPBEXaggDataEmph 2 2 6" xfId="326" xr:uid="{00000000-0005-0000-0000-00004A010000}"/>
    <cellStyle name="SAPBEXaggDataEmph 2 2 6 2" xfId="327" xr:uid="{00000000-0005-0000-0000-00004B010000}"/>
    <cellStyle name="SAPBEXaggDataEmph 2 2 7" xfId="328" xr:uid="{00000000-0005-0000-0000-00004C010000}"/>
    <cellStyle name="SAPBEXaggDataEmph 2 2 7 2" xfId="329" xr:uid="{00000000-0005-0000-0000-00004D010000}"/>
    <cellStyle name="SAPBEXaggDataEmph 2 2 8" xfId="330" xr:uid="{00000000-0005-0000-0000-00004E010000}"/>
    <cellStyle name="SAPBEXaggDataEmph 2 2 9" xfId="331" xr:uid="{00000000-0005-0000-0000-00004F010000}"/>
    <cellStyle name="SAPBEXaggDataEmph 2 3" xfId="332" xr:uid="{00000000-0005-0000-0000-000050010000}"/>
    <cellStyle name="SAPBEXaggDataEmph 2 3 2" xfId="333" xr:uid="{00000000-0005-0000-0000-000051010000}"/>
    <cellStyle name="SAPBEXaggDataEmph 2 3 2 2" xfId="334" xr:uid="{00000000-0005-0000-0000-000052010000}"/>
    <cellStyle name="SAPBEXaggDataEmph 2 3 3" xfId="335" xr:uid="{00000000-0005-0000-0000-000053010000}"/>
    <cellStyle name="SAPBEXaggDataEmph 2 3 3 2" xfId="336" xr:uid="{00000000-0005-0000-0000-000054010000}"/>
    <cellStyle name="SAPBEXaggDataEmph 2 3 4" xfId="337" xr:uid="{00000000-0005-0000-0000-000055010000}"/>
    <cellStyle name="SAPBEXaggDataEmph 2 3 4 2" xfId="338" xr:uid="{00000000-0005-0000-0000-000056010000}"/>
    <cellStyle name="SAPBEXaggDataEmph 2 3 5" xfId="339" xr:uid="{00000000-0005-0000-0000-000057010000}"/>
    <cellStyle name="SAPBEXaggDataEmph 2 3 5 2" xfId="340" xr:uid="{00000000-0005-0000-0000-000058010000}"/>
    <cellStyle name="SAPBEXaggDataEmph 2 3 6" xfId="341" xr:uid="{00000000-0005-0000-0000-000059010000}"/>
    <cellStyle name="SAPBEXaggDataEmph 2 3 6 2" xfId="342" xr:uid="{00000000-0005-0000-0000-00005A010000}"/>
    <cellStyle name="SAPBEXaggDataEmph 2 3 7" xfId="343" xr:uid="{00000000-0005-0000-0000-00005B010000}"/>
    <cellStyle name="SAPBEXaggDataEmph 2 3 7 2" xfId="344" xr:uid="{00000000-0005-0000-0000-00005C010000}"/>
    <cellStyle name="SAPBEXaggDataEmph 2 3 8" xfId="345" xr:uid="{00000000-0005-0000-0000-00005D010000}"/>
    <cellStyle name="SAPBEXaggDataEmph 2 3 9" xfId="346" xr:uid="{00000000-0005-0000-0000-00005E010000}"/>
    <cellStyle name="SAPBEXaggDataEmph 2 4" xfId="347" xr:uid="{00000000-0005-0000-0000-00005F010000}"/>
    <cellStyle name="SAPBEXaggDataEmph 2 4 2" xfId="348" xr:uid="{00000000-0005-0000-0000-000060010000}"/>
    <cellStyle name="SAPBEXaggDataEmph 2 5" xfId="349" xr:uid="{00000000-0005-0000-0000-000061010000}"/>
    <cellStyle name="SAPBEXaggDataEmph 2 5 2" xfId="350" xr:uid="{00000000-0005-0000-0000-000062010000}"/>
    <cellStyle name="SAPBEXaggDataEmph 2 6" xfId="351" xr:uid="{00000000-0005-0000-0000-000063010000}"/>
    <cellStyle name="SAPBEXaggDataEmph 2 6 2" xfId="352" xr:uid="{00000000-0005-0000-0000-000064010000}"/>
    <cellStyle name="SAPBEXaggDataEmph 2 7" xfId="353" xr:uid="{00000000-0005-0000-0000-000065010000}"/>
    <cellStyle name="SAPBEXaggDataEmph 2 7 2" xfId="354" xr:uid="{00000000-0005-0000-0000-000066010000}"/>
    <cellStyle name="SAPBEXaggDataEmph 2 8" xfId="355" xr:uid="{00000000-0005-0000-0000-000067010000}"/>
    <cellStyle name="SAPBEXaggDataEmph 2 8 2" xfId="356" xr:uid="{00000000-0005-0000-0000-000068010000}"/>
    <cellStyle name="SAPBEXaggDataEmph 2 9" xfId="357" xr:uid="{00000000-0005-0000-0000-000069010000}"/>
    <cellStyle name="SAPBEXaggDataEmph 2 9 2" xfId="358" xr:uid="{00000000-0005-0000-0000-00006A010000}"/>
    <cellStyle name="SAPBEXaggDataEmph 3" xfId="359" xr:uid="{00000000-0005-0000-0000-00006B010000}"/>
    <cellStyle name="SAPBEXaggDataEmph 3 2" xfId="360" xr:uid="{00000000-0005-0000-0000-00006C010000}"/>
    <cellStyle name="SAPBEXaggDataEmph 3 2 2" xfId="361" xr:uid="{00000000-0005-0000-0000-00006D010000}"/>
    <cellStyle name="SAPBEXaggDataEmph 3 3" xfId="362" xr:uid="{00000000-0005-0000-0000-00006E010000}"/>
    <cellStyle name="SAPBEXaggDataEmph 3 3 2" xfId="363" xr:uid="{00000000-0005-0000-0000-00006F010000}"/>
    <cellStyle name="SAPBEXaggDataEmph 3 4" xfId="364" xr:uid="{00000000-0005-0000-0000-000070010000}"/>
    <cellStyle name="SAPBEXaggDataEmph 3 4 2" xfId="365" xr:uid="{00000000-0005-0000-0000-000071010000}"/>
    <cellStyle name="SAPBEXaggDataEmph 3 5" xfId="366" xr:uid="{00000000-0005-0000-0000-000072010000}"/>
    <cellStyle name="SAPBEXaggDataEmph 3 5 2" xfId="367" xr:uid="{00000000-0005-0000-0000-000073010000}"/>
    <cellStyle name="SAPBEXaggDataEmph 3 6" xfId="368" xr:uid="{00000000-0005-0000-0000-000074010000}"/>
    <cellStyle name="SAPBEXaggDataEmph 3 6 2" xfId="369" xr:uid="{00000000-0005-0000-0000-000075010000}"/>
    <cellStyle name="SAPBEXaggDataEmph 3 7" xfId="370" xr:uid="{00000000-0005-0000-0000-000076010000}"/>
    <cellStyle name="SAPBEXaggDataEmph 3 7 2" xfId="371" xr:uid="{00000000-0005-0000-0000-000077010000}"/>
    <cellStyle name="SAPBEXaggDataEmph 3 8" xfId="372" xr:uid="{00000000-0005-0000-0000-000078010000}"/>
    <cellStyle name="SAPBEXaggDataEmph 3 9" xfId="373" xr:uid="{00000000-0005-0000-0000-000079010000}"/>
    <cellStyle name="SAPBEXaggDataEmph 4" xfId="374" xr:uid="{00000000-0005-0000-0000-00007A010000}"/>
    <cellStyle name="SAPBEXaggDataEmph 4 2" xfId="375" xr:uid="{00000000-0005-0000-0000-00007B010000}"/>
    <cellStyle name="SAPBEXaggDataEmph 5" xfId="376" xr:uid="{00000000-0005-0000-0000-00007C010000}"/>
    <cellStyle name="SAPBEXaggDataEmph 5 2" xfId="377" xr:uid="{00000000-0005-0000-0000-00007D010000}"/>
    <cellStyle name="SAPBEXaggDataEmph 6" xfId="378" xr:uid="{00000000-0005-0000-0000-00007E010000}"/>
    <cellStyle name="SAPBEXaggDataEmph 6 2" xfId="379" xr:uid="{00000000-0005-0000-0000-00007F010000}"/>
    <cellStyle name="SAPBEXaggDataEmph 7" xfId="380" xr:uid="{00000000-0005-0000-0000-000080010000}"/>
    <cellStyle name="SAPBEXaggDataEmph 7 2" xfId="381" xr:uid="{00000000-0005-0000-0000-000081010000}"/>
    <cellStyle name="SAPBEXaggDataEmph 8" xfId="382" xr:uid="{00000000-0005-0000-0000-000082010000}"/>
    <cellStyle name="SAPBEXaggDataEmph 8 2" xfId="383" xr:uid="{00000000-0005-0000-0000-000083010000}"/>
    <cellStyle name="SAPBEXaggDataEmph 9" xfId="384" xr:uid="{00000000-0005-0000-0000-000084010000}"/>
    <cellStyle name="SAPBEXaggDataEmph 9 2" xfId="385" xr:uid="{00000000-0005-0000-0000-000085010000}"/>
    <cellStyle name="SAPBEXaggItem" xfId="386" xr:uid="{00000000-0005-0000-0000-000086010000}"/>
    <cellStyle name="SAPBEXaggItem 10" xfId="387" xr:uid="{00000000-0005-0000-0000-000087010000}"/>
    <cellStyle name="SAPBEXaggItem 11" xfId="388" xr:uid="{00000000-0005-0000-0000-000088010000}"/>
    <cellStyle name="SAPBEXaggItem 2" xfId="389" xr:uid="{00000000-0005-0000-0000-000089010000}"/>
    <cellStyle name="SAPBEXaggItem 2 10" xfId="390" xr:uid="{00000000-0005-0000-0000-00008A010000}"/>
    <cellStyle name="SAPBEXaggItem 2 11" xfId="391" xr:uid="{00000000-0005-0000-0000-00008B010000}"/>
    <cellStyle name="SAPBEXaggItem 2 2" xfId="392" xr:uid="{00000000-0005-0000-0000-00008C010000}"/>
    <cellStyle name="SAPBEXaggItem 2 2 2" xfId="393" xr:uid="{00000000-0005-0000-0000-00008D010000}"/>
    <cellStyle name="SAPBEXaggItem 2 2 2 2" xfId="394" xr:uid="{00000000-0005-0000-0000-00008E010000}"/>
    <cellStyle name="SAPBEXaggItem 2 2 3" xfId="395" xr:uid="{00000000-0005-0000-0000-00008F010000}"/>
    <cellStyle name="SAPBEXaggItem 2 2 3 2" xfId="396" xr:uid="{00000000-0005-0000-0000-000090010000}"/>
    <cellStyle name="SAPBEXaggItem 2 2 4" xfId="397" xr:uid="{00000000-0005-0000-0000-000091010000}"/>
    <cellStyle name="SAPBEXaggItem 2 2 4 2" xfId="398" xr:uid="{00000000-0005-0000-0000-000092010000}"/>
    <cellStyle name="SAPBEXaggItem 2 2 5" xfId="399" xr:uid="{00000000-0005-0000-0000-000093010000}"/>
    <cellStyle name="SAPBEXaggItem 2 2 5 2" xfId="400" xr:uid="{00000000-0005-0000-0000-000094010000}"/>
    <cellStyle name="SAPBEXaggItem 2 2 6" xfId="401" xr:uid="{00000000-0005-0000-0000-000095010000}"/>
    <cellStyle name="SAPBEXaggItem 2 2 6 2" xfId="402" xr:uid="{00000000-0005-0000-0000-000096010000}"/>
    <cellStyle name="SAPBEXaggItem 2 2 7" xfId="403" xr:uid="{00000000-0005-0000-0000-000097010000}"/>
    <cellStyle name="SAPBEXaggItem 2 2 7 2" xfId="404" xr:uid="{00000000-0005-0000-0000-000098010000}"/>
    <cellStyle name="SAPBEXaggItem 2 2 8" xfId="405" xr:uid="{00000000-0005-0000-0000-000099010000}"/>
    <cellStyle name="SAPBEXaggItem 2 2 9" xfId="406" xr:uid="{00000000-0005-0000-0000-00009A010000}"/>
    <cellStyle name="SAPBEXaggItem 2 3" xfId="407" xr:uid="{00000000-0005-0000-0000-00009B010000}"/>
    <cellStyle name="SAPBEXaggItem 2 3 2" xfId="408" xr:uid="{00000000-0005-0000-0000-00009C010000}"/>
    <cellStyle name="SAPBEXaggItem 2 3 2 2" xfId="409" xr:uid="{00000000-0005-0000-0000-00009D010000}"/>
    <cellStyle name="SAPBEXaggItem 2 3 3" xfId="410" xr:uid="{00000000-0005-0000-0000-00009E010000}"/>
    <cellStyle name="SAPBEXaggItem 2 3 3 2" xfId="411" xr:uid="{00000000-0005-0000-0000-00009F010000}"/>
    <cellStyle name="SAPBEXaggItem 2 3 4" xfId="412" xr:uid="{00000000-0005-0000-0000-0000A0010000}"/>
    <cellStyle name="SAPBEXaggItem 2 3 4 2" xfId="413" xr:uid="{00000000-0005-0000-0000-0000A1010000}"/>
    <cellStyle name="SAPBEXaggItem 2 3 5" xfId="414" xr:uid="{00000000-0005-0000-0000-0000A2010000}"/>
    <cellStyle name="SAPBEXaggItem 2 3 5 2" xfId="415" xr:uid="{00000000-0005-0000-0000-0000A3010000}"/>
    <cellStyle name="SAPBEXaggItem 2 3 6" xfId="416" xr:uid="{00000000-0005-0000-0000-0000A4010000}"/>
    <cellStyle name="SAPBEXaggItem 2 3 6 2" xfId="417" xr:uid="{00000000-0005-0000-0000-0000A5010000}"/>
    <cellStyle name="SAPBEXaggItem 2 3 7" xfId="418" xr:uid="{00000000-0005-0000-0000-0000A6010000}"/>
    <cellStyle name="SAPBEXaggItem 2 3 7 2" xfId="419" xr:uid="{00000000-0005-0000-0000-0000A7010000}"/>
    <cellStyle name="SAPBEXaggItem 2 3 8" xfId="420" xr:uid="{00000000-0005-0000-0000-0000A8010000}"/>
    <cellStyle name="SAPBEXaggItem 2 3 9" xfId="421" xr:uid="{00000000-0005-0000-0000-0000A9010000}"/>
    <cellStyle name="SAPBEXaggItem 2 4" xfId="422" xr:uid="{00000000-0005-0000-0000-0000AA010000}"/>
    <cellStyle name="SAPBEXaggItem 2 4 2" xfId="423" xr:uid="{00000000-0005-0000-0000-0000AB010000}"/>
    <cellStyle name="SAPBEXaggItem 2 5" xfId="424" xr:uid="{00000000-0005-0000-0000-0000AC010000}"/>
    <cellStyle name="SAPBEXaggItem 2 5 2" xfId="425" xr:uid="{00000000-0005-0000-0000-0000AD010000}"/>
    <cellStyle name="SAPBEXaggItem 2 6" xfId="426" xr:uid="{00000000-0005-0000-0000-0000AE010000}"/>
    <cellStyle name="SAPBEXaggItem 2 6 2" xfId="427" xr:uid="{00000000-0005-0000-0000-0000AF010000}"/>
    <cellStyle name="SAPBEXaggItem 2 7" xfId="428" xr:uid="{00000000-0005-0000-0000-0000B0010000}"/>
    <cellStyle name="SAPBEXaggItem 2 7 2" xfId="429" xr:uid="{00000000-0005-0000-0000-0000B1010000}"/>
    <cellStyle name="SAPBEXaggItem 2 8" xfId="430" xr:uid="{00000000-0005-0000-0000-0000B2010000}"/>
    <cellStyle name="SAPBEXaggItem 2 8 2" xfId="431" xr:uid="{00000000-0005-0000-0000-0000B3010000}"/>
    <cellStyle name="SAPBEXaggItem 2 9" xfId="432" xr:uid="{00000000-0005-0000-0000-0000B4010000}"/>
    <cellStyle name="SAPBEXaggItem 2 9 2" xfId="433" xr:uid="{00000000-0005-0000-0000-0000B5010000}"/>
    <cellStyle name="SAPBEXaggItem 3" xfId="434" xr:uid="{00000000-0005-0000-0000-0000B6010000}"/>
    <cellStyle name="SAPBEXaggItem 3 2" xfId="435" xr:uid="{00000000-0005-0000-0000-0000B7010000}"/>
    <cellStyle name="SAPBEXaggItem 3 2 2" xfId="436" xr:uid="{00000000-0005-0000-0000-0000B8010000}"/>
    <cellStyle name="SAPBEXaggItem 3 3" xfId="437" xr:uid="{00000000-0005-0000-0000-0000B9010000}"/>
    <cellStyle name="SAPBEXaggItem 3 3 2" xfId="438" xr:uid="{00000000-0005-0000-0000-0000BA010000}"/>
    <cellStyle name="SAPBEXaggItem 3 4" xfId="439" xr:uid="{00000000-0005-0000-0000-0000BB010000}"/>
    <cellStyle name="SAPBEXaggItem 3 4 2" xfId="440" xr:uid="{00000000-0005-0000-0000-0000BC010000}"/>
    <cellStyle name="SAPBEXaggItem 3 5" xfId="441" xr:uid="{00000000-0005-0000-0000-0000BD010000}"/>
    <cellStyle name="SAPBEXaggItem 3 5 2" xfId="442" xr:uid="{00000000-0005-0000-0000-0000BE010000}"/>
    <cellStyle name="SAPBEXaggItem 3 6" xfId="443" xr:uid="{00000000-0005-0000-0000-0000BF010000}"/>
    <cellStyle name="SAPBEXaggItem 3 6 2" xfId="444" xr:uid="{00000000-0005-0000-0000-0000C0010000}"/>
    <cellStyle name="SAPBEXaggItem 3 7" xfId="445" xr:uid="{00000000-0005-0000-0000-0000C1010000}"/>
    <cellStyle name="SAPBEXaggItem 3 7 2" xfId="446" xr:uid="{00000000-0005-0000-0000-0000C2010000}"/>
    <cellStyle name="SAPBEXaggItem 3 8" xfId="447" xr:uid="{00000000-0005-0000-0000-0000C3010000}"/>
    <cellStyle name="SAPBEXaggItem 3 9" xfId="448" xr:uid="{00000000-0005-0000-0000-0000C4010000}"/>
    <cellStyle name="SAPBEXaggItem 4" xfId="449" xr:uid="{00000000-0005-0000-0000-0000C5010000}"/>
    <cellStyle name="SAPBEXaggItem 4 2" xfId="450" xr:uid="{00000000-0005-0000-0000-0000C6010000}"/>
    <cellStyle name="SAPBEXaggItem 5" xfId="451" xr:uid="{00000000-0005-0000-0000-0000C7010000}"/>
    <cellStyle name="SAPBEXaggItem 5 2" xfId="452" xr:uid="{00000000-0005-0000-0000-0000C8010000}"/>
    <cellStyle name="SAPBEXaggItem 6" xfId="453" xr:uid="{00000000-0005-0000-0000-0000C9010000}"/>
    <cellStyle name="SAPBEXaggItem 6 2" xfId="454" xr:uid="{00000000-0005-0000-0000-0000CA010000}"/>
    <cellStyle name="SAPBEXaggItem 7" xfId="455" xr:uid="{00000000-0005-0000-0000-0000CB010000}"/>
    <cellStyle name="SAPBEXaggItem 7 2" xfId="456" xr:uid="{00000000-0005-0000-0000-0000CC010000}"/>
    <cellStyle name="SAPBEXaggItem 8" xfId="457" xr:uid="{00000000-0005-0000-0000-0000CD010000}"/>
    <cellStyle name="SAPBEXaggItem 8 2" xfId="458" xr:uid="{00000000-0005-0000-0000-0000CE010000}"/>
    <cellStyle name="SAPBEXaggItem 9" xfId="459" xr:uid="{00000000-0005-0000-0000-0000CF010000}"/>
    <cellStyle name="SAPBEXaggItem 9 2" xfId="460" xr:uid="{00000000-0005-0000-0000-0000D0010000}"/>
    <cellStyle name="SAPBEXchaText" xfId="461" xr:uid="{00000000-0005-0000-0000-0000D1010000}"/>
    <cellStyle name="SAPBEXexcBad7" xfId="462" xr:uid="{00000000-0005-0000-0000-0000D2010000}"/>
    <cellStyle name="SAPBEXexcBad7 10" xfId="463" xr:uid="{00000000-0005-0000-0000-0000D3010000}"/>
    <cellStyle name="SAPBEXexcBad7 11" xfId="464" xr:uid="{00000000-0005-0000-0000-0000D4010000}"/>
    <cellStyle name="SAPBEXexcBad7 2" xfId="465" xr:uid="{00000000-0005-0000-0000-0000D5010000}"/>
    <cellStyle name="SAPBEXexcBad7 2 10" xfId="466" xr:uid="{00000000-0005-0000-0000-0000D6010000}"/>
    <cellStyle name="SAPBEXexcBad7 2 11" xfId="467" xr:uid="{00000000-0005-0000-0000-0000D7010000}"/>
    <cellStyle name="SAPBEXexcBad7 2 2" xfId="468" xr:uid="{00000000-0005-0000-0000-0000D8010000}"/>
    <cellStyle name="SAPBEXexcBad7 2 2 2" xfId="469" xr:uid="{00000000-0005-0000-0000-0000D9010000}"/>
    <cellStyle name="SAPBEXexcBad7 2 2 2 2" xfId="470" xr:uid="{00000000-0005-0000-0000-0000DA010000}"/>
    <cellStyle name="SAPBEXexcBad7 2 2 3" xfId="471" xr:uid="{00000000-0005-0000-0000-0000DB010000}"/>
    <cellStyle name="SAPBEXexcBad7 2 2 3 2" xfId="472" xr:uid="{00000000-0005-0000-0000-0000DC010000}"/>
    <cellStyle name="SAPBEXexcBad7 2 2 4" xfId="473" xr:uid="{00000000-0005-0000-0000-0000DD010000}"/>
    <cellStyle name="SAPBEXexcBad7 2 2 4 2" xfId="474" xr:uid="{00000000-0005-0000-0000-0000DE010000}"/>
    <cellStyle name="SAPBEXexcBad7 2 2 5" xfId="475" xr:uid="{00000000-0005-0000-0000-0000DF010000}"/>
    <cellStyle name="SAPBEXexcBad7 2 2 5 2" xfId="476" xr:uid="{00000000-0005-0000-0000-0000E0010000}"/>
    <cellStyle name="SAPBEXexcBad7 2 2 6" xfId="477" xr:uid="{00000000-0005-0000-0000-0000E1010000}"/>
    <cellStyle name="SAPBEXexcBad7 2 2 6 2" xfId="478" xr:uid="{00000000-0005-0000-0000-0000E2010000}"/>
    <cellStyle name="SAPBEXexcBad7 2 2 7" xfId="479" xr:uid="{00000000-0005-0000-0000-0000E3010000}"/>
    <cellStyle name="SAPBEXexcBad7 2 2 7 2" xfId="480" xr:uid="{00000000-0005-0000-0000-0000E4010000}"/>
    <cellStyle name="SAPBEXexcBad7 2 2 8" xfId="481" xr:uid="{00000000-0005-0000-0000-0000E5010000}"/>
    <cellStyle name="SAPBEXexcBad7 2 2 9" xfId="482" xr:uid="{00000000-0005-0000-0000-0000E6010000}"/>
    <cellStyle name="SAPBEXexcBad7 2 3" xfId="483" xr:uid="{00000000-0005-0000-0000-0000E7010000}"/>
    <cellStyle name="SAPBEXexcBad7 2 3 2" xfId="484" xr:uid="{00000000-0005-0000-0000-0000E8010000}"/>
    <cellStyle name="SAPBEXexcBad7 2 3 2 2" xfId="485" xr:uid="{00000000-0005-0000-0000-0000E9010000}"/>
    <cellStyle name="SAPBEXexcBad7 2 3 3" xfId="486" xr:uid="{00000000-0005-0000-0000-0000EA010000}"/>
    <cellStyle name="SAPBEXexcBad7 2 3 3 2" xfId="487" xr:uid="{00000000-0005-0000-0000-0000EB010000}"/>
    <cellStyle name="SAPBEXexcBad7 2 3 4" xfId="488" xr:uid="{00000000-0005-0000-0000-0000EC010000}"/>
    <cellStyle name="SAPBEXexcBad7 2 3 4 2" xfId="489" xr:uid="{00000000-0005-0000-0000-0000ED010000}"/>
    <cellStyle name="SAPBEXexcBad7 2 3 5" xfId="490" xr:uid="{00000000-0005-0000-0000-0000EE010000}"/>
    <cellStyle name="SAPBEXexcBad7 2 3 5 2" xfId="491" xr:uid="{00000000-0005-0000-0000-0000EF010000}"/>
    <cellStyle name="SAPBEXexcBad7 2 3 6" xfId="492" xr:uid="{00000000-0005-0000-0000-0000F0010000}"/>
    <cellStyle name="SAPBEXexcBad7 2 3 6 2" xfId="493" xr:uid="{00000000-0005-0000-0000-0000F1010000}"/>
    <cellStyle name="SAPBEXexcBad7 2 3 7" xfId="494" xr:uid="{00000000-0005-0000-0000-0000F2010000}"/>
    <cellStyle name="SAPBEXexcBad7 2 3 7 2" xfId="495" xr:uid="{00000000-0005-0000-0000-0000F3010000}"/>
    <cellStyle name="SAPBEXexcBad7 2 3 8" xfId="496" xr:uid="{00000000-0005-0000-0000-0000F4010000}"/>
    <cellStyle name="SAPBEXexcBad7 2 3 9" xfId="497" xr:uid="{00000000-0005-0000-0000-0000F5010000}"/>
    <cellStyle name="SAPBEXexcBad7 2 4" xfId="498" xr:uid="{00000000-0005-0000-0000-0000F6010000}"/>
    <cellStyle name="SAPBEXexcBad7 2 4 2" xfId="499" xr:uid="{00000000-0005-0000-0000-0000F7010000}"/>
    <cellStyle name="SAPBEXexcBad7 2 5" xfId="500" xr:uid="{00000000-0005-0000-0000-0000F8010000}"/>
    <cellStyle name="SAPBEXexcBad7 2 5 2" xfId="501" xr:uid="{00000000-0005-0000-0000-0000F9010000}"/>
    <cellStyle name="SAPBEXexcBad7 2 6" xfId="502" xr:uid="{00000000-0005-0000-0000-0000FA010000}"/>
    <cellStyle name="SAPBEXexcBad7 2 6 2" xfId="503" xr:uid="{00000000-0005-0000-0000-0000FB010000}"/>
    <cellStyle name="SAPBEXexcBad7 2 7" xfId="504" xr:uid="{00000000-0005-0000-0000-0000FC010000}"/>
    <cellStyle name="SAPBEXexcBad7 2 7 2" xfId="505" xr:uid="{00000000-0005-0000-0000-0000FD010000}"/>
    <cellStyle name="SAPBEXexcBad7 2 8" xfId="506" xr:uid="{00000000-0005-0000-0000-0000FE010000}"/>
    <cellStyle name="SAPBEXexcBad7 2 8 2" xfId="507" xr:uid="{00000000-0005-0000-0000-0000FF010000}"/>
    <cellStyle name="SAPBEXexcBad7 2 9" xfId="508" xr:uid="{00000000-0005-0000-0000-000000020000}"/>
    <cellStyle name="SAPBEXexcBad7 2 9 2" xfId="509" xr:uid="{00000000-0005-0000-0000-000001020000}"/>
    <cellStyle name="SAPBEXexcBad7 3" xfId="510" xr:uid="{00000000-0005-0000-0000-000002020000}"/>
    <cellStyle name="SAPBEXexcBad7 3 2" xfId="511" xr:uid="{00000000-0005-0000-0000-000003020000}"/>
    <cellStyle name="SAPBEXexcBad7 3 2 2" xfId="512" xr:uid="{00000000-0005-0000-0000-000004020000}"/>
    <cellStyle name="SAPBEXexcBad7 3 3" xfId="513" xr:uid="{00000000-0005-0000-0000-000005020000}"/>
    <cellStyle name="SAPBEXexcBad7 3 3 2" xfId="514" xr:uid="{00000000-0005-0000-0000-000006020000}"/>
    <cellStyle name="SAPBEXexcBad7 3 4" xfId="515" xr:uid="{00000000-0005-0000-0000-000007020000}"/>
    <cellStyle name="SAPBEXexcBad7 3 4 2" xfId="516" xr:uid="{00000000-0005-0000-0000-000008020000}"/>
    <cellStyle name="SAPBEXexcBad7 3 5" xfId="517" xr:uid="{00000000-0005-0000-0000-000009020000}"/>
    <cellStyle name="SAPBEXexcBad7 3 5 2" xfId="518" xr:uid="{00000000-0005-0000-0000-00000A020000}"/>
    <cellStyle name="SAPBEXexcBad7 3 6" xfId="519" xr:uid="{00000000-0005-0000-0000-00000B020000}"/>
    <cellStyle name="SAPBEXexcBad7 3 6 2" xfId="520" xr:uid="{00000000-0005-0000-0000-00000C020000}"/>
    <cellStyle name="SAPBEXexcBad7 3 7" xfId="521" xr:uid="{00000000-0005-0000-0000-00000D020000}"/>
    <cellStyle name="SAPBEXexcBad7 3 7 2" xfId="522" xr:uid="{00000000-0005-0000-0000-00000E020000}"/>
    <cellStyle name="SAPBEXexcBad7 3 8" xfId="523" xr:uid="{00000000-0005-0000-0000-00000F020000}"/>
    <cellStyle name="SAPBEXexcBad7 3 9" xfId="524" xr:uid="{00000000-0005-0000-0000-000010020000}"/>
    <cellStyle name="SAPBEXexcBad7 4" xfId="525" xr:uid="{00000000-0005-0000-0000-000011020000}"/>
    <cellStyle name="SAPBEXexcBad7 4 2" xfId="526" xr:uid="{00000000-0005-0000-0000-000012020000}"/>
    <cellStyle name="SAPBEXexcBad7 5" xfId="527" xr:uid="{00000000-0005-0000-0000-000013020000}"/>
    <cellStyle name="SAPBEXexcBad7 5 2" xfId="528" xr:uid="{00000000-0005-0000-0000-000014020000}"/>
    <cellStyle name="SAPBEXexcBad7 6" xfId="529" xr:uid="{00000000-0005-0000-0000-000015020000}"/>
    <cellStyle name="SAPBEXexcBad7 6 2" xfId="530" xr:uid="{00000000-0005-0000-0000-000016020000}"/>
    <cellStyle name="SAPBEXexcBad7 7" xfId="531" xr:uid="{00000000-0005-0000-0000-000017020000}"/>
    <cellStyle name="SAPBEXexcBad7 7 2" xfId="532" xr:uid="{00000000-0005-0000-0000-000018020000}"/>
    <cellStyle name="SAPBEXexcBad7 8" xfId="533" xr:uid="{00000000-0005-0000-0000-000019020000}"/>
    <cellStyle name="SAPBEXexcBad7 8 2" xfId="534" xr:uid="{00000000-0005-0000-0000-00001A020000}"/>
    <cellStyle name="SAPBEXexcBad7 9" xfId="535" xr:uid="{00000000-0005-0000-0000-00001B020000}"/>
    <cellStyle name="SAPBEXexcBad7 9 2" xfId="536" xr:uid="{00000000-0005-0000-0000-00001C020000}"/>
    <cellStyle name="SAPBEXexcBad8" xfId="537" xr:uid="{00000000-0005-0000-0000-00001D020000}"/>
    <cellStyle name="SAPBEXexcBad8 10" xfId="538" xr:uid="{00000000-0005-0000-0000-00001E020000}"/>
    <cellStyle name="SAPBEXexcBad8 11" xfId="539" xr:uid="{00000000-0005-0000-0000-00001F020000}"/>
    <cellStyle name="SAPBEXexcBad8 2" xfId="540" xr:uid="{00000000-0005-0000-0000-000020020000}"/>
    <cellStyle name="SAPBEXexcBad8 2 10" xfId="541" xr:uid="{00000000-0005-0000-0000-000021020000}"/>
    <cellStyle name="SAPBEXexcBad8 2 11" xfId="542" xr:uid="{00000000-0005-0000-0000-000022020000}"/>
    <cellStyle name="SAPBEXexcBad8 2 2" xfId="543" xr:uid="{00000000-0005-0000-0000-000023020000}"/>
    <cellStyle name="SAPBEXexcBad8 2 2 2" xfId="544" xr:uid="{00000000-0005-0000-0000-000024020000}"/>
    <cellStyle name="SAPBEXexcBad8 2 2 2 2" xfId="545" xr:uid="{00000000-0005-0000-0000-000025020000}"/>
    <cellStyle name="SAPBEXexcBad8 2 2 3" xfId="546" xr:uid="{00000000-0005-0000-0000-000026020000}"/>
    <cellStyle name="SAPBEXexcBad8 2 2 3 2" xfId="547" xr:uid="{00000000-0005-0000-0000-000027020000}"/>
    <cellStyle name="SAPBEXexcBad8 2 2 4" xfId="548" xr:uid="{00000000-0005-0000-0000-000028020000}"/>
    <cellStyle name="SAPBEXexcBad8 2 2 4 2" xfId="549" xr:uid="{00000000-0005-0000-0000-000029020000}"/>
    <cellStyle name="SAPBEXexcBad8 2 2 5" xfId="550" xr:uid="{00000000-0005-0000-0000-00002A020000}"/>
    <cellStyle name="SAPBEXexcBad8 2 2 5 2" xfId="551" xr:uid="{00000000-0005-0000-0000-00002B020000}"/>
    <cellStyle name="SAPBEXexcBad8 2 2 6" xfId="552" xr:uid="{00000000-0005-0000-0000-00002C020000}"/>
    <cellStyle name="SAPBEXexcBad8 2 2 6 2" xfId="553" xr:uid="{00000000-0005-0000-0000-00002D020000}"/>
    <cellStyle name="SAPBEXexcBad8 2 2 7" xfId="554" xr:uid="{00000000-0005-0000-0000-00002E020000}"/>
    <cellStyle name="SAPBEXexcBad8 2 2 7 2" xfId="555" xr:uid="{00000000-0005-0000-0000-00002F020000}"/>
    <cellStyle name="SAPBEXexcBad8 2 2 8" xfId="556" xr:uid="{00000000-0005-0000-0000-000030020000}"/>
    <cellStyle name="SAPBEXexcBad8 2 2 9" xfId="557" xr:uid="{00000000-0005-0000-0000-000031020000}"/>
    <cellStyle name="SAPBEXexcBad8 2 3" xfId="558" xr:uid="{00000000-0005-0000-0000-000032020000}"/>
    <cellStyle name="SAPBEXexcBad8 2 3 2" xfId="559" xr:uid="{00000000-0005-0000-0000-000033020000}"/>
    <cellStyle name="SAPBEXexcBad8 2 3 2 2" xfId="560" xr:uid="{00000000-0005-0000-0000-000034020000}"/>
    <cellStyle name="SAPBEXexcBad8 2 3 3" xfId="561" xr:uid="{00000000-0005-0000-0000-000035020000}"/>
    <cellStyle name="SAPBEXexcBad8 2 3 3 2" xfId="562" xr:uid="{00000000-0005-0000-0000-000036020000}"/>
    <cellStyle name="SAPBEXexcBad8 2 3 4" xfId="563" xr:uid="{00000000-0005-0000-0000-000037020000}"/>
    <cellStyle name="SAPBEXexcBad8 2 3 4 2" xfId="564" xr:uid="{00000000-0005-0000-0000-000038020000}"/>
    <cellStyle name="SAPBEXexcBad8 2 3 5" xfId="565" xr:uid="{00000000-0005-0000-0000-000039020000}"/>
    <cellStyle name="SAPBEXexcBad8 2 3 5 2" xfId="566" xr:uid="{00000000-0005-0000-0000-00003A020000}"/>
    <cellStyle name="SAPBEXexcBad8 2 3 6" xfId="567" xr:uid="{00000000-0005-0000-0000-00003B020000}"/>
    <cellStyle name="SAPBEXexcBad8 2 3 6 2" xfId="568" xr:uid="{00000000-0005-0000-0000-00003C020000}"/>
    <cellStyle name="SAPBEXexcBad8 2 3 7" xfId="569" xr:uid="{00000000-0005-0000-0000-00003D020000}"/>
    <cellStyle name="SAPBEXexcBad8 2 3 7 2" xfId="570" xr:uid="{00000000-0005-0000-0000-00003E020000}"/>
    <cellStyle name="SAPBEXexcBad8 2 3 8" xfId="571" xr:uid="{00000000-0005-0000-0000-00003F020000}"/>
    <cellStyle name="SAPBEXexcBad8 2 3 9" xfId="572" xr:uid="{00000000-0005-0000-0000-000040020000}"/>
    <cellStyle name="SAPBEXexcBad8 2 4" xfId="573" xr:uid="{00000000-0005-0000-0000-000041020000}"/>
    <cellStyle name="SAPBEXexcBad8 2 4 2" xfId="574" xr:uid="{00000000-0005-0000-0000-000042020000}"/>
    <cellStyle name="SAPBEXexcBad8 2 5" xfId="575" xr:uid="{00000000-0005-0000-0000-000043020000}"/>
    <cellStyle name="SAPBEXexcBad8 2 5 2" xfId="576" xr:uid="{00000000-0005-0000-0000-000044020000}"/>
    <cellStyle name="SAPBEXexcBad8 2 6" xfId="577" xr:uid="{00000000-0005-0000-0000-000045020000}"/>
    <cellStyle name="SAPBEXexcBad8 2 6 2" xfId="578" xr:uid="{00000000-0005-0000-0000-000046020000}"/>
    <cellStyle name="SAPBEXexcBad8 2 7" xfId="579" xr:uid="{00000000-0005-0000-0000-000047020000}"/>
    <cellStyle name="SAPBEXexcBad8 2 7 2" xfId="580" xr:uid="{00000000-0005-0000-0000-000048020000}"/>
    <cellStyle name="SAPBEXexcBad8 2 8" xfId="581" xr:uid="{00000000-0005-0000-0000-000049020000}"/>
    <cellStyle name="SAPBEXexcBad8 2 8 2" xfId="582" xr:uid="{00000000-0005-0000-0000-00004A020000}"/>
    <cellStyle name="SAPBEXexcBad8 2 9" xfId="583" xr:uid="{00000000-0005-0000-0000-00004B020000}"/>
    <cellStyle name="SAPBEXexcBad8 2 9 2" xfId="584" xr:uid="{00000000-0005-0000-0000-00004C020000}"/>
    <cellStyle name="SAPBEXexcBad8 3" xfId="585" xr:uid="{00000000-0005-0000-0000-00004D020000}"/>
    <cellStyle name="SAPBEXexcBad8 3 2" xfId="586" xr:uid="{00000000-0005-0000-0000-00004E020000}"/>
    <cellStyle name="SAPBEXexcBad8 3 2 2" xfId="587" xr:uid="{00000000-0005-0000-0000-00004F020000}"/>
    <cellStyle name="SAPBEXexcBad8 3 3" xfId="588" xr:uid="{00000000-0005-0000-0000-000050020000}"/>
    <cellStyle name="SAPBEXexcBad8 3 3 2" xfId="589" xr:uid="{00000000-0005-0000-0000-000051020000}"/>
    <cellStyle name="SAPBEXexcBad8 3 4" xfId="590" xr:uid="{00000000-0005-0000-0000-000052020000}"/>
    <cellStyle name="SAPBEXexcBad8 3 4 2" xfId="591" xr:uid="{00000000-0005-0000-0000-000053020000}"/>
    <cellStyle name="SAPBEXexcBad8 3 5" xfId="592" xr:uid="{00000000-0005-0000-0000-000054020000}"/>
    <cellStyle name="SAPBEXexcBad8 3 5 2" xfId="593" xr:uid="{00000000-0005-0000-0000-000055020000}"/>
    <cellStyle name="SAPBEXexcBad8 3 6" xfId="594" xr:uid="{00000000-0005-0000-0000-000056020000}"/>
    <cellStyle name="SAPBEXexcBad8 3 6 2" xfId="595" xr:uid="{00000000-0005-0000-0000-000057020000}"/>
    <cellStyle name="SAPBEXexcBad8 3 7" xfId="596" xr:uid="{00000000-0005-0000-0000-000058020000}"/>
    <cellStyle name="SAPBEXexcBad8 3 7 2" xfId="597" xr:uid="{00000000-0005-0000-0000-000059020000}"/>
    <cellStyle name="SAPBEXexcBad8 3 8" xfId="598" xr:uid="{00000000-0005-0000-0000-00005A020000}"/>
    <cellStyle name="SAPBEXexcBad8 3 9" xfId="599" xr:uid="{00000000-0005-0000-0000-00005B020000}"/>
    <cellStyle name="SAPBEXexcBad8 4" xfId="600" xr:uid="{00000000-0005-0000-0000-00005C020000}"/>
    <cellStyle name="SAPBEXexcBad8 4 2" xfId="601" xr:uid="{00000000-0005-0000-0000-00005D020000}"/>
    <cellStyle name="SAPBEXexcBad8 5" xfId="602" xr:uid="{00000000-0005-0000-0000-00005E020000}"/>
    <cellStyle name="SAPBEXexcBad8 5 2" xfId="603" xr:uid="{00000000-0005-0000-0000-00005F020000}"/>
    <cellStyle name="SAPBEXexcBad8 6" xfId="604" xr:uid="{00000000-0005-0000-0000-000060020000}"/>
    <cellStyle name="SAPBEXexcBad8 6 2" xfId="605" xr:uid="{00000000-0005-0000-0000-000061020000}"/>
    <cellStyle name="SAPBEXexcBad8 7" xfId="606" xr:uid="{00000000-0005-0000-0000-000062020000}"/>
    <cellStyle name="SAPBEXexcBad8 7 2" xfId="607" xr:uid="{00000000-0005-0000-0000-000063020000}"/>
    <cellStyle name="SAPBEXexcBad8 8" xfId="608" xr:uid="{00000000-0005-0000-0000-000064020000}"/>
    <cellStyle name="SAPBEXexcBad8 8 2" xfId="609" xr:uid="{00000000-0005-0000-0000-000065020000}"/>
    <cellStyle name="SAPBEXexcBad8 9" xfId="610" xr:uid="{00000000-0005-0000-0000-000066020000}"/>
    <cellStyle name="SAPBEXexcBad8 9 2" xfId="611" xr:uid="{00000000-0005-0000-0000-000067020000}"/>
    <cellStyle name="SAPBEXexcBad9" xfId="612" xr:uid="{00000000-0005-0000-0000-000068020000}"/>
    <cellStyle name="SAPBEXexcBad9 10" xfId="613" xr:uid="{00000000-0005-0000-0000-000069020000}"/>
    <cellStyle name="SAPBEXexcBad9 11" xfId="614" xr:uid="{00000000-0005-0000-0000-00006A020000}"/>
    <cellStyle name="SAPBEXexcBad9 2" xfId="615" xr:uid="{00000000-0005-0000-0000-00006B020000}"/>
    <cellStyle name="SAPBEXexcBad9 2 10" xfId="616" xr:uid="{00000000-0005-0000-0000-00006C020000}"/>
    <cellStyle name="SAPBEXexcBad9 2 11" xfId="617" xr:uid="{00000000-0005-0000-0000-00006D020000}"/>
    <cellStyle name="SAPBEXexcBad9 2 2" xfId="618" xr:uid="{00000000-0005-0000-0000-00006E020000}"/>
    <cellStyle name="SAPBEXexcBad9 2 2 2" xfId="619" xr:uid="{00000000-0005-0000-0000-00006F020000}"/>
    <cellStyle name="SAPBEXexcBad9 2 2 2 2" xfId="620" xr:uid="{00000000-0005-0000-0000-000070020000}"/>
    <cellStyle name="SAPBEXexcBad9 2 2 3" xfId="621" xr:uid="{00000000-0005-0000-0000-000071020000}"/>
    <cellStyle name="SAPBEXexcBad9 2 2 3 2" xfId="622" xr:uid="{00000000-0005-0000-0000-000072020000}"/>
    <cellStyle name="SAPBEXexcBad9 2 2 4" xfId="623" xr:uid="{00000000-0005-0000-0000-000073020000}"/>
    <cellStyle name="SAPBEXexcBad9 2 2 4 2" xfId="624" xr:uid="{00000000-0005-0000-0000-000074020000}"/>
    <cellStyle name="SAPBEXexcBad9 2 2 5" xfId="625" xr:uid="{00000000-0005-0000-0000-000075020000}"/>
    <cellStyle name="SAPBEXexcBad9 2 2 5 2" xfId="626" xr:uid="{00000000-0005-0000-0000-000076020000}"/>
    <cellStyle name="SAPBEXexcBad9 2 2 6" xfId="627" xr:uid="{00000000-0005-0000-0000-000077020000}"/>
    <cellStyle name="SAPBEXexcBad9 2 2 6 2" xfId="628" xr:uid="{00000000-0005-0000-0000-000078020000}"/>
    <cellStyle name="SAPBEXexcBad9 2 2 7" xfId="629" xr:uid="{00000000-0005-0000-0000-000079020000}"/>
    <cellStyle name="SAPBEXexcBad9 2 2 7 2" xfId="630" xr:uid="{00000000-0005-0000-0000-00007A020000}"/>
    <cellStyle name="SAPBEXexcBad9 2 2 8" xfId="631" xr:uid="{00000000-0005-0000-0000-00007B020000}"/>
    <cellStyle name="SAPBEXexcBad9 2 2 9" xfId="632" xr:uid="{00000000-0005-0000-0000-00007C020000}"/>
    <cellStyle name="SAPBEXexcBad9 2 3" xfId="633" xr:uid="{00000000-0005-0000-0000-00007D020000}"/>
    <cellStyle name="SAPBEXexcBad9 2 3 2" xfId="634" xr:uid="{00000000-0005-0000-0000-00007E020000}"/>
    <cellStyle name="SAPBEXexcBad9 2 3 2 2" xfId="635" xr:uid="{00000000-0005-0000-0000-00007F020000}"/>
    <cellStyle name="SAPBEXexcBad9 2 3 3" xfId="636" xr:uid="{00000000-0005-0000-0000-000080020000}"/>
    <cellStyle name="SAPBEXexcBad9 2 3 3 2" xfId="637" xr:uid="{00000000-0005-0000-0000-000081020000}"/>
    <cellStyle name="SAPBEXexcBad9 2 3 4" xfId="638" xr:uid="{00000000-0005-0000-0000-000082020000}"/>
    <cellStyle name="SAPBEXexcBad9 2 3 4 2" xfId="639" xr:uid="{00000000-0005-0000-0000-000083020000}"/>
    <cellStyle name="SAPBEXexcBad9 2 3 5" xfId="640" xr:uid="{00000000-0005-0000-0000-000084020000}"/>
    <cellStyle name="SAPBEXexcBad9 2 3 5 2" xfId="641" xr:uid="{00000000-0005-0000-0000-000085020000}"/>
    <cellStyle name="SAPBEXexcBad9 2 3 6" xfId="642" xr:uid="{00000000-0005-0000-0000-000086020000}"/>
    <cellStyle name="SAPBEXexcBad9 2 3 6 2" xfId="643" xr:uid="{00000000-0005-0000-0000-000087020000}"/>
    <cellStyle name="SAPBEXexcBad9 2 3 7" xfId="644" xr:uid="{00000000-0005-0000-0000-000088020000}"/>
    <cellStyle name="SAPBEXexcBad9 2 3 7 2" xfId="645" xr:uid="{00000000-0005-0000-0000-000089020000}"/>
    <cellStyle name="SAPBEXexcBad9 2 3 8" xfId="646" xr:uid="{00000000-0005-0000-0000-00008A020000}"/>
    <cellStyle name="SAPBEXexcBad9 2 3 9" xfId="647" xr:uid="{00000000-0005-0000-0000-00008B020000}"/>
    <cellStyle name="SAPBEXexcBad9 2 4" xfId="648" xr:uid="{00000000-0005-0000-0000-00008C020000}"/>
    <cellStyle name="SAPBEXexcBad9 2 4 2" xfId="649" xr:uid="{00000000-0005-0000-0000-00008D020000}"/>
    <cellStyle name="SAPBEXexcBad9 2 5" xfId="650" xr:uid="{00000000-0005-0000-0000-00008E020000}"/>
    <cellStyle name="SAPBEXexcBad9 2 5 2" xfId="651" xr:uid="{00000000-0005-0000-0000-00008F020000}"/>
    <cellStyle name="SAPBEXexcBad9 2 6" xfId="652" xr:uid="{00000000-0005-0000-0000-000090020000}"/>
    <cellStyle name="SAPBEXexcBad9 2 6 2" xfId="653" xr:uid="{00000000-0005-0000-0000-000091020000}"/>
    <cellStyle name="SAPBEXexcBad9 2 7" xfId="654" xr:uid="{00000000-0005-0000-0000-000092020000}"/>
    <cellStyle name="SAPBEXexcBad9 2 7 2" xfId="655" xr:uid="{00000000-0005-0000-0000-000093020000}"/>
    <cellStyle name="SAPBEXexcBad9 2 8" xfId="656" xr:uid="{00000000-0005-0000-0000-000094020000}"/>
    <cellStyle name="SAPBEXexcBad9 2 8 2" xfId="657" xr:uid="{00000000-0005-0000-0000-000095020000}"/>
    <cellStyle name="SAPBEXexcBad9 2 9" xfId="658" xr:uid="{00000000-0005-0000-0000-000096020000}"/>
    <cellStyle name="SAPBEXexcBad9 2 9 2" xfId="659" xr:uid="{00000000-0005-0000-0000-000097020000}"/>
    <cellStyle name="SAPBEXexcBad9 3" xfId="660" xr:uid="{00000000-0005-0000-0000-000098020000}"/>
    <cellStyle name="SAPBEXexcBad9 3 2" xfId="661" xr:uid="{00000000-0005-0000-0000-000099020000}"/>
    <cellStyle name="SAPBEXexcBad9 3 2 2" xfId="662" xr:uid="{00000000-0005-0000-0000-00009A020000}"/>
    <cellStyle name="SAPBEXexcBad9 3 3" xfId="663" xr:uid="{00000000-0005-0000-0000-00009B020000}"/>
    <cellStyle name="SAPBEXexcBad9 3 3 2" xfId="664" xr:uid="{00000000-0005-0000-0000-00009C020000}"/>
    <cellStyle name="SAPBEXexcBad9 3 4" xfId="665" xr:uid="{00000000-0005-0000-0000-00009D020000}"/>
    <cellStyle name="SAPBEXexcBad9 3 4 2" xfId="666" xr:uid="{00000000-0005-0000-0000-00009E020000}"/>
    <cellStyle name="SAPBEXexcBad9 3 5" xfId="667" xr:uid="{00000000-0005-0000-0000-00009F020000}"/>
    <cellStyle name="SAPBEXexcBad9 3 5 2" xfId="668" xr:uid="{00000000-0005-0000-0000-0000A0020000}"/>
    <cellStyle name="SAPBEXexcBad9 3 6" xfId="669" xr:uid="{00000000-0005-0000-0000-0000A1020000}"/>
    <cellStyle name="SAPBEXexcBad9 3 6 2" xfId="670" xr:uid="{00000000-0005-0000-0000-0000A2020000}"/>
    <cellStyle name="SAPBEXexcBad9 3 7" xfId="671" xr:uid="{00000000-0005-0000-0000-0000A3020000}"/>
    <cellStyle name="SAPBEXexcBad9 3 7 2" xfId="672" xr:uid="{00000000-0005-0000-0000-0000A4020000}"/>
    <cellStyle name="SAPBEXexcBad9 3 8" xfId="673" xr:uid="{00000000-0005-0000-0000-0000A5020000}"/>
    <cellStyle name="SAPBEXexcBad9 3 9" xfId="674" xr:uid="{00000000-0005-0000-0000-0000A6020000}"/>
    <cellStyle name="SAPBEXexcBad9 4" xfId="675" xr:uid="{00000000-0005-0000-0000-0000A7020000}"/>
    <cellStyle name="SAPBEXexcBad9 4 2" xfId="676" xr:uid="{00000000-0005-0000-0000-0000A8020000}"/>
    <cellStyle name="SAPBEXexcBad9 5" xfId="677" xr:uid="{00000000-0005-0000-0000-0000A9020000}"/>
    <cellStyle name="SAPBEXexcBad9 5 2" xfId="678" xr:uid="{00000000-0005-0000-0000-0000AA020000}"/>
    <cellStyle name="SAPBEXexcBad9 6" xfId="679" xr:uid="{00000000-0005-0000-0000-0000AB020000}"/>
    <cellStyle name="SAPBEXexcBad9 6 2" xfId="680" xr:uid="{00000000-0005-0000-0000-0000AC020000}"/>
    <cellStyle name="SAPBEXexcBad9 7" xfId="681" xr:uid="{00000000-0005-0000-0000-0000AD020000}"/>
    <cellStyle name="SAPBEXexcBad9 7 2" xfId="682" xr:uid="{00000000-0005-0000-0000-0000AE020000}"/>
    <cellStyle name="SAPBEXexcBad9 8" xfId="683" xr:uid="{00000000-0005-0000-0000-0000AF020000}"/>
    <cellStyle name="SAPBEXexcBad9 8 2" xfId="684" xr:uid="{00000000-0005-0000-0000-0000B0020000}"/>
    <cellStyle name="SAPBEXexcBad9 9" xfId="685" xr:uid="{00000000-0005-0000-0000-0000B1020000}"/>
    <cellStyle name="SAPBEXexcBad9 9 2" xfId="686" xr:uid="{00000000-0005-0000-0000-0000B2020000}"/>
    <cellStyle name="SAPBEXexcCritical4" xfId="687" xr:uid="{00000000-0005-0000-0000-0000B3020000}"/>
    <cellStyle name="SAPBEXexcCritical4 10" xfId="688" xr:uid="{00000000-0005-0000-0000-0000B4020000}"/>
    <cellStyle name="SAPBEXexcCritical4 11" xfId="689" xr:uid="{00000000-0005-0000-0000-0000B5020000}"/>
    <cellStyle name="SAPBEXexcCritical4 2" xfId="690" xr:uid="{00000000-0005-0000-0000-0000B6020000}"/>
    <cellStyle name="SAPBEXexcCritical4 2 10" xfId="691" xr:uid="{00000000-0005-0000-0000-0000B7020000}"/>
    <cellStyle name="SAPBEXexcCritical4 2 11" xfId="692" xr:uid="{00000000-0005-0000-0000-0000B8020000}"/>
    <cellStyle name="SAPBEXexcCritical4 2 2" xfId="693" xr:uid="{00000000-0005-0000-0000-0000B9020000}"/>
    <cellStyle name="SAPBEXexcCritical4 2 2 2" xfId="694" xr:uid="{00000000-0005-0000-0000-0000BA020000}"/>
    <cellStyle name="SAPBEXexcCritical4 2 2 2 2" xfId="695" xr:uid="{00000000-0005-0000-0000-0000BB020000}"/>
    <cellStyle name="SAPBEXexcCritical4 2 2 3" xfId="696" xr:uid="{00000000-0005-0000-0000-0000BC020000}"/>
    <cellStyle name="SAPBEXexcCritical4 2 2 3 2" xfId="697" xr:uid="{00000000-0005-0000-0000-0000BD020000}"/>
    <cellStyle name="SAPBEXexcCritical4 2 2 4" xfId="698" xr:uid="{00000000-0005-0000-0000-0000BE020000}"/>
    <cellStyle name="SAPBEXexcCritical4 2 2 4 2" xfId="699" xr:uid="{00000000-0005-0000-0000-0000BF020000}"/>
    <cellStyle name="SAPBEXexcCritical4 2 2 5" xfId="700" xr:uid="{00000000-0005-0000-0000-0000C0020000}"/>
    <cellStyle name="SAPBEXexcCritical4 2 2 5 2" xfId="701" xr:uid="{00000000-0005-0000-0000-0000C1020000}"/>
    <cellStyle name="SAPBEXexcCritical4 2 2 6" xfId="702" xr:uid="{00000000-0005-0000-0000-0000C2020000}"/>
    <cellStyle name="SAPBEXexcCritical4 2 2 6 2" xfId="703" xr:uid="{00000000-0005-0000-0000-0000C3020000}"/>
    <cellStyle name="SAPBEXexcCritical4 2 2 7" xfId="704" xr:uid="{00000000-0005-0000-0000-0000C4020000}"/>
    <cellStyle name="SAPBEXexcCritical4 2 2 7 2" xfId="705" xr:uid="{00000000-0005-0000-0000-0000C5020000}"/>
    <cellStyle name="SAPBEXexcCritical4 2 2 8" xfId="706" xr:uid="{00000000-0005-0000-0000-0000C6020000}"/>
    <cellStyle name="SAPBEXexcCritical4 2 2 9" xfId="707" xr:uid="{00000000-0005-0000-0000-0000C7020000}"/>
    <cellStyle name="SAPBEXexcCritical4 2 3" xfId="708" xr:uid="{00000000-0005-0000-0000-0000C8020000}"/>
    <cellStyle name="SAPBEXexcCritical4 2 3 2" xfId="709" xr:uid="{00000000-0005-0000-0000-0000C9020000}"/>
    <cellStyle name="SAPBEXexcCritical4 2 3 2 2" xfId="710" xr:uid="{00000000-0005-0000-0000-0000CA020000}"/>
    <cellStyle name="SAPBEXexcCritical4 2 3 3" xfId="711" xr:uid="{00000000-0005-0000-0000-0000CB020000}"/>
    <cellStyle name="SAPBEXexcCritical4 2 3 3 2" xfId="712" xr:uid="{00000000-0005-0000-0000-0000CC020000}"/>
    <cellStyle name="SAPBEXexcCritical4 2 3 4" xfId="713" xr:uid="{00000000-0005-0000-0000-0000CD020000}"/>
    <cellStyle name="SAPBEXexcCritical4 2 3 4 2" xfId="714" xr:uid="{00000000-0005-0000-0000-0000CE020000}"/>
    <cellStyle name="SAPBEXexcCritical4 2 3 5" xfId="715" xr:uid="{00000000-0005-0000-0000-0000CF020000}"/>
    <cellStyle name="SAPBEXexcCritical4 2 3 5 2" xfId="716" xr:uid="{00000000-0005-0000-0000-0000D0020000}"/>
    <cellStyle name="SAPBEXexcCritical4 2 3 6" xfId="717" xr:uid="{00000000-0005-0000-0000-0000D1020000}"/>
    <cellStyle name="SAPBEXexcCritical4 2 3 6 2" xfId="718" xr:uid="{00000000-0005-0000-0000-0000D2020000}"/>
    <cellStyle name="SAPBEXexcCritical4 2 3 7" xfId="719" xr:uid="{00000000-0005-0000-0000-0000D3020000}"/>
    <cellStyle name="SAPBEXexcCritical4 2 3 7 2" xfId="720" xr:uid="{00000000-0005-0000-0000-0000D4020000}"/>
    <cellStyle name="SAPBEXexcCritical4 2 3 8" xfId="721" xr:uid="{00000000-0005-0000-0000-0000D5020000}"/>
    <cellStyle name="SAPBEXexcCritical4 2 3 9" xfId="722" xr:uid="{00000000-0005-0000-0000-0000D6020000}"/>
    <cellStyle name="SAPBEXexcCritical4 2 4" xfId="723" xr:uid="{00000000-0005-0000-0000-0000D7020000}"/>
    <cellStyle name="SAPBEXexcCritical4 2 4 2" xfId="724" xr:uid="{00000000-0005-0000-0000-0000D8020000}"/>
    <cellStyle name="SAPBEXexcCritical4 2 5" xfId="725" xr:uid="{00000000-0005-0000-0000-0000D9020000}"/>
    <cellStyle name="SAPBEXexcCritical4 2 5 2" xfId="726" xr:uid="{00000000-0005-0000-0000-0000DA020000}"/>
    <cellStyle name="SAPBEXexcCritical4 2 6" xfId="727" xr:uid="{00000000-0005-0000-0000-0000DB020000}"/>
    <cellStyle name="SAPBEXexcCritical4 2 6 2" xfId="728" xr:uid="{00000000-0005-0000-0000-0000DC020000}"/>
    <cellStyle name="SAPBEXexcCritical4 2 7" xfId="729" xr:uid="{00000000-0005-0000-0000-0000DD020000}"/>
    <cellStyle name="SAPBEXexcCritical4 2 7 2" xfId="730" xr:uid="{00000000-0005-0000-0000-0000DE020000}"/>
    <cellStyle name="SAPBEXexcCritical4 2 8" xfId="731" xr:uid="{00000000-0005-0000-0000-0000DF020000}"/>
    <cellStyle name="SAPBEXexcCritical4 2 8 2" xfId="732" xr:uid="{00000000-0005-0000-0000-0000E0020000}"/>
    <cellStyle name="SAPBEXexcCritical4 2 9" xfId="733" xr:uid="{00000000-0005-0000-0000-0000E1020000}"/>
    <cellStyle name="SAPBEXexcCritical4 2 9 2" xfId="734" xr:uid="{00000000-0005-0000-0000-0000E2020000}"/>
    <cellStyle name="SAPBEXexcCritical4 3" xfId="735" xr:uid="{00000000-0005-0000-0000-0000E3020000}"/>
    <cellStyle name="SAPBEXexcCritical4 3 2" xfId="736" xr:uid="{00000000-0005-0000-0000-0000E4020000}"/>
    <cellStyle name="SAPBEXexcCritical4 3 2 2" xfId="737" xr:uid="{00000000-0005-0000-0000-0000E5020000}"/>
    <cellStyle name="SAPBEXexcCritical4 3 3" xfId="738" xr:uid="{00000000-0005-0000-0000-0000E6020000}"/>
    <cellStyle name="SAPBEXexcCritical4 3 3 2" xfId="739" xr:uid="{00000000-0005-0000-0000-0000E7020000}"/>
    <cellStyle name="SAPBEXexcCritical4 3 4" xfId="740" xr:uid="{00000000-0005-0000-0000-0000E8020000}"/>
    <cellStyle name="SAPBEXexcCritical4 3 4 2" xfId="741" xr:uid="{00000000-0005-0000-0000-0000E9020000}"/>
    <cellStyle name="SAPBEXexcCritical4 3 5" xfId="742" xr:uid="{00000000-0005-0000-0000-0000EA020000}"/>
    <cellStyle name="SAPBEXexcCritical4 3 5 2" xfId="743" xr:uid="{00000000-0005-0000-0000-0000EB020000}"/>
    <cellStyle name="SAPBEXexcCritical4 3 6" xfId="744" xr:uid="{00000000-0005-0000-0000-0000EC020000}"/>
    <cellStyle name="SAPBEXexcCritical4 3 6 2" xfId="745" xr:uid="{00000000-0005-0000-0000-0000ED020000}"/>
    <cellStyle name="SAPBEXexcCritical4 3 7" xfId="746" xr:uid="{00000000-0005-0000-0000-0000EE020000}"/>
    <cellStyle name="SAPBEXexcCritical4 3 7 2" xfId="747" xr:uid="{00000000-0005-0000-0000-0000EF020000}"/>
    <cellStyle name="SAPBEXexcCritical4 3 8" xfId="748" xr:uid="{00000000-0005-0000-0000-0000F0020000}"/>
    <cellStyle name="SAPBEXexcCritical4 3 9" xfId="749" xr:uid="{00000000-0005-0000-0000-0000F1020000}"/>
    <cellStyle name="SAPBEXexcCritical4 4" xfId="750" xr:uid="{00000000-0005-0000-0000-0000F2020000}"/>
    <cellStyle name="SAPBEXexcCritical4 4 2" xfId="751" xr:uid="{00000000-0005-0000-0000-0000F3020000}"/>
    <cellStyle name="SAPBEXexcCritical4 5" xfId="752" xr:uid="{00000000-0005-0000-0000-0000F4020000}"/>
    <cellStyle name="SAPBEXexcCritical4 5 2" xfId="753" xr:uid="{00000000-0005-0000-0000-0000F5020000}"/>
    <cellStyle name="SAPBEXexcCritical4 6" xfId="754" xr:uid="{00000000-0005-0000-0000-0000F6020000}"/>
    <cellStyle name="SAPBEXexcCritical4 6 2" xfId="755" xr:uid="{00000000-0005-0000-0000-0000F7020000}"/>
    <cellStyle name="SAPBEXexcCritical4 7" xfId="756" xr:uid="{00000000-0005-0000-0000-0000F8020000}"/>
    <cellStyle name="SAPBEXexcCritical4 7 2" xfId="757" xr:uid="{00000000-0005-0000-0000-0000F9020000}"/>
    <cellStyle name="SAPBEXexcCritical4 8" xfId="758" xr:uid="{00000000-0005-0000-0000-0000FA020000}"/>
    <cellStyle name="SAPBEXexcCritical4 8 2" xfId="759" xr:uid="{00000000-0005-0000-0000-0000FB020000}"/>
    <cellStyle name="SAPBEXexcCritical4 9" xfId="760" xr:uid="{00000000-0005-0000-0000-0000FC020000}"/>
    <cellStyle name="SAPBEXexcCritical4 9 2" xfId="761" xr:uid="{00000000-0005-0000-0000-0000FD020000}"/>
    <cellStyle name="SAPBEXexcCritical5" xfId="762" xr:uid="{00000000-0005-0000-0000-0000FE020000}"/>
    <cellStyle name="SAPBEXexcCritical5 10" xfId="763" xr:uid="{00000000-0005-0000-0000-0000FF020000}"/>
    <cellStyle name="SAPBEXexcCritical5 11" xfId="764" xr:uid="{00000000-0005-0000-0000-000000030000}"/>
    <cellStyle name="SAPBEXexcCritical5 2" xfId="765" xr:uid="{00000000-0005-0000-0000-000001030000}"/>
    <cellStyle name="SAPBEXexcCritical5 2 10" xfId="766" xr:uid="{00000000-0005-0000-0000-000002030000}"/>
    <cellStyle name="SAPBEXexcCritical5 2 11" xfId="767" xr:uid="{00000000-0005-0000-0000-000003030000}"/>
    <cellStyle name="SAPBEXexcCritical5 2 2" xfId="768" xr:uid="{00000000-0005-0000-0000-000004030000}"/>
    <cellStyle name="SAPBEXexcCritical5 2 2 2" xfId="769" xr:uid="{00000000-0005-0000-0000-000005030000}"/>
    <cellStyle name="SAPBEXexcCritical5 2 2 2 2" xfId="770" xr:uid="{00000000-0005-0000-0000-000006030000}"/>
    <cellStyle name="SAPBEXexcCritical5 2 2 3" xfId="771" xr:uid="{00000000-0005-0000-0000-000007030000}"/>
    <cellStyle name="SAPBEXexcCritical5 2 2 3 2" xfId="772" xr:uid="{00000000-0005-0000-0000-000008030000}"/>
    <cellStyle name="SAPBEXexcCritical5 2 2 4" xfId="773" xr:uid="{00000000-0005-0000-0000-000009030000}"/>
    <cellStyle name="SAPBEXexcCritical5 2 2 4 2" xfId="774" xr:uid="{00000000-0005-0000-0000-00000A030000}"/>
    <cellStyle name="SAPBEXexcCritical5 2 2 5" xfId="775" xr:uid="{00000000-0005-0000-0000-00000B030000}"/>
    <cellStyle name="SAPBEXexcCritical5 2 2 5 2" xfId="776" xr:uid="{00000000-0005-0000-0000-00000C030000}"/>
    <cellStyle name="SAPBEXexcCritical5 2 2 6" xfId="777" xr:uid="{00000000-0005-0000-0000-00000D030000}"/>
    <cellStyle name="SAPBEXexcCritical5 2 2 6 2" xfId="778" xr:uid="{00000000-0005-0000-0000-00000E030000}"/>
    <cellStyle name="SAPBEXexcCritical5 2 2 7" xfId="779" xr:uid="{00000000-0005-0000-0000-00000F030000}"/>
    <cellStyle name="SAPBEXexcCritical5 2 2 7 2" xfId="780" xr:uid="{00000000-0005-0000-0000-000010030000}"/>
    <cellStyle name="SAPBEXexcCritical5 2 2 8" xfId="781" xr:uid="{00000000-0005-0000-0000-000011030000}"/>
    <cellStyle name="SAPBEXexcCritical5 2 2 9" xfId="782" xr:uid="{00000000-0005-0000-0000-000012030000}"/>
    <cellStyle name="SAPBEXexcCritical5 2 3" xfId="783" xr:uid="{00000000-0005-0000-0000-000013030000}"/>
    <cellStyle name="SAPBEXexcCritical5 2 3 2" xfId="784" xr:uid="{00000000-0005-0000-0000-000014030000}"/>
    <cellStyle name="SAPBEXexcCritical5 2 3 2 2" xfId="785" xr:uid="{00000000-0005-0000-0000-000015030000}"/>
    <cellStyle name="SAPBEXexcCritical5 2 3 3" xfId="786" xr:uid="{00000000-0005-0000-0000-000016030000}"/>
    <cellStyle name="SAPBEXexcCritical5 2 3 3 2" xfId="787" xr:uid="{00000000-0005-0000-0000-000017030000}"/>
    <cellStyle name="SAPBEXexcCritical5 2 3 4" xfId="788" xr:uid="{00000000-0005-0000-0000-000018030000}"/>
    <cellStyle name="SAPBEXexcCritical5 2 3 4 2" xfId="789" xr:uid="{00000000-0005-0000-0000-000019030000}"/>
    <cellStyle name="SAPBEXexcCritical5 2 3 5" xfId="790" xr:uid="{00000000-0005-0000-0000-00001A030000}"/>
    <cellStyle name="SAPBEXexcCritical5 2 3 5 2" xfId="791" xr:uid="{00000000-0005-0000-0000-00001B030000}"/>
    <cellStyle name="SAPBEXexcCritical5 2 3 6" xfId="792" xr:uid="{00000000-0005-0000-0000-00001C030000}"/>
    <cellStyle name="SAPBEXexcCritical5 2 3 6 2" xfId="793" xr:uid="{00000000-0005-0000-0000-00001D030000}"/>
    <cellStyle name="SAPBEXexcCritical5 2 3 7" xfId="794" xr:uid="{00000000-0005-0000-0000-00001E030000}"/>
    <cellStyle name="SAPBEXexcCritical5 2 3 7 2" xfId="795" xr:uid="{00000000-0005-0000-0000-00001F030000}"/>
    <cellStyle name="SAPBEXexcCritical5 2 3 8" xfId="796" xr:uid="{00000000-0005-0000-0000-000020030000}"/>
    <cellStyle name="SAPBEXexcCritical5 2 3 9" xfId="797" xr:uid="{00000000-0005-0000-0000-000021030000}"/>
    <cellStyle name="SAPBEXexcCritical5 2 4" xfId="798" xr:uid="{00000000-0005-0000-0000-000022030000}"/>
    <cellStyle name="SAPBEXexcCritical5 2 4 2" xfId="799" xr:uid="{00000000-0005-0000-0000-000023030000}"/>
    <cellStyle name="SAPBEXexcCritical5 2 5" xfId="800" xr:uid="{00000000-0005-0000-0000-000024030000}"/>
    <cellStyle name="SAPBEXexcCritical5 2 5 2" xfId="801" xr:uid="{00000000-0005-0000-0000-000025030000}"/>
    <cellStyle name="SAPBEXexcCritical5 2 6" xfId="802" xr:uid="{00000000-0005-0000-0000-000026030000}"/>
    <cellStyle name="SAPBEXexcCritical5 2 6 2" xfId="803" xr:uid="{00000000-0005-0000-0000-000027030000}"/>
    <cellStyle name="SAPBEXexcCritical5 2 7" xfId="804" xr:uid="{00000000-0005-0000-0000-000028030000}"/>
    <cellStyle name="SAPBEXexcCritical5 2 7 2" xfId="805" xr:uid="{00000000-0005-0000-0000-000029030000}"/>
    <cellStyle name="SAPBEXexcCritical5 2 8" xfId="806" xr:uid="{00000000-0005-0000-0000-00002A030000}"/>
    <cellStyle name="SAPBEXexcCritical5 2 8 2" xfId="807" xr:uid="{00000000-0005-0000-0000-00002B030000}"/>
    <cellStyle name="SAPBEXexcCritical5 2 9" xfId="808" xr:uid="{00000000-0005-0000-0000-00002C030000}"/>
    <cellStyle name="SAPBEXexcCritical5 2 9 2" xfId="809" xr:uid="{00000000-0005-0000-0000-00002D030000}"/>
    <cellStyle name="SAPBEXexcCritical5 3" xfId="810" xr:uid="{00000000-0005-0000-0000-00002E030000}"/>
    <cellStyle name="SAPBEXexcCritical5 3 2" xfId="811" xr:uid="{00000000-0005-0000-0000-00002F030000}"/>
    <cellStyle name="SAPBEXexcCritical5 3 2 2" xfId="812" xr:uid="{00000000-0005-0000-0000-000030030000}"/>
    <cellStyle name="SAPBEXexcCritical5 3 3" xfId="813" xr:uid="{00000000-0005-0000-0000-000031030000}"/>
    <cellStyle name="SAPBEXexcCritical5 3 3 2" xfId="814" xr:uid="{00000000-0005-0000-0000-000032030000}"/>
    <cellStyle name="SAPBEXexcCritical5 3 4" xfId="815" xr:uid="{00000000-0005-0000-0000-000033030000}"/>
    <cellStyle name="SAPBEXexcCritical5 3 4 2" xfId="816" xr:uid="{00000000-0005-0000-0000-000034030000}"/>
    <cellStyle name="SAPBEXexcCritical5 3 5" xfId="817" xr:uid="{00000000-0005-0000-0000-000035030000}"/>
    <cellStyle name="SAPBEXexcCritical5 3 5 2" xfId="818" xr:uid="{00000000-0005-0000-0000-000036030000}"/>
    <cellStyle name="SAPBEXexcCritical5 3 6" xfId="819" xr:uid="{00000000-0005-0000-0000-000037030000}"/>
    <cellStyle name="SAPBEXexcCritical5 3 6 2" xfId="820" xr:uid="{00000000-0005-0000-0000-000038030000}"/>
    <cellStyle name="SAPBEXexcCritical5 3 7" xfId="821" xr:uid="{00000000-0005-0000-0000-000039030000}"/>
    <cellStyle name="SAPBEXexcCritical5 3 7 2" xfId="822" xr:uid="{00000000-0005-0000-0000-00003A030000}"/>
    <cellStyle name="SAPBEXexcCritical5 3 8" xfId="823" xr:uid="{00000000-0005-0000-0000-00003B030000}"/>
    <cellStyle name="SAPBEXexcCritical5 3 9" xfId="824" xr:uid="{00000000-0005-0000-0000-00003C030000}"/>
    <cellStyle name="SAPBEXexcCritical5 4" xfId="825" xr:uid="{00000000-0005-0000-0000-00003D030000}"/>
    <cellStyle name="SAPBEXexcCritical5 4 2" xfId="826" xr:uid="{00000000-0005-0000-0000-00003E030000}"/>
    <cellStyle name="SAPBEXexcCritical5 5" xfId="827" xr:uid="{00000000-0005-0000-0000-00003F030000}"/>
    <cellStyle name="SAPBEXexcCritical5 5 2" xfId="828" xr:uid="{00000000-0005-0000-0000-000040030000}"/>
    <cellStyle name="SAPBEXexcCritical5 6" xfId="829" xr:uid="{00000000-0005-0000-0000-000041030000}"/>
    <cellStyle name="SAPBEXexcCritical5 6 2" xfId="830" xr:uid="{00000000-0005-0000-0000-000042030000}"/>
    <cellStyle name="SAPBEXexcCritical5 7" xfId="831" xr:uid="{00000000-0005-0000-0000-000043030000}"/>
    <cellStyle name="SAPBEXexcCritical5 7 2" xfId="832" xr:uid="{00000000-0005-0000-0000-000044030000}"/>
    <cellStyle name="SAPBEXexcCritical5 8" xfId="833" xr:uid="{00000000-0005-0000-0000-000045030000}"/>
    <cellStyle name="SAPBEXexcCritical5 8 2" xfId="834" xr:uid="{00000000-0005-0000-0000-000046030000}"/>
    <cellStyle name="SAPBEXexcCritical5 9" xfId="835" xr:uid="{00000000-0005-0000-0000-000047030000}"/>
    <cellStyle name="SAPBEXexcCritical5 9 2" xfId="836" xr:uid="{00000000-0005-0000-0000-000048030000}"/>
    <cellStyle name="SAPBEXexcCritical6" xfId="837" xr:uid="{00000000-0005-0000-0000-000049030000}"/>
    <cellStyle name="SAPBEXexcCritical6 10" xfId="838" xr:uid="{00000000-0005-0000-0000-00004A030000}"/>
    <cellStyle name="SAPBEXexcCritical6 11" xfId="839" xr:uid="{00000000-0005-0000-0000-00004B030000}"/>
    <cellStyle name="SAPBEXexcCritical6 2" xfId="840" xr:uid="{00000000-0005-0000-0000-00004C030000}"/>
    <cellStyle name="SAPBEXexcCritical6 2 10" xfId="841" xr:uid="{00000000-0005-0000-0000-00004D030000}"/>
    <cellStyle name="SAPBEXexcCritical6 2 11" xfId="842" xr:uid="{00000000-0005-0000-0000-00004E030000}"/>
    <cellStyle name="SAPBEXexcCritical6 2 2" xfId="843" xr:uid="{00000000-0005-0000-0000-00004F030000}"/>
    <cellStyle name="SAPBEXexcCritical6 2 2 2" xfId="844" xr:uid="{00000000-0005-0000-0000-000050030000}"/>
    <cellStyle name="SAPBEXexcCritical6 2 2 2 2" xfId="845" xr:uid="{00000000-0005-0000-0000-000051030000}"/>
    <cellStyle name="SAPBEXexcCritical6 2 2 3" xfId="846" xr:uid="{00000000-0005-0000-0000-000052030000}"/>
    <cellStyle name="SAPBEXexcCritical6 2 2 3 2" xfId="847" xr:uid="{00000000-0005-0000-0000-000053030000}"/>
    <cellStyle name="SAPBEXexcCritical6 2 2 4" xfId="848" xr:uid="{00000000-0005-0000-0000-000054030000}"/>
    <cellStyle name="SAPBEXexcCritical6 2 2 4 2" xfId="849" xr:uid="{00000000-0005-0000-0000-000055030000}"/>
    <cellStyle name="SAPBEXexcCritical6 2 2 5" xfId="850" xr:uid="{00000000-0005-0000-0000-000056030000}"/>
    <cellStyle name="SAPBEXexcCritical6 2 2 5 2" xfId="851" xr:uid="{00000000-0005-0000-0000-000057030000}"/>
    <cellStyle name="SAPBEXexcCritical6 2 2 6" xfId="852" xr:uid="{00000000-0005-0000-0000-000058030000}"/>
    <cellStyle name="SAPBEXexcCritical6 2 2 6 2" xfId="853" xr:uid="{00000000-0005-0000-0000-000059030000}"/>
    <cellStyle name="SAPBEXexcCritical6 2 2 7" xfId="854" xr:uid="{00000000-0005-0000-0000-00005A030000}"/>
    <cellStyle name="SAPBEXexcCritical6 2 2 7 2" xfId="855" xr:uid="{00000000-0005-0000-0000-00005B030000}"/>
    <cellStyle name="SAPBEXexcCritical6 2 2 8" xfId="856" xr:uid="{00000000-0005-0000-0000-00005C030000}"/>
    <cellStyle name="SAPBEXexcCritical6 2 2 9" xfId="857" xr:uid="{00000000-0005-0000-0000-00005D030000}"/>
    <cellStyle name="SAPBEXexcCritical6 2 3" xfId="858" xr:uid="{00000000-0005-0000-0000-00005E030000}"/>
    <cellStyle name="SAPBEXexcCritical6 2 3 2" xfId="859" xr:uid="{00000000-0005-0000-0000-00005F030000}"/>
    <cellStyle name="SAPBEXexcCritical6 2 3 2 2" xfId="860" xr:uid="{00000000-0005-0000-0000-000060030000}"/>
    <cellStyle name="SAPBEXexcCritical6 2 3 3" xfId="861" xr:uid="{00000000-0005-0000-0000-000061030000}"/>
    <cellStyle name="SAPBEXexcCritical6 2 3 3 2" xfId="862" xr:uid="{00000000-0005-0000-0000-000062030000}"/>
    <cellStyle name="SAPBEXexcCritical6 2 3 4" xfId="863" xr:uid="{00000000-0005-0000-0000-000063030000}"/>
    <cellStyle name="SAPBEXexcCritical6 2 3 4 2" xfId="864" xr:uid="{00000000-0005-0000-0000-000064030000}"/>
    <cellStyle name="SAPBEXexcCritical6 2 3 5" xfId="865" xr:uid="{00000000-0005-0000-0000-000065030000}"/>
    <cellStyle name="SAPBEXexcCritical6 2 3 5 2" xfId="866" xr:uid="{00000000-0005-0000-0000-000066030000}"/>
    <cellStyle name="SAPBEXexcCritical6 2 3 6" xfId="867" xr:uid="{00000000-0005-0000-0000-000067030000}"/>
    <cellStyle name="SAPBEXexcCritical6 2 3 6 2" xfId="868" xr:uid="{00000000-0005-0000-0000-000068030000}"/>
    <cellStyle name="SAPBEXexcCritical6 2 3 7" xfId="869" xr:uid="{00000000-0005-0000-0000-000069030000}"/>
    <cellStyle name="SAPBEXexcCritical6 2 3 7 2" xfId="870" xr:uid="{00000000-0005-0000-0000-00006A030000}"/>
    <cellStyle name="SAPBEXexcCritical6 2 3 8" xfId="871" xr:uid="{00000000-0005-0000-0000-00006B030000}"/>
    <cellStyle name="SAPBEXexcCritical6 2 3 9" xfId="872" xr:uid="{00000000-0005-0000-0000-00006C030000}"/>
    <cellStyle name="SAPBEXexcCritical6 2 4" xfId="873" xr:uid="{00000000-0005-0000-0000-00006D030000}"/>
    <cellStyle name="SAPBEXexcCritical6 2 4 2" xfId="874" xr:uid="{00000000-0005-0000-0000-00006E030000}"/>
    <cellStyle name="SAPBEXexcCritical6 2 5" xfId="875" xr:uid="{00000000-0005-0000-0000-00006F030000}"/>
    <cellStyle name="SAPBEXexcCritical6 2 5 2" xfId="876" xr:uid="{00000000-0005-0000-0000-000070030000}"/>
    <cellStyle name="SAPBEXexcCritical6 2 6" xfId="877" xr:uid="{00000000-0005-0000-0000-000071030000}"/>
    <cellStyle name="SAPBEXexcCritical6 2 6 2" xfId="878" xr:uid="{00000000-0005-0000-0000-000072030000}"/>
    <cellStyle name="SAPBEXexcCritical6 2 7" xfId="879" xr:uid="{00000000-0005-0000-0000-000073030000}"/>
    <cellStyle name="SAPBEXexcCritical6 2 7 2" xfId="880" xr:uid="{00000000-0005-0000-0000-000074030000}"/>
    <cellStyle name="SAPBEXexcCritical6 2 8" xfId="881" xr:uid="{00000000-0005-0000-0000-000075030000}"/>
    <cellStyle name="SAPBEXexcCritical6 2 8 2" xfId="882" xr:uid="{00000000-0005-0000-0000-000076030000}"/>
    <cellStyle name="SAPBEXexcCritical6 2 9" xfId="883" xr:uid="{00000000-0005-0000-0000-000077030000}"/>
    <cellStyle name="SAPBEXexcCritical6 2 9 2" xfId="884" xr:uid="{00000000-0005-0000-0000-000078030000}"/>
    <cellStyle name="SAPBEXexcCritical6 3" xfId="885" xr:uid="{00000000-0005-0000-0000-000079030000}"/>
    <cellStyle name="SAPBEXexcCritical6 3 2" xfId="886" xr:uid="{00000000-0005-0000-0000-00007A030000}"/>
    <cellStyle name="SAPBEXexcCritical6 3 2 2" xfId="887" xr:uid="{00000000-0005-0000-0000-00007B030000}"/>
    <cellStyle name="SAPBEXexcCritical6 3 3" xfId="888" xr:uid="{00000000-0005-0000-0000-00007C030000}"/>
    <cellStyle name="SAPBEXexcCritical6 3 3 2" xfId="889" xr:uid="{00000000-0005-0000-0000-00007D030000}"/>
    <cellStyle name="SAPBEXexcCritical6 3 4" xfId="890" xr:uid="{00000000-0005-0000-0000-00007E030000}"/>
    <cellStyle name="SAPBEXexcCritical6 3 4 2" xfId="891" xr:uid="{00000000-0005-0000-0000-00007F030000}"/>
    <cellStyle name="SAPBEXexcCritical6 3 5" xfId="892" xr:uid="{00000000-0005-0000-0000-000080030000}"/>
    <cellStyle name="SAPBEXexcCritical6 3 5 2" xfId="893" xr:uid="{00000000-0005-0000-0000-000081030000}"/>
    <cellStyle name="SAPBEXexcCritical6 3 6" xfId="894" xr:uid="{00000000-0005-0000-0000-000082030000}"/>
    <cellStyle name="SAPBEXexcCritical6 3 6 2" xfId="895" xr:uid="{00000000-0005-0000-0000-000083030000}"/>
    <cellStyle name="SAPBEXexcCritical6 3 7" xfId="896" xr:uid="{00000000-0005-0000-0000-000084030000}"/>
    <cellStyle name="SAPBEXexcCritical6 3 7 2" xfId="897" xr:uid="{00000000-0005-0000-0000-000085030000}"/>
    <cellStyle name="SAPBEXexcCritical6 3 8" xfId="898" xr:uid="{00000000-0005-0000-0000-000086030000}"/>
    <cellStyle name="SAPBEXexcCritical6 3 9" xfId="899" xr:uid="{00000000-0005-0000-0000-000087030000}"/>
    <cellStyle name="SAPBEXexcCritical6 4" xfId="900" xr:uid="{00000000-0005-0000-0000-000088030000}"/>
    <cellStyle name="SAPBEXexcCritical6 4 2" xfId="901" xr:uid="{00000000-0005-0000-0000-000089030000}"/>
    <cellStyle name="SAPBEXexcCritical6 5" xfId="902" xr:uid="{00000000-0005-0000-0000-00008A030000}"/>
    <cellStyle name="SAPBEXexcCritical6 5 2" xfId="903" xr:uid="{00000000-0005-0000-0000-00008B030000}"/>
    <cellStyle name="SAPBEXexcCritical6 6" xfId="904" xr:uid="{00000000-0005-0000-0000-00008C030000}"/>
    <cellStyle name="SAPBEXexcCritical6 6 2" xfId="905" xr:uid="{00000000-0005-0000-0000-00008D030000}"/>
    <cellStyle name="SAPBEXexcCritical6 7" xfId="906" xr:uid="{00000000-0005-0000-0000-00008E030000}"/>
    <cellStyle name="SAPBEXexcCritical6 7 2" xfId="907" xr:uid="{00000000-0005-0000-0000-00008F030000}"/>
    <cellStyle name="SAPBEXexcCritical6 8" xfId="908" xr:uid="{00000000-0005-0000-0000-000090030000}"/>
    <cellStyle name="SAPBEXexcCritical6 8 2" xfId="909" xr:uid="{00000000-0005-0000-0000-000091030000}"/>
    <cellStyle name="SAPBEXexcCritical6 9" xfId="910" xr:uid="{00000000-0005-0000-0000-000092030000}"/>
    <cellStyle name="SAPBEXexcCritical6 9 2" xfId="911" xr:uid="{00000000-0005-0000-0000-000093030000}"/>
    <cellStyle name="SAPBEXexcGood1" xfId="912" xr:uid="{00000000-0005-0000-0000-000094030000}"/>
    <cellStyle name="SAPBEXexcGood1 10" xfId="913" xr:uid="{00000000-0005-0000-0000-000095030000}"/>
    <cellStyle name="SAPBEXexcGood1 11" xfId="914" xr:uid="{00000000-0005-0000-0000-000096030000}"/>
    <cellStyle name="SAPBEXexcGood1 2" xfId="915" xr:uid="{00000000-0005-0000-0000-000097030000}"/>
    <cellStyle name="SAPBEXexcGood1 2 10" xfId="916" xr:uid="{00000000-0005-0000-0000-000098030000}"/>
    <cellStyle name="SAPBEXexcGood1 2 11" xfId="917" xr:uid="{00000000-0005-0000-0000-000099030000}"/>
    <cellStyle name="SAPBEXexcGood1 2 2" xfId="918" xr:uid="{00000000-0005-0000-0000-00009A030000}"/>
    <cellStyle name="SAPBEXexcGood1 2 2 2" xfId="919" xr:uid="{00000000-0005-0000-0000-00009B030000}"/>
    <cellStyle name="SAPBEXexcGood1 2 2 2 2" xfId="920" xr:uid="{00000000-0005-0000-0000-00009C030000}"/>
    <cellStyle name="SAPBEXexcGood1 2 2 3" xfId="921" xr:uid="{00000000-0005-0000-0000-00009D030000}"/>
    <cellStyle name="SAPBEXexcGood1 2 2 3 2" xfId="922" xr:uid="{00000000-0005-0000-0000-00009E030000}"/>
    <cellStyle name="SAPBEXexcGood1 2 2 4" xfId="923" xr:uid="{00000000-0005-0000-0000-00009F030000}"/>
    <cellStyle name="SAPBEXexcGood1 2 2 4 2" xfId="924" xr:uid="{00000000-0005-0000-0000-0000A0030000}"/>
    <cellStyle name="SAPBEXexcGood1 2 2 5" xfId="925" xr:uid="{00000000-0005-0000-0000-0000A1030000}"/>
    <cellStyle name="SAPBEXexcGood1 2 2 5 2" xfId="926" xr:uid="{00000000-0005-0000-0000-0000A2030000}"/>
    <cellStyle name="SAPBEXexcGood1 2 2 6" xfId="927" xr:uid="{00000000-0005-0000-0000-0000A3030000}"/>
    <cellStyle name="SAPBEXexcGood1 2 2 6 2" xfId="928" xr:uid="{00000000-0005-0000-0000-0000A4030000}"/>
    <cellStyle name="SAPBEXexcGood1 2 2 7" xfId="929" xr:uid="{00000000-0005-0000-0000-0000A5030000}"/>
    <cellStyle name="SAPBEXexcGood1 2 2 7 2" xfId="930" xr:uid="{00000000-0005-0000-0000-0000A6030000}"/>
    <cellStyle name="SAPBEXexcGood1 2 2 8" xfId="931" xr:uid="{00000000-0005-0000-0000-0000A7030000}"/>
    <cellStyle name="SAPBEXexcGood1 2 2 9" xfId="932" xr:uid="{00000000-0005-0000-0000-0000A8030000}"/>
    <cellStyle name="SAPBEXexcGood1 2 3" xfId="933" xr:uid="{00000000-0005-0000-0000-0000A9030000}"/>
    <cellStyle name="SAPBEXexcGood1 2 3 2" xfId="934" xr:uid="{00000000-0005-0000-0000-0000AA030000}"/>
    <cellStyle name="SAPBEXexcGood1 2 3 2 2" xfId="935" xr:uid="{00000000-0005-0000-0000-0000AB030000}"/>
    <cellStyle name="SAPBEXexcGood1 2 3 3" xfId="936" xr:uid="{00000000-0005-0000-0000-0000AC030000}"/>
    <cellStyle name="SAPBEXexcGood1 2 3 3 2" xfId="937" xr:uid="{00000000-0005-0000-0000-0000AD030000}"/>
    <cellStyle name="SAPBEXexcGood1 2 3 4" xfId="938" xr:uid="{00000000-0005-0000-0000-0000AE030000}"/>
    <cellStyle name="SAPBEXexcGood1 2 3 4 2" xfId="939" xr:uid="{00000000-0005-0000-0000-0000AF030000}"/>
    <cellStyle name="SAPBEXexcGood1 2 3 5" xfId="940" xr:uid="{00000000-0005-0000-0000-0000B0030000}"/>
    <cellStyle name="SAPBEXexcGood1 2 3 5 2" xfId="941" xr:uid="{00000000-0005-0000-0000-0000B1030000}"/>
    <cellStyle name="SAPBEXexcGood1 2 3 6" xfId="942" xr:uid="{00000000-0005-0000-0000-0000B2030000}"/>
    <cellStyle name="SAPBEXexcGood1 2 3 6 2" xfId="943" xr:uid="{00000000-0005-0000-0000-0000B3030000}"/>
    <cellStyle name="SAPBEXexcGood1 2 3 7" xfId="944" xr:uid="{00000000-0005-0000-0000-0000B4030000}"/>
    <cellStyle name="SAPBEXexcGood1 2 3 7 2" xfId="945" xr:uid="{00000000-0005-0000-0000-0000B5030000}"/>
    <cellStyle name="SAPBEXexcGood1 2 3 8" xfId="946" xr:uid="{00000000-0005-0000-0000-0000B6030000}"/>
    <cellStyle name="SAPBEXexcGood1 2 3 9" xfId="947" xr:uid="{00000000-0005-0000-0000-0000B7030000}"/>
    <cellStyle name="SAPBEXexcGood1 2 4" xfId="948" xr:uid="{00000000-0005-0000-0000-0000B8030000}"/>
    <cellStyle name="SAPBEXexcGood1 2 4 2" xfId="949" xr:uid="{00000000-0005-0000-0000-0000B9030000}"/>
    <cellStyle name="SAPBEXexcGood1 2 5" xfId="950" xr:uid="{00000000-0005-0000-0000-0000BA030000}"/>
    <cellStyle name="SAPBEXexcGood1 2 5 2" xfId="951" xr:uid="{00000000-0005-0000-0000-0000BB030000}"/>
    <cellStyle name="SAPBEXexcGood1 2 6" xfId="952" xr:uid="{00000000-0005-0000-0000-0000BC030000}"/>
    <cellStyle name="SAPBEXexcGood1 2 6 2" xfId="953" xr:uid="{00000000-0005-0000-0000-0000BD030000}"/>
    <cellStyle name="SAPBEXexcGood1 2 7" xfId="954" xr:uid="{00000000-0005-0000-0000-0000BE030000}"/>
    <cellStyle name="SAPBEXexcGood1 2 7 2" xfId="955" xr:uid="{00000000-0005-0000-0000-0000BF030000}"/>
    <cellStyle name="SAPBEXexcGood1 2 8" xfId="956" xr:uid="{00000000-0005-0000-0000-0000C0030000}"/>
    <cellStyle name="SAPBEXexcGood1 2 8 2" xfId="957" xr:uid="{00000000-0005-0000-0000-0000C1030000}"/>
    <cellStyle name="SAPBEXexcGood1 2 9" xfId="958" xr:uid="{00000000-0005-0000-0000-0000C2030000}"/>
    <cellStyle name="SAPBEXexcGood1 2 9 2" xfId="959" xr:uid="{00000000-0005-0000-0000-0000C3030000}"/>
    <cellStyle name="SAPBEXexcGood1 3" xfId="960" xr:uid="{00000000-0005-0000-0000-0000C4030000}"/>
    <cellStyle name="SAPBEXexcGood1 3 2" xfId="961" xr:uid="{00000000-0005-0000-0000-0000C5030000}"/>
    <cellStyle name="SAPBEXexcGood1 3 2 2" xfId="962" xr:uid="{00000000-0005-0000-0000-0000C6030000}"/>
    <cellStyle name="SAPBEXexcGood1 3 3" xfId="963" xr:uid="{00000000-0005-0000-0000-0000C7030000}"/>
    <cellStyle name="SAPBEXexcGood1 3 3 2" xfId="964" xr:uid="{00000000-0005-0000-0000-0000C8030000}"/>
    <cellStyle name="SAPBEXexcGood1 3 4" xfId="965" xr:uid="{00000000-0005-0000-0000-0000C9030000}"/>
    <cellStyle name="SAPBEXexcGood1 3 4 2" xfId="966" xr:uid="{00000000-0005-0000-0000-0000CA030000}"/>
    <cellStyle name="SAPBEXexcGood1 3 5" xfId="967" xr:uid="{00000000-0005-0000-0000-0000CB030000}"/>
    <cellStyle name="SAPBEXexcGood1 3 5 2" xfId="968" xr:uid="{00000000-0005-0000-0000-0000CC030000}"/>
    <cellStyle name="SAPBEXexcGood1 3 6" xfId="969" xr:uid="{00000000-0005-0000-0000-0000CD030000}"/>
    <cellStyle name="SAPBEXexcGood1 3 6 2" xfId="970" xr:uid="{00000000-0005-0000-0000-0000CE030000}"/>
    <cellStyle name="SAPBEXexcGood1 3 7" xfId="971" xr:uid="{00000000-0005-0000-0000-0000CF030000}"/>
    <cellStyle name="SAPBEXexcGood1 3 7 2" xfId="972" xr:uid="{00000000-0005-0000-0000-0000D0030000}"/>
    <cellStyle name="SAPBEXexcGood1 3 8" xfId="973" xr:uid="{00000000-0005-0000-0000-0000D1030000}"/>
    <cellStyle name="SAPBEXexcGood1 3 9" xfId="974" xr:uid="{00000000-0005-0000-0000-0000D2030000}"/>
    <cellStyle name="SAPBEXexcGood1 4" xfId="975" xr:uid="{00000000-0005-0000-0000-0000D3030000}"/>
    <cellStyle name="SAPBEXexcGood1 4 2" xfId="976" xr:uid="{00000000-0005-0000-0000-0000D4030000}"/>
    <cellStyle name="SAPBEXexcGood1 5" xfId="977" xr:uid="{00000000-0005-0000-0000-0000D5030000}"/>
    <cellStyle name="SAPBEXexcGood1 5 2" xfId="978" xr:uid="{00000000-0005-0000-0000-0000D6030000}"/>
    <cellStyle name="SAPBEXexcGood1 6" xfId="979" xr:uid="{00000000-0005-0000-0000-0000D7030000}"/>
    <cellStyle name="SAPBEXexcGood1 6 2" xfId="980" xr:uid="{00000000-0005-0000-0000-0000D8030000}"/>
    <cellStyle name="SAPBEXexcGood1 7" xfId="981" xr:uid="{00000000-0005-0000-0000-0000D9030000}"/>
    <cellStyle name="SAPBEXexcGood1 7 2" xfId="982" xr:uid="{00000000-0005-0000-0000-0000DA030000}"/>
    <cellStyle name="SAPBEXexcGood1 8" xfId="983" xr:uid="{00000000-0005-0000-0000-0000DB030000}"/>
    <cellStyle name="SAPBEXexcGood1 8 2" xfId="984" xr:uid="{00000000-0005-0000-0000-0000DC030000}"/>
    <cellStyle name="SAPBEXexcGood1 9" xfId="985" xr:uid="{00000000-0005-0000-0000-0000DD030000}"/>
    <cellStyle name="SAPBEXexcGood1 9 2" xfId="986" xr:uid="{00000000-0005-0000-0000-0000DE030000}"/>
    <cellStyle name="SAPBEXexcGood2" xfId="987" xr:uid="{00000000-0005-0000-0000-0000DF030000}"/>
    <cellStyle name="SAPBEXexcGood2 10" xfId="988" xr:uid="{00000000-0005-0000-0000-0000E0030000}"/>
    <cellStyle name="SAPBEXexcGood2 11" xfId="989" xr:uid="{00000000-0005-0000-0000-0000E1030000}"/>
    <cellStyle name="SAPBEXexcGood2 2" xfId="990" xr:uid="{00000000-0005-0000-0000-0000E2030000}"/>
    <cellStyle name="SAPBEXexcGood2 2 10" xfId="991" xr:uid="{00000000-0005-0000-0000-0000E3030000}"/>
    <cellStyle name="SAPBEXexcGood2 2 11" xfId="992" xr:uid="{00000000-0005-0000-0000-0000E4030000}"/>
    <cellStyle name="SAPBEXexcGood2 2 2" xfId="993" xr:uid="{00000000-0005-0000-0000-0000E5030000}"/>
    <cellStyle name="SAPBEXexcGood2 2 2 2" xfId="994" xr:uid="{00000000-0005-0000-0000-0000E6030000}"/>
    <cellStyle name="SAPBEXexcGood2 2 2 2 2" xfId="995" xr:uid="{00000000-0005-0000-0000-0000E7030000}"/>
    <cellStyle name="SAPBEXexcGood2 2 2 3" xfId="996" xr:uid="{00000000-0005-0000-0000-0000E8030000}"/>
    <cellStyle name="SAPBEXexcGood2 2 2 3 2" xfId="997" xr:uid="{00000000-0005-0000-0000-0000E9030000}"/>
    <cellStyle name="SAPBEXexcGood2 2 2 4" xfId="998" xr:uid="{00000000-0005-0000-0000-0000EA030000}"/>
    <cellStyle name="SAPBEXexcGood2 2 2 4 2" xfId="999" xr:uid="{00000000-0005-0000-0000-0000EB030000}"/>
    <cellStyle name="SAPBEXexcGood2 2 2 5" xfId="1000" xr:uid="{00000000-0005-0000-0000-0000EC030000}"/>
    <cellStyle name="SAPBEXexcGood2 2 2 5 2" xfId="1001" xr:uid="{00000000-0005-0000-0000-0000ED030000}"/>
    <cellStyle name="SAPBEXexcGood2 2 2 6" xfId="1002" xr:uid="{00000000-0005-0000-0000-0000EE030000}"/>
    <cellStyle name="SAPBEXexcGood2 2 2 6 2" xfId="1003" xr:uid="{00000000-0005-0000-0000-0000EF030000}"/>
    <cellStyle name="SAPBEXexcGood2 2 2 7" xfId="1004" xr:uid="{00000000-0005-0000-0000-0000F0030000}"/>
    <cellStyle name="SAPBEXexcGood2 2 2 7 2" xfId="1005" xr:uid="{00000000-0005-0000-0000-0000F1030000}"/>
    <cellStyle name="SAPBEXexcGood2 2 2 8" xfId="1006" xr:uid="{00000000-0005-0000-0000-0000F2030000}"/>
    <cellStyle name="SAPBEXexcGood2 2 2 9" xfId="1007" xr:uid="{00000000-0005-0000-0000-0000F3030000}"/>
    <cellStyle name="SAPBEXexcGood2 2 3" xfId="1008" xr:uid="{00000000-0005-0000-0000-0000F4030000}"/>
    <cellStyle name="SAPBEXexcGood2 2 3 2" xfId="1009" xr:uid="{00000000-0005-0000-0000-0000F5030000}"/>
    <cellStyle name="SAPBEXexcGood2 2 3 2 2" xfId="1010" xr:uid="{00000000-0005-0000-0000-0000F6030000}"/>
    <cellStyle name="SAPBEXexcGood2 2 3 3" xfId="1011" xr:uid="{00000000-0005-0000-0000-0000F7030000}"/>
    <cellStyle name="SAPBEXexcGood2 2 3 3 2" xfId="1012" xr:uid="{00000000-0005-0000-0000-0000F8030000}"/>
    <cellStyle name="SAPBEXexcGood2 2 3 4" xfId="1013" xr:uid="{00000000-0005-0000-0000-0000F9030000}"/>
    <cellStyle name="SAPBEXexcGood2 2 3 4 2" xfId="1014" xr:uid="{00000000-0005-0000-0000-0000FA030000}"/>
    <cellStyle name="SAPBEXexcGood2 2 3 5" xfId="1015" xr:uid="{00000000-0005-0000-0000-0000FB030000}"/>
    <cellStyle name="SAPBEXexcGood2 2 3 5 2" xfId="1016" xr:uid="{00000000-0005-0000-0000-0000FC030000}"/>
    <cellStyle name="SAPBEXexcGood2 2 3 6" xfId="1017" xr:uid="{00000000-0005-0000-0000-0000FD030000}"/>
    <cellStyle name="SAPBEXexcGood2 2 3 6 2" xfId="1018" xr:uid="{00000000-0005-0000-0000-0000FE030000}"/>
    <cellStyle name="SAPBEXexcGood2 2 3 7" xfId="1019" xr:uid="{00000000-0005-0000-0000-0000FF030000}"/>
    <cellStyle name="SAPBEXexcGood2 2 3 7 2" xfId="1020" xr:uid="{00000000-0005-0000-0000-000000040000}"/>
    <cellStyle name="SAPBEXexcGood2 2 3 8" xfId="1021" xr:uid="{00000000-0005-0000-0000-000001040000}"/>
    <cellStyle name="SAPBEXexcGood2 2 3 9" xfId="1022" xr:uid="{00000000-0005-0000-0000-000002040000}"/>
    <cellStyle name="SAPBEXexcGood2 2 4" xfId="1023" xr:uid="{00000000-0005-0000-0000-000003040000}"/>
    <cellStyle name="SAPBEXexcGood2 2 4 2" xfId="1024" xr:uid="{00000000-0005-0000-0000-000004040000}"/>
    <cellStyle name="SAPBEXexcGood2 2 5" xfId="1025" xr:uid="{00000000-0005-0000-0000-000005040000}"/>
    <cellStyle name="SAPBEXexcGood2 2 5 2" xfId="1026" xr:uid="{00000000-0005-0000-0000-000006040000}"/>
    <cellStyle name="SAPBEXexcGood2 2 6" xfId="1027" xr:uid="{00000000-0005-0000-0000-000007040000}"/>
    <cellStyle name="SAPBEXexcGood2 2 6 2" xfId="1028" xr:uid="{00000000-0005-0000-0000-000008040000}"/>
    <cellStyle name="SAPBEXexcGood2 2 7" xfId="1029" xr:uid="{00000000-0005-0000-0000-000009040000}"/>
    <cellStyle name="SAPBEXexcGood2 2 7 2" xfId="1030" xr:uid="{00000000-0005-0000-0000-00000A040000}"/>
    <cellStyle name="SAPBEXexcGood2 2 8" xfId="1031" xr:uid="{00000000-0005-0000-0000-00000B040000}"/>
    <cellStyle name="SAPBEXexcGood2 2 8 2" xfId="1032" xr:uid="{00000000-0005-0000-0000-00000C040000}"/>
    <cellStyle name="SAPBEXexcGood2 2 9" xfId="1033" xr:uid="{00000000-0005-0000-0000-00000D040000}"/>
    <cellStyle name="SAPBEXexcGood2 2 9 2" xfId="1034" xr:uid="{00000000-0005-0000-0000-00000E040000}"/>
    <cellStyle name="SAPBEXexcGood2 3" xfId="1035" xr:uid="{00000000-0005-0000-0000-00000F040000}"/>
    <cellStyle name="SAPBEXexcGood2 3 2" xfId="1036" xr:uid="{00000000-0005-0000-0000-000010040000}"/>
    <cellStyle name="SAPBEXexcGood2 3 2 2" xfId="1037" xr:uid="{00000000-0005-0000-0000-000011040000}"/>
    <cellStyle name="SAPBEXexcGood2 3 3" xfId="1038" xr:uid="{00000000-0005-0000-0000-000012040000}"/>
    <cellStyle name="SAPBEXexcGood2 3 3 2" xfId="1039" xr:uid="{00000000-0005-0000-0000-000013040000}"/>
    <cellStyle name="SAPBEXexcGood2 3 4" xfId="1040" xr:uid="{00000000-0005-0000-0000-000014040000}"/>
    <cellStyle name="SAPBEXexcGood2 3 4 2" xfId="1041" xr:uid="{00000000-0005-0000-0000-000015040000}"/>
    <cellStyle name="SAPBEXexcGood2 3 5" xfId="1042" xr:uid="{00000000-0005-0000-0000-000016040000}"/>
    <cellStyle name="SAPBEXexcGood2 3 5 2" xfId="1043" xr:uid="{00000000-0005-0000-0000-000017040000}"/>
    <cellStyle name="SAPBEXexcGood2 3 6" xfId="1044" xr:uid="{00000000-0005-0000-0000-000018040000}"/>
    <cellStyle name="SAPBEXexcGood2 3 6 2" xfId="1045" xr:uid="{00000000-0005-0000-0000-000019040000}"/>
    <cellStyle name="SAPBEXexcGood2 3 7" xfId="1046" xr:uid="{00000000-0005-0000-0000-00001A040000}"/>
    <cellStyle name="SAPBEXexcGood2 3 7 2" xfId="1047" xr:uid="{00000000-0005-0000-0000-00001B040000}"/>
    <cellStyle name="SAPBEXexcGood2 3 8" xfId="1048" xr:uid="{00000000-0005-0000-0000-00001C040000}"/>
    <cellStyle name="SAPBEXexcGood2 3 9" xfId="1049" xr:uid="{00000000-0005-0000-0000-00001D040000}"/>
    <cellStyle name="SAPBEXexcGood2 4" xfId="1050" xr:uid="{00000000-0005-0000-0000-00001E040000}"/>
    <cellStyle name="SAPBEXexcGood2 4 2" xfId="1051" xr:uid="{00000000-0005-0000-0000-00001F040000}"/>
    <cellStyle name="SAPBEXexcGood2 5" xfId="1052" xr:uid="{00000000-0005-0000-0000-000020040000}"/>
    <cellStyle name="SAPBEXexcGood2 5 2" xfId="1053" xr:uid="{00000000-0005-0000-0000-000021040000}"/>
    <cellStyle name="SAPBEXexcGood2 6" xfId="1054" xr:uid="{00000000-0005-0000-0000-000022040000}"/>
    <cellStyle name="SAPBEXexcGood2 6 2" xfId="1055" xr:uid="{00000000-0005-0000-0000-000023040000}"/>
    <cellStyle name="SAPBEXexcGood2 7" xfId="1056" xr:uid="{00000000-0005-0000-0000-000024040000}"/>
    <cellStyle name="SAPBEXexcGood2 7 2" xfId="1057" xr:uid="{00000000-0005-0000-0000-000025040000}"/>
    <cellStyle name="SAPBEXexcGood2 8" xfId="1058" xr:uid="{00000000-0005-0000-0000-000026040000}"/>
    <cellStyle name="SAPBEXexcGood2 8 2" xfId="1059" xr:uid="{00000000-0005-0000-0000-000027040000}"/>
    <cellStyle name="SAPBEXexcGood2 9" xfId="1060" xr:uid="{00000000-0005-0000-0000-000028040000}"/>
    <cellStyle name="SAPBEXexcGood2 9 2" xfId="1061" xr:uid="{00000000-0005-0000-0000-000029040000}"/>
    <cellStyle name="SAPBEXexcGood3" xfId="1062" xr:uid="{00000000-0005-0000-0000-00002A040000}"/>
    <cellStyle name="SAPBEXexcGood3 10" xfId="1063" xr:uid="{00000000-0005-0000-0000-00002B040000}"/>
    <cellStyle name="SAPBEXexcGood3 11" xfId="1064" xr:uid="{00000000-0005-0000-0000-00002C040000}"/>
    <cellStyle name="SAPBEXexcGood3 2" xfId="1065" xr:uid="{00000000-0005-0000-0000-00002D040000}"/>
    <cellStyle name="SAPBEXexcGood3 2 10" xfId="1066" xr:uid="{00000000-0005-0000-0000-00002E040000}"/>
    <cellStyle name="SAPBEXexcGood3 2 11" xfId="1067" xr:uid="{00000000-0005-0000-0000-00002F040000}"/>
    <cellStyle name="SAPBEXexcGood3 2 2" xfId="1068" xr:uid="{00000000-0005-0000-0000-000030040000}"/>
    <cellStyle name="SAPBEXexcGood3 2 2 2" xfId="1069" xr:uid="{00000000-0005-0000-0000-000031040000}"/>
    <cellStyle name="SAPBEXexcGood3 2 2 2 2" xfId="1070" xr:uid="{00000000-0005-0000-0000-000032040000}"/>
    <cellStyle name="SAPBEXexcGood3 2 2 3" xfId="1071" xr:uid="{00000000-0005-0000-0000-000033040000}"/>
    <cellStyle name="SAPBEXexcGood3 2 2 3 2" xfId="1072" xr:uid="{00000000-0005-0000-0000-000034040000}"/>
    <cellStyle name="SAPBEXexcGood3 2 2 4" xfId="1073" xr:uid="{00000000-0005-0000-0000-000035040000}"/>
    <cellStyle name="SAPBEXexcGood3 2 2 4 2" xfId="1074" xr:uid="{00000000-0005-0000-0000-000036040000}"/>
    <cellStyle name="SAPBEXexcGood3 2 2 5" xfId="1075" xr:uid="{00000000-0005-0000-0000-000037040000}"/>
    <cellStyle name="SAPBEXexcGood3 2 2 5 2" xfId="1076" xr:uid="{00000000-0005-0000-0000-000038040000}"/>
    <cellStyle name="SAPBEXexcGood3 2 2 6" xfId="1077" xr:uid="{00000000-0005-0000-0000-000039040000}"/>
    <cellStyle name="SAPBEXexcGood3 2 2 6 2" xfId="1078" xr:uid="{00000000-0005-0000-0000-00003A040000}"/>
    <cellStyle name="SAPBEXexcGood3 2 2 7" xfId="1079" xr:uid="{00000000-0005-0000-0000-00003B040000}"/>
    <cellStyle name="SAPBEXexcGood3 2 2 7 2" xfId="1080" xr:uid="{00000000-0005-0000-0000-00003C040000}"/>
    <cellStyle name="SAPBEXexcGood3 2 2 8" xfId="1081" xr:uid="{00000000-0005-0000-0000-00003D040000}"/>
    <cellStyle name="SAPBEXexcGood3 2 2 9" xfId="1082" xr:uid="{00000000-0005-0000-0000-00003E040000}"/>
    <cellStyle name="SAPBEXexcGood3 2 3" xfId="1083" xr:uid="{00000000-0005-0000-0000-00003F040000}"/>
    <cellStyle name="SAPBEXexcGood3 2 3 2" xfId="1084" xr:uid="{00000000-0005-0000-0000-000040040000}"/>
    <cellStyle name="SAPBEXexcGood3 2 3 2 2" xfId="1085" xr:uid="{00000000-0005-0000-0000-000041040000}"/>
    <cellStyle name="SAPBEXexcGood3 2 3 3" xfId="1086" xr:uid="{00000000-0005-0000-0000-000042040000}"/>
    <cellStyle name="SAPBEXexcGood3 2 3 3 2" xfId="1087" xr:uid="{00000000-0005-0000-0000-000043040000}"/>
    <cellStyle name="SAPBEXexcGood3 2 3 4" xfId="1088" xr:uid="{00000000-0005-0000-0000-000044040000}"/>
    <cellStyle name="SAPBEXexcGood3 2 3 4 2" xfId="1089" xr:uid="{00000000-0005-0000-0000-000045040000}"/>
    <cellStyle name="SAPBEXexcGood3 2 3 5" xfId="1090" xr:uid="{00000000-0005-0000-0000-000046040000}"/>
    <cellStyle name="SAPBEXexcGood3 2 3 5 2" xfId="1091" xr:uid="{00000000-0005-0000-0000-000047040000}"/>
    <cellStyle name="SAPBEXexcGood3 2 3 6" xfId="1092" xr:uid="{00000000-0005-0000-0000-000048040000}"/>
    <cellStyle name="SAPBEXexcGood3 2 3 6 2" xfId="1093" xr:uid="{00000000-0005-0000-0000-000049040000}"/>
    <cellStyle name="SAPBEXexcGood3 2 3 7" xfId="1094" xr:uid="{00000000-0005-0000-0000-00004A040000}"/>
    <cellStyle name="SAPBEXexcGood3 2 3 7 2" xfId="1095" xr:uid="{00000000-0005-0000-0000-00004B040000}"/>
    <cellStyle name="SAPBEXexcGood3 2 3 8" xfId="1096" xr:uid="{00000000-0005-0000-0000-00004C040000}"/>
    <cellStyle name="SAPBEXexcGood3 2 3 9" xfId="1097" xr:uid="{00000000-0005-0000-0000-00004D040000}"/>
    <cellStyle name="SAPBEXexcGood3 2 4" xfId="1098" xr:uid="{00000000-0005-0000-0000-00004E040000}"/>
    <cellStyle name="SAPBEXexcGood3 2 4 2" xfId="1099" xr:uid="{00000000-0005-0000-0000-00004F040000}"/>
    <cellStyle name="SAPBEXexcGood3 2 5" xfId="1100" xr:uid="{00000000-0005-0000-0000-000050040000}"/>
    <cellStyle name="SAPBEXexcGood3 2 5 2" xfId="1101" xr:uid="{00000000-0005-0000-0000-000051040000}"/>
    <cellStyle name="SAPBEXexcGood3 2 6" xfId="1102" xr:uid="{00000000-0005-0000-0000-000052040000}"/>
    <cellStyle name="SAPBEXexcGood3 2 6 2" xfId="1103" xr:uid="{00000000-0005-0000-0000-000053040000}"/>
    <cellStyle name="SAPBEXexcGood3 2 7" xfId="1104" xr:uid="{00000000-0005-0000-0000-000054040000}"/>
    <cellStyle name="SAPBEXexcGood3 2 7 2" xfId="1105" xr:uid="{00000000-0005-0000-0000-000055040000}"/>
    <cellStyle name="SAPBEXexcGood3 2 8" xfId="1106" xr:uid="{00000000-0005-0000-0000-000056040000}"/>
    <cellStyle name="SAPBEXexcGood3 2 8 2" xfId="1107" xr:uid="{00000000-0005-0000-0000-000057040000}"/>
    <cellStyle name="SAPBEXexcGood3 2 9" xfId="1108" xr:uid="{00000000-0005-0000-0000-000058040000}"/>
    <cellStyle name="SAPBEXexcGood3 2 9 2" xfId="1109" xr:uid="{00000000-0005-0000-0000-000059040000}"/>
    <cellStyle name="SAPBEXexcGood3 3" xfId="1110" xr:uid="{00000000-0005-0000-0000-00005A040000}"/>
    <cellStyle name="SAPBEXexcGood3 3 2" xfId="1111" xr:uid="{00000000-0005-0000-0000-00005B040000}"/>
    <cellStyle name="SAPBEXexcGood3 3 2 2" xfId="1112" xr:uid="{00000000-0005-0000-0000-00005C040000}"/>
    <cellStyle name="SAPBEXexcGood3 3 3" xfId="1113" xr:uid="{00000000-0005-0000-0000-00005D040000}"/>
    <cellStyle name="SAPBEXexcGood3 3 3 2" xfId="1114" xr:uid="{00000000-0005-0000-0000-00005E040000}"/>
    <cellStyle name="SAPBEXexcGood3 3 4" xfId="1115" xr:uid="{00000000-0005-0000-0000-00005F040000}"/>
    <cellStyle name="SAPBEXexcGood3 3 4 2" xfId="1116" xr:uid="{00000000-0005-0000-0000-000060040000}"/>
    <cellStyle name="SAPBEXexcGood3 3 5" xfId="1117" xr:uid="{00000000-0005-0000-0000-000061040000}"/>
    <cellStyle name="SAPBEXexcGood3 3 5 2" xfId="1118" xr:uid="{00000000-0005-0000-0000-000062040000}"/>
    <cellStyle name="SAPBEXexcGood3 3 6" xfId="1119" xr:uid="{00000000-0005-0000-0000-000063040000}"/>
    <cellStyle name="SAPBEXexcGood3 3 6 2" xfId="1120" xr:uid="{00000000-0005-0000-0000-000064040000}"/>
    <cellStyle name="SAPBEXexcGood3 3 7" xfId="1121" xr:uid="{00000000-0005-0000-0000-000065040000}"/>
    <cellStyle name="SAPBEXexcGood3 3 7 2" xfId="1122" xr:uid="{00000000-0005-0000-0000-000066040000}"/>
    <cellStyle name="SAPBEXexcGood3 3 8" xfId="1123" xr:uid="{00000000-0005-0000-0000-000067040000}"/>
    <cellStyle name="SAPBEXexcGood3 3 9" xfId="1124" xr:uid="{00000000-0005-0000-0000-000068040000}"/>
    <cellStyle name="SAPBEXexcGood3 4" xfId="1125" xr:uid="{00000000-0005-0000-0000-000069040000}"/>
    <cellStyle name="SAPBEXexcGood3 4 2" xfId="1126" xr:uid="{00000000-0005-0000-0000-00006A040000}"/>
    <cellStyle name="SAPBEXexcGood3 5" xfId="1127" xr:uid="{00000000-0005-0000-0000-00006B040000}"/>
    <cellStyle name="SAPBEXexcGood3 5 2" xfId="1128" xr:uid="{00000000-0005-0000-0000-00006C040000}"/>
    <cellStyle name="SAPBEXexcGood3 6" xfId="1129" xr:uid="{00000000-0005-0000-0000-00006D040000}"/>
    <cellStyle name="SAPBEXexcGood3 6 2" xfId="1130" xr:uid="{00000000-0005-0000-0000-00006E040000}"/>
    <cellStyle name="SAPBEXexcGood3 7" xfId="1131" xr:uid="{00000000-0005-0000-0000-00006F040000}"/>
    <cellStyle name="SAPBEXexcGood3 7 2" xfId="1132" xr:uid="{00000000-0005-0000-0000-000070040000}"/>
    <cellStyle name="SAPBEXexcGood3 8" xfId="1133" xr:uid="{00000000-0005-0000-0000-000071040000}"/>
    <cellStyle name="SAPBEXexcGood3 8 2" xfId="1134" xr:uid="{00000000-0005-0000-0000-000072040000}"/>
    <cellStyle name="SAPBEXexcGood3 9" xfId="1135" xr:uid="{00000000-0005-0000-0000-000073040000}"/>
    <cellStyle name="SAPBEXexcGood3 9 2" xfId="1136" xr:uid="{00000000-0005-0000-0000-000074040000}"/>
    <cellStyle name="SAPBEXfilterDrill" xfId="1137" xr:uid="{00000000-0005-0000-0000-000075040000}"/>
    <cellStyle name="SAPBEXfilterDrill 2" xfId="1138" xr:uid="{00000000-0005-0000-0000-000076040000}"/>
    <cellStyle name="SAPBEXfilterDrill 2 2" xfId="1139" xr:uid="{00000000-0005-0000-0000-000077040000}"/>
    <cellStyle name="SAPBEXfilterDrill 2 3" xfId="1140" xr:uid="{00000000-0005-0000-0000-000078040000}"/>
    <cellStyle name="SAPBEXfilterDrill 3" xfId="1141" xr:uid="{00000000-0005-0000-0000-000079040000}"/>
    <cellStyle name="SAPBEXfilterDrill 4" xfId="1142" xr:uid="{00000000-0005-0000-0000-00007A040000}"/>
    <cellStyle name="SAPBEXfilterItem" xfId="1143" xr:uid="{00000000-0005-0000-0000-00007B040000}"/>
    <cellStyle name="SAPBEXfilterText" xfId="1144" xr:uid="{00000000-0005-0000-0000-00007C040000}"/>
    <cellStyle name="SAPBEXformats" xfId="1145" xr:uid="{00000000-0005-0000-0000-00007D040000}"/>
    <cellStyle name="SAPBEXformats 10" xfId="1146" xr:uid="{00000000-0005-0000-0000-00007E040000}"/>
    <cellStyle name="SAPBEXformats 11" xfId="1147" xr:uid="{00000000-0005-0000-0000-00007F040000}"/>
    <cellStyle name="SAPBEXformats 2" xfId="1148" xr:uid="{00000000-0005-0000-0000-000080040000}"/>
    <cellStyle name="SAPBEXformats 2 10" xfId="1149" xr:uid="{00000000-0005-0000-0000-000081040000}"/>
    <cellStyle name="SAPBEXformats 2 11" xfId="1150" xr:uid="{00000000-0005-0000-0000-000082040000}"/>
    <cellStyle name="SAPBEXformats 2 2" xfId="1151" xr:uid="{00000000-0005-0000-0000-000083040000}"/>
    <cellStyle name="SAPBEXformats 2 2 2" xfId="1152" xr:uid="{00000000-0005-0000-0000-000084040000}"/>
    <cellStyle name="SAPBEXformats 2 2 2 2" xfId="1153" xr:uid="{00000000-0005-0000-0000-000085040000}"/>
    <cellStyle name="SAPBEXformats 2 2 3" xfId="1154" xr:uid="{00000000-0005-0000-0000-000086040000}"/>
    <cellStyle name="SAPBEXformats 2 2 3 2" xfId="1155" xr:uid="{00000000-0005-0000-0000-000087040000}"/>
    <cellStyle name="SAPBEXformats 2 2 4" xfId="1156" xr:uid="{00000000-0005-0000-0000-000088040000}"/>
    <cellStyle name="SAPBEXformats 2 2 4 2" xfId="1157" xr:uid="{00000000-0005-0000-0000-000089040000}"/>
    <cellStyle name="SAPBEXformats 2 2 5" xfId="1158" xr:uid="{00000000-0005-0000-0000-00008A040000}"/>
    <cellStyle name="SAPBEXformats 2 2 5 2" xfId="1159" xr:uid="{00000000-0005-0000-0000-00008B040000}"/>
    <cellStyle name="SAPBEXformats 2 2 6" xfId="1160" xr:uid="{00000000-0005-0000-0000-00008C040000}"/>
    <cellStyle name="SAPBEXformats 2 2 6 2" xfId="1161" xr:uid="{00000000-0005-0000-0000-00008D040000}"/>
    <cellStyle name="SAPBEXformats 2 2 7" xfId="1162" xr:uid="{00000000-0005-0000-0000-00008E040000}"/>
    <cellStyle name="SAPBEXformats 2 2 7 2" xfId="1163" xr:uid="{00000000-0005-0000-0000-00008F040000}"/>
    <cellStyle name="SAPBEXformats 2 2 8" xfId="1164" xr:uid="{00000000-0005-0000-0000-000090040000}"/>
    <cellStyle name="SAPBEXformats 2 2 9" xfId="1165" xr:uid="{00000000-0005-0000-0000-000091040000}"/>
    <cellStyle name="SAPBEXformats 2 3" xfId="1166" xr:uid="{00000000-0005-0000-0000-000092040000}"/>
    <cellStyle name="SAPBEXformats 2 3 2" xfId="1167" xr:uid="{00000000-0005-0000-0000-000093040000}"/>
    <cellStyle name="SAPBEXformats 2 3 2 2" xfId="1168" xr:uid="{00000000-0005-0000-0000-000094040000}"/>
    <cellStyle name="SAPBEXformats 2 3 3" xfId="1169" xr:uid="{00000000-0005-0000-0000-000095040000}"/>
    <cellStyle name="SAPBEXformats 2 3 3 2" xfId="1170" xr:uid="{00000000-0005-0000-0000-000096040000}"/>
    <cellStyle name="SAPBEXformats 2 3 4" xfId="1171" xr:uid="{00000000-0005-0000-0000-000097040000}"/>
    <cellStyle name="SAPBEXformats 2 3 4 2" xfId="1172" xr:uid="{00000000-0005-0000-0000-000098040000}"/>
    <cellStyle name="SAPBEXformats 2 3 5" xfId="1173" xr:uid="{00000000-0005-0000-0000-000099040000}"/>
    <cellStyle name="SAPBEXformats 2 3 5 2" xfId="1174" xr:uid="{00000000-0005-0000-0000-00009A040000}"/>
    <cellStyle name="SAPBEXformats 2 3 6" xfId="1175" xr:uid="{00000000-0005-0000-0000-00009B040000}"/>
    <cellStyle name="SAPBEXformats 2 3 6 2" xfId="1176" xr:uid="{00000000-0005-0000-0000-00009C040000}"/>
    <cellStyle name="SAPBEXformats 2 3 7" xfId="1177" xr:uid="{00000000-0005-0000-0000-00009D040000}"/>
    <cellStyle name="SAPBEXformats 2 3 7 2" xfId="1178" xr:uid="{00000000-0005-0000-0000-00009E040000}"/>
    <cellStyle name="SAPBEXformats 2 3 8" xfId="1179" xr:uid="{00000000-0005-0000-0000-00009F040000}"/>
    <cellStyle name="SAPBEXformats 2 3 9" xfId="1180" xr:uid="{00000000-0005-0000-0000-0000A0040000}"/>
    <cellStyle name="SAPBEXformats 2 4" xfId="1181" xr:uid="{00000000-0005-0000-0000-0000A1040000}"/>
    <cellStyle name="SAPBEXformats 2 4 2" xfId="1182" xr:uid="{00000000-0005-0000-0000-0000A2040000}"/>
    <cellStyle name="SAPBEXformats 2 5" xfId="1183" xr:uid="{00000000-0005-0000-0000-0000A3040000}"/>
    <cellStyle name="SAPBEXformats 2 5 2" xfId="1184" xr:uid="{00000000-0005-0000-0000-0000A4040000}"/>
    <cellStyle name="SAPBEXformats 2 6" xfId="1185" xr:uid="{00000000-0005-0000-0000-0000A5040000}"/>
    <cellStyle name="SAPBEXformats 2 6 2" xfId="1186" xr:uid="{00000000-0005-0000-0000-0000A6040000}"/>
    <cellStyle name="SAPBEXformats 2 7" xfId="1187" xr:uid="{00000000-0005-0000-0000-0000A7040000}"/>
    <cellStyle name="SAPBEXformats 2 7 2" xfId="1188" xr:uid="{00000000-0005-0000-0000-0000A8040000}"/>
    <cellStyle name="SAPBEXformats 2 8" xfId="1189" xr:uid="{00000000-0005-0000-0000-0000A9040000}"/>
    <cellStyle name="SAPBEXformats 2 8 2" xfId="1190" xr:uid="{00000000-0005-0000-0000-0000AA040000}"/>
    <cellStyle name="SAPBEXformats 2 9" xfId="1191" xr:uid="{00000000-0005-0000-0000-0000AB040000}"/>
    <cellStyle name="SAPBEXformats 2 9 2" xfId="1192" xr:uid="{00000000-0005-0000-0000-0000AC040000}"/>
    <cellStyle name="SAPBEXformats 3" xfId="1193" xr:uid="{00000000-0005-0000-0000-0000AD040000}"/>
    <cellStyle name="SAPBEXformats 3 2" xfId="1194" xr:uid="{00000000-0005-0000-0000-0000AE040000}"/>
    <cellStyle name="SAPBEXformats 3 2 2" xfId="1195" xr:uid="{00000000-0005-0000-0000-0000AF040000}"/>
    <cellStyle name="SAPBEXformats 3 3" xfId="1196" xr:uid="{00000000-0005-0000-0000-0000B0040000}"/>
    <cellStyle name="SAPBEXformats 3 3 2" xfId="1197" xr:uid="{00000000-0005-0000-0000-0000B1040000}"/>
    <cellStyle name="SAPBEXformats 3 4" xfId="1198" xr:uid="{00000000-0005-0000-0000-0000B2040000}"/>
    <cellStyle name="SAPBEXformats 3 4 2" xfId="1199" xr:uid="{00000000-0005-0000-0000-0000B3040000}"/>
    <cellStyle name="SAPBEXformats 3 5" xfId="1200" xr:uid="{00000000-0005-0000-0000-0000B4040000}"/>
    <cellStyle name="SAPBEXformats 3 5 2" xfId="1201" xr:uid="{00000000-0005-0000-0000-0000B5040000}"/>
    <cellStyle name="SAPBEXformats 3 6" xfId="1202" xr:uid="{00000000-0005-0000-0000-0000B6040000}"/>
    <cellStyle name="SAPBEXformats 3 6 2" xfId="1203" xr:uid="{00000000-0005-0000-0000-0000B7040000}"/>
    <cellStyle name="SAPBEXformats 3 7" xfId="1204" xr:uid="{00000000-0005-0000-0000-0000B8040000}"/>
    <cellStyle name="SAPBEXformats 3 7 2" xfId="1205" xr:uid="{00000000-0005-0000-0000-0000B9040000}"/>
    <cellStyle name="SAPBEXformats 3 8" xfId="1206" xr:uid="{00000000-0005-0000-0000-0000BA040000}"/>
    <cellStyle name="SAPBEXformats 3 9" xfId="1207" xr:uid="{00000000-0005-0000-0000-0000BB040000}"/>
    <cellStyle name="SAPBEXformats 4" xfId="1208" xr:uid="{00000000-0005-0000-0000-0000BC040000}"/>
    <cellStyle name="SAPBEXformats 4 2" xfId="1209" xr:uid="{00000000-0005-0000-0000-0000BD040000}"/>
    <cellStyle name="SAPBEXformats 5" xfId="1210" xr:uid="{00000000-0005-0000-0000-0000BE040000}"/>
    <cellStyle name="SAPBEXformats 5 2" xfId="1211" xr:uid="{00000000-0005-0000-0000-0000BF040000}"/>
    <cellStyle name="SAPBEXformats 6" xfId="1212" xr:uid="{00000000-0005-0000-0000-0000C0040000}"/>
    <cellStyle name="SAPBEXformats 6 2" xfId="1213" xr:uid="{00000000-0005-0000-0000-0000C1040000}"/>
    <cellStyle name="SAPBEXformats 7" xfId="1214" xr:uid="{00000000-0005-0000-0000-0000C2040000}"/>
    <cellStyle name="SAPBEXformats 7 2" xfId="1215" xr:uid="{00000000-0005-0000-0000-0000C3040000}"/>
    <cellStyle name="SAPBEXformats 8" xfId="1216" xr:uid="{00000000-0005-0000-0000-0000C4040000}"/>
    <cellStyle name="SAPBEXformats 8 2" xfId="1217" xr:uid="{00000000-0005-0000-0000-0000C5040000}"/>
    <cellStyle name="SAPBEXformats 9" xfId="1218" xr:uid="{00000000-0005-0000-0000-0000C6040000}"/>
    <cellStyle name="SAPBEXformats 9 2" xfId="1219" xr:uid="{00000000-0005-0000-0000-0000C7040000}"/>
    <cellStyle name="SAPBEXheaderItem" xfId="1220" xr:uid="{00000000-0005-0000-0000-0000C8040000}"/>
    <cellStyle name="SAPBEXheaderText" xfId="1221" xr:uid="{00000000-0005-0000-0000-0000C9040000}"/>
    <cellStyle name="SAPBEXresData" xfId="1222" xr:uid="{00000000-0005-0000-0000-0000CA040000}"/>
    <cellStyle name="SAPBEXresData 10" xfId="1223" xr:uid="{00000000-0005-0000-0000-0000CB040000}"/>
    <cellStyle name="SAPBEXresData 11" xfId="1224" xr:uid="{00000000-0005-0000-0000-0000CC040000}"/>
    <cellStyle name="SAPBEXresData 2" xfId="1225" xr:uid="{00000000-0005-0000-0000-0000CD040000}"/>
    <cellStyle name="SAPBEXresData 2 10" xfId="1226" xr:uid="{00000000-0005-0000-0000-0000CE040000}"/>
    <cellStyle name="SAPBEXresData 2 11" xfId="1227" xr:uid="{00000000-0005-0000-0000-0000CF040000}"/>
    <cellStyle name="SAPBEXresData 2 2" xfId="1228" xr:uid="{00000000-0005-0000-0000-0000D0040000}"/>
    <cellStyle name="SAPBEXresData 2 2 2" xfId="1229" xr:uid="{00000000-0005-0000-0000-0000D1040000}"/>
    <cellStyle name="SAPBEXresData 2 2 2 2" xfId="1230" xr:uid="{00000000-0005-0000-0000-0000D2040000}"/>
    <cellStyle name="SAPBEXresData 2 2 3" xfId="1231" xr:uid="{00000000-0005-0000-0000-0000D3040000}"/>
    <cellStyle name="SAPBEXresData 2 2 3 2" xfId="1232" xr:uid="{00000000-0005-0000-0000-0000D4040000}"/>
    <cellStyle name="SAPBEXresData 2 2 4" xfId="1233" xr:uid="{00000000-0005-0000-0000-0000D5040000}"/>
    <cellStyle name="SAPBEXresData 2 2 4 2" xfId="1234" xr:uid="{00000000-0005-0000-0000-0000D6040000}"/>
    <cellStyle name="SAPBEXresData 2 2 5" xfId="1235" xr:uid="{00000000-0005-0000-0000-0000D7040000}"/>
    <cellStyle name="SAPBEXresData 2 2 5 2" xfId="1236" xr:uid="{00000000-0005-0000-0000-0000D8040000}"/>
    <cellStyle name="SAPBEXresData 2 2 6" xfId="1237" xr:uid="{00000000-0005-0000-0000-0000D9040000}"/>
    <cellStyle name="SAPBEXresData 2 2 6 2" xfId="1238" xr:uid="{00000000-0005-0000-0000-0000DA040000}"/>
    <cellStyle name="SAPBEXresData 2 2 7" xfId="1239" xr:uid="{00000000-0005-0000-0000-0000DB040000}"/>
    <cellStyle name="SAPBEXresData 2 2 7 2" xfId="1240" xr:uid="{00000000-0005-0000-0000-0000DC040000}"/>
    <cellStyle name="SAPBEXresData 2 2 8" xfId="1241" xr:uid="{00000000-0005-0000-0000-0000DD040000}"/>
    <cellStyle name="SAPBEXresData 2 2 9" xfId="1242" xr:uid="{00000000-0005-0000-0000-0000DE040000}"/>
    <cellStyle name="SAPBEXresData 2 3" xfId="1243" xr:uid="{00000000-0005-0000-0000-0000DF040000}"/>
    <cellStyle name="SAPBEXresData 2 3 2" xfId="1244" xr:uid="{00000000-0005-0000-0000-0000E0040000}"/>
    <cellStyle name="SAPBEXresData 2 3 2 2" xfId="1245" xr:uid="{00000000-0005-0000-0000-0000E1040000}"/>
    <cellStyle name="SAPBEXresData 2 3 3" xfId="1246" xr:uid="{00000000-0005-0000-0000-0000E2040000}"/>
    <cellStyle name="SAPBEXresData 2 3 3 2" xfId="1247" xr:uid="{00000000-0005-0000-0000-0000E3040000}"/>
    <cellStyle name="SAPBEXresData 2 3 4" xfId="1248" xr:uid="{00000000-0005-0000-0000-0000E4040000}"/>
    <cellStyle name="SAPBEXresData 2 3 4 2" xfId="1249" xr:uid="{00000000-0005-0000-0000-0000E5040000}"/>
    <cellStyle name="SAPBEXresData 2 3 5" xfId="1250" xr:uid="{00000000-0005-0000-0000-0000E6040000}"/>
    <cellStyle name="SAPBEXresData 2 3 5 2" xfId="1251" xr:uid="{00000000-0005-0000-0000-0000E7040000}"/>
    <cellStyle name="SAPBEXresData 2 3 6" xfId="1252" xr:uid="{00000000-0005-0000-0000-0000E8040000}"/>
    <cellStyle name="SAPBEXresData 2 3 6 2" xfId="1253" xr:uid="{00000000-0005-0000-0000-0000E9040000}"/>
    <cellStyle name="SAPBEXresData 2 3 7" xfId="1254" xr:uid="{00000000-0005-0000-0000-0000EA040000}"/>
    <cellStyle name="SAPBEXresData 2 3 7 2" xfId="1255" xr:uid="{00000000-0005-0000-0000-0000EB040000}"/>
    <cellStyle name="SAPBEXresData 2 3 8" xfId="1256" xr:uid="{00000000-0005-0000-0000-0000EC040000}"/>
    <cellStyle name="SAPBEXresData 2 3 9" xfId="1257" xr:uid="{00000000-0005-0000-0000-0000ED040000}"/>
    <cellStyle name="SAPBEXresData 2 4" xfId="1258" xr:uid="{00000000-0005-0000-0000-0000EE040000}"/>
    <cellStyle name="SAPBEXresData 2 4 2" xfId="1259" xr:uid="{00000000-0005-0000-0000-0000EF040000}"/>
    <cellStyle name="SAPBEXresData 2 5" xfId="1260" xr:uid="{00000000-0005-0000-0000-0000F0040000}"/>
    <cellStyle name="SAPBEXresData 2 5 2" xfId="1261" xr:uid="{00000000-0005-0000-0000-0000F1040000}"/>
    <cellStyle name="SAPBEXresData 2 6" xfId="1262" xr:uid="{00000000-0005-0000-0000-0000F2040000}"/>
    <cellStyle name="SAPBEXresData 2 6 2" xfId="1263" xr:uid="{00000000-0005-0000-0000-0000F3040000}"/>
    <cellStyle name="SAPBEXresData 2 7" xfId="1264" xr:uid="{00000000-0005-0000-0000-0000F4040000}"/>
    <cellStyle name="SAPBEXresData 2 7 2" xfId="1265" xr:uid="{00000000-0005-0000-0000-0000F5040000}"/>
    <cellStyle name="SAPBEXresData 2 8" xfId="1266" xr:uid="{00000000-0005-0000-0000-0000F6040000}"/>
    <cellStyle name="SAPBEXresData 2 8 2" xfId="1267" xr:uid="{00000000-0005-0000-0000-0000F7040000}"/>
    <cellStyle name="SAPBEXresData 2 9" xfId="1268" xr:uid="{00000000-0005-0000-0000-0000F8040000}"/>
    <cellStyle name="SAPBEXresData 2 9 2" xfId="1269" xr:uid="{00000000-0005-0000-0000-0000F9040000}"/>
    <cellStyle name="SAPBEXresData 3" xfId="1270" xr:uid="{00000000-0005-0000-0000-0000FA040000}"/>
    <cellStyle name="SAPBEXresData 3 2" xfId="1271" xr:uid="{00000000-0005-0000-0000-0000FB040000}"/>
    <cellStyle name="SAPBEXresData 3 2 2" xfId="1272" xr:uid="{00000000-0005-0000-0000-0000FC040000}"/>
    <cellStyle name="SAPBEXresData 3 3" xfId="1273" xr:uid="{00000000-0005-0000-0000-0000FD040000}"/>
    <cellStyle name="SAPBEXresData 3 3 2" xfId="1274" xr:uid="{00000000-0005-0000-0000-0000FE040000}"/>
    <cellStyle name="SAPBEXresData 3 4" xfId="1275" xr:uid="{00000000-0005-0000-0000-0000FF040000}"/>
    <cellStyle name="SAPBEXresData 3 4 2" xfId="1276" xr:uid="{00000000-0005-0000-0000-000000050000}"/>
    <cellStyle name="SAPBEXresData 3 5" xfId="1277" xr:uid="{00000000-0005-0000-0000-000001050000}"/>
    <cellStyle name="SAPBEXresData 3 5 2" xfId="1278" xr:uid="{00000000-0005-0000-0000-000002050000}"/>
    <cellStyle name="SAPBEXresData 3 6" xfId="1279" xr:uid="{00000000-0005-0000-0000-000003050000}"/>
    <cellStyle name="SAPBEXresData 3 6 2" xfId="1280" xr:uid="{00000000-0005-0000-0000-000004050000}"/>
    <cellStyle name="SAPBEXresData 3 7" xfId="1281" xr:uid="{00000000-0005-0000-0000-000005050000}"/>
    <cellStyle name="SAPBEXresData 3 7 2" xfId="1282" xr:uid="{00000000-0005-0000-0000-000006050000}"/>
    <cellStyle name="SAPBEXresData 3 8" xfId="1283" xr:uid="{00000000-0005-0000-0000-000007050000}"/>
    <cellStyle name="SAPBEXresData 3 9" xfId="1284" xr:uid="{00000000-0005-0000-0000-000008050000}"/>
    <cellStyle name="SAPBEXresData 4" xfId="1285" xr:uid="{00000000-0005-0000-0000-000009050000}"/>
    <cellStyle name="SAPBEXresData 4 2" xfId="1286" xr:uid="{00000000-0005-0000-0000-00000A050000}"/>
    <cellStyle name="SAPBEXresData 5" xfId="1287" xr:uid="{00000000-0005-0000-0000-00000B050000}"/>
    <cellStyle name="SAPBEXresData 5 2" xfId="1288" xr:uid="{00000000-0005-0000-0000-00000C050000}"/>
    <cellStyle name="SAPBEXresData 6" xfId="1289" xr:uid="{00000000-0005-0000-0000-00000D050000}"/>
    <cellStyle name="SAPBEXresData 6 2" xfId="1290" xr:uid="{00000000-0005-0000-0000-00000E050000}"/>
    <cellStyle name="SAPBEXresData 7" xfId="1291" xr:uid="{00000000-0005-0000-0000-00000F050000}"/>
    <cellStyle name="SAPBEXresData 7 2" xfId="1292" xr:uid="{00000000-0005-0000-0000-000010050000}"/>
    <cellStyle name="SAPBEXresData 8" xfId="1293" xr:uid="{00000000-0005-0000-0000-000011050000}"/>
    <cellStyle name="SAPBEXresData 8 2" xfId="1294" xr:uid="{00000000-0005-0000-0000-000012050000}"/>
    <cellStyle name="SAPBEXresData 9" xfId="1295" xr:uid="{00000000-0005-0000-0000-000013050000}"/>
    <cellStyle name="SAPBEXresData 9 2" xfId="1296" xr:uid="{00000000-0005-0000-0000-000014050000}"/>
    <cellStyle name="SAPBEXresDataEmph" xfId="1297" xr:uid="{00000000-0005-0000-0000-000015050000}"/>
    <cellStyle name="SAPBEXresDataEmph 10" xfId="1298" xr:uid="{00000000-0005-0000-0000-000016050000}"/>
    <cellStyle name="SAPBEXresDataEmph 11" xfId="1299" xr:uid="{00000000-0005-0000-0000-000017050000}"/>
    <cellStyle name="SAPBEXresDataEmph 2" xfId="1300" xr:uid="{00000000-0005-0000-0000-000018050000}"/>
    <cellStyle name="SAPBEXresDataEmph 2 10" xfId="1301" xr:uid="{00000000-0005-0000-0000-000019050000}"/>
    <cellStyle name="SAPBEXresDataEmph 2 11" xfId="1302" xr:uid="{00000000-0005-0000-0000-00001A050000}"/>
    <cellStyle name="SAPBEXresDataEmph 2 2" xfId="1303" xr:uid="{00000000-0005-0000-0000-00001B050000}"/>
    <cellStyle name="SAPBEXresDataEmph 2 2 2" xfId="1304" xr:uid="{00000000-0005-0000-0000-00001C050000}"/>
    <cellStyle name="SAPBEXresDataEmph 2 2 2 2" xfId="1305" xr:uid="{00000000-0005-0000-0000-00001D050000}"/>
    <cellStyle name="SAPBEXresDataEmph 2 2 3" xfId="1306" xr:uid="{00000000-0005-0000-0000-00001E050000}"/>
    <cellStyle name="SAPBEXresDataEmph 2 2 3 2" xfId="1307" xr:uid="{00000000-0005-0000-0000-00001F050000}"/>
    <cellStyle name="SAPBEXresDataEmph 2 2 4" xfId="1308" xr:uid="{00000000-0005-0000-0000-000020050000}"/>
    <cellStyle name="SAPBEXresDataEmph 2 2 4 2" xfId="1309" xr:uid="{00000000-0005-0000-0000-000021050000}"/>
    <cellStyle name="SAPBEXresDataEmph 2 2 5" xfId="1310" xr:uid="{00000000-0005-0000-0000-000022050000}"/>
    <cellStyle name="SAPBEXresDataEmph 2 2 5 2" xfId="1311" xr:uid="{00000000-0005-0000-0000-000023050000}"/>
    <cellStyle name="SAPBEXresDataEmph 2 2 6" xfId="1312" xr:uid="{00000000-0005-0000-0000-000024050000}"/>
    <cellStyle name="SAPBEXresDataEmph 2 2 6 2" xfId="1313" xr:uid="{00000000-0005-0000-0000-000025050000}"/>
    <cellStyle name="SAPBEXresDataEmph 2 2 7" xfId="1314" xr:uid="{00000000-0005-0000-0000-000026050000}"/>
    <cellStyle name="SAPBEXresDataEmph 2 2 7 2" xfId="1315" xr:uid="{00000000-0005-0000-0000-000027050000}"/>
    <cellStyle name="SAPBEXresDataEmph 2 2 8" xfId="1316" xr:uid="{00000000-0005-0000-0000-000028050000}"/>
    <cellStyle name="SAPBEXresDataEmph 2 2 9" xfId="1317" xr:uid="{00000000-0005-0000-0000-000029050000}"/>
    <cellStyle name="SAPBEXresDataEmph 2 3" xfId="1318" xr:uid="{00000000-0005-0000-0000-00002A050000}"/>
    <cellStyle name="SAPBEXresDataEmph 2 3 2" xfId="1319" xr:uid="{00000000-0005-0000-0000-00002B050000}"/>
    <cellStyle name="SAPBEXresDataEmph 2 3 2 2" xfId="1320" xr:uid="{00000000-0005-0000-0000-00002C050000}"/>
    <cellStyle name="SAPBEXresDataEmph 2 3 3" xfId="1321" xr:uid="{00000000-0005-0000-0000-00002D050000}"/>
    <cellStyle name="SAPBEXresDataEmph 2 3 3 2" xfId="1322" xr:uid="{00000000-0005-0000-0000-00002E050000}"/>
    <cellStyle name="SAPBEXresDataEmph 2 3 4" xfId="1323" xr:uid="{00000000-0005-0000-0000-00002F050000}"/>
    <cellStyle name="SAPBEXresDataEmph 2 3 4 2" xfId="1324" xr:uid="{00000000-0005-0000-0000-000030050000}"/>
    <cellStyle name="SAPBEXresDataEmph 2 3 5" xfId="1325" xr:uid="{00000000-0005-0000-0000-000031050000}"/>
    <cellStyle name="SAPBEXresDataEmph 2 3 5 2" xfId="1326" xr:uid="{00000000-0005-0000-0000-000032050000}"/>
    <cellStyle name="SAPBEXresDataEmph 2 3 6" xfId="1327" xr:uid="{00000000-0005-0000-0000-000033050000}"/>
    <cellStyle name="SAPBEXresDataEmph 2 3 6 2" xfId="1328" xr:uid="{00000000-0005-0000-0000-000034050000}"/>
    <cellStyle name="SAPBEXresDataEmph 2 3 7" xfId="1329" xr:uid="{00000000-0005-0000-0000-000035050000}"/>
    <cellStyle name="SAPBEXresDataEmph 2 3 7 2" xfId="1330" xr:uid="{00000000-0005-0000-0000-000036050000}"/>
    <cellStyle name="SAPBEXresDataEmph 2 3 8" xfId="1331" xr:uid="{00000000-0005-0000-0000-000037050000}"/>
    <cellStyle name="SAPBEXresDataEmph 2 3 9" xfId="1332" xr:uid="{00000000-0005-0000-0000-000038050000}"/>
    <cellStyle name="SAPBEXresDataEmph 2 4" xfId="1333" xr:uid="{00000000-0005-0000-0000-000039050000}"/>
    <cellStyle name="SAPBEXresDataEmph 2 4 2" xfId="1334" xr:uid="{00000000-0005-0000-0000-00003A050000}"/>
    <cellStyle name="SAPBEXresDataEmph 2 5" xfId="1335" xr:uid="{00000000-0005-0000-0000-00003B050000}"/>
    <cellStyle name="SAPBEXresDataEmph 2 5 2" xfId="1336" xr:uid="{00000000-0005-0000-0000-00003C050000}"/>
    <cellStyle name="SAPBEXresDataEmph 2 6" xfId="1337" xr:uid="{00000000-0005-0000-0000-00003D050000}"/>
    <cellStyle name="SAPBEXresDataEmph 2 6 2" xfId="1338" xr:uid="{00000000-0005-0000-0000-00003E050000}"/>
    <cellStyle name="SAPBEXresDataEmph 2 7" xfId="1339" xr:uid="{00000000-0005-0000-0000-00003F050000}"/>
    <cellStyle name="SAPBEXresDataEmph 2 7 2" xfId="1340" xr:uid="{00000000-0005-0000-0000-000040050000}"/>
    <cellStyle name="SAPBEXresDataEmph 2 8" xfId="1341" xr:uid="{00000000-0005-0000-0000-000041050000}"/>
    <cellStyle name="SAPBEXresDataEmph 2 8 2" xfId="1342" xr:uid="{00000000-0005-0000-0000-000042050000}"/>
    <cellStyle name="SAPBEXresDataEmph 2 9" xfId="1343" xr:uid="{00000000-0005-0000-0000-000043050000}"/>
    <cellStyle name="SAPBEXresDataEmph 2 9 2" xfId="1344" xr:uid="{00000000-0005-0000-0000-000044050000}"/>
    <cellStyle name="SAPBEXresDataEmph 3" xfId="1345" xr:uid="{00000000-0005-0000-0000-000045050000}"/>
    <cellStyle name="SAPBEXresDataEmph 3 2" xfId="1346" xr:uid="{00000000-0005-0000-0000-000046050000}"/>
    <cellStyle name="SAPBEXresDataEmph 3 2 2" xfId="1347" xr:uid="{00000000-0005-0000-0000-000047050000}"/>
    <cellStyle name="SAPBEXresDataEmph 3 3" xfId="1348" xr:uid="{00000000-0005-0000-0000-000048050000}"/>
    <cellStyle name="SAPBEXresDataEmph 3 3 2" xfId="1349" xr:uid="{00000000-0005-0000-0000-000049050000}"/>
    <cellStyle name="SAPBEXresDataEmph 3 4" xfId="1350" xr:uid="{00000000-0005-0000-0000-00004A050000}"/>
    <cellStyle name="SAPBEXresDataEmph 3 4 2" xfId="1351" xr:uid="{00000000-0005-0000-0000-00004B050000}"/>
    <cellStyle name="SAPBEXresDataEmph 3 5" xfId="1352" xr:uid="{00000000-0005-0000-0000-00004C050000}"/>
    <cellStyle name="SAPBEXresDataEmph 3 5 2" xfId="1353" xr:uid="{00000000-0005-0000-0000-00004D050000}"/>
    <cellStyle name="SAPBEXresDataEmph 3 6" xfId="1354" xr:uid="{00000000-0005-0000-0000-00004E050000}"/>
    <cellStyle name="SAPBEXresDataEmph 3 6 2" xfId="1355" xr:uid="{00000000-0005-0000-0000-00004F050000}"/>
    <cellStyle name="SAPBEXresDataEmph 3 7" xfId="1356" xr:uid="{00000000-0005-0000-0000-000050050000}"/>
    <cellStyle name="SAPBEXresDataEmph 3 7 2" xfId="1357" xr:uid="{00000000-0005-0000-0000-000051050000}"/>
    <cellStyle name="SAPBEXresDataEmph 3 8" xfId="1358" xr:uid="{00000000-0005-0000-0000-000052050000}"/>
    <cellStyle name="SAPBEXresDataEmph 3 9" xfId="1359" xr:uid="{00000000-0005-0000-0000-000053050000}"/>
    <cellStyle name="SAPBEXresDataEmph 4" xfId="1360" xr:uid="{00000000-0005-0000-0000-000054050000}"/>
    <cellStyle name="SAPBEXresDataEmph 4 2" xfId="1361" xr:uid="{00000000-0005-0000-0000-000055050000}"/>
    <cellStyle name="SAPBEXresDataEmph 5" xfId="1362" xr:uid="{00000000-0005-0000-0000-000056050000}"/>
    <cellStyle name="SAPBEXresDataEmph 5 2" xfId="1363" xr:uid="{00000000-0005-0000-0000-000057050000}"/>
    <cellStyle name="SAPBEXresDataEmph 6" xfId="1364" xr:uid="{00000000-0005-0000-0000-000058050000}"/>
    <cellStyle name="SAPBEXresDataEmph 6 2" xfId="1365" xr:uid="{00000000-0005-0000-0000-000059050000}"/>
    <cellStyle name="SAPBEXresDataEmph 7" xfId="1366" xr:uid="{00000000-0005-0000-0000-00005A050000}"/>
    <cellStyle name="SAPBEXresDataEmph 7 2" xfId="1367" xr:uid="{00000000-0005-0000-0000-00005B050000}"/>
    <cellStyle name="SAPBEXresDataEmph 8" xfId="1368" xr:uid="{00000000-0005-0000-0000-00005C050000}"/>
    <cellStyle name="SAPBEXresDataEmph 8 2" xfId="1369" xr:uid="{00000000-0005-0000-0000-00005D050000}"/>
    <cellStyle name="SAPBEXresDataEmph 9" xfId="1370" xr:uid="{00000000-0005-0000-0000-00005E050000}"/>
    <cellStyle name="SAPBEXresDataEmph 9 2" xfId="1371" xr:uid="{00000000-0005-0000-0000-00005F050000}"/>
    <cellStyle name="SAPBEXresItem" xfId="1372" xr:uid="{00000000-0005-0000-0000-000060050000}"/>
    <cellStyle name="SAPBEXresItem 10" xfId="1373" xr:uid="{00000000-0005-0000-0000-000061050000}"/>
    <cellStyle name="SAPBEXresItem 11" xfId="1374" xr:uid="{00000000-0005-0000-0000-000062050000}"/>
    <cellStyle name="SAPBEXresItem 2" xfId="1375" xr:uid="{00000000-0005-0000-0000-000063050000}"/>
    <cellStyle name="SAPBEXresItem 2 10" xfId="1376" xr:uid="{00000000-0005-0000-0000-000064050000}"/>
    <cellStyle name="SAPBEXresItem 2 11" xfId="1377" xr:uid="{00000000-0005-0000-0000-000065050000}"/>
    <cellStyle name="SAPBEXresItem 2 2" xfId="1378" xr:uid="{00000000-0005-0000-0000-000066050000}"/>
    <cellStyle name="SAPBEXresItem 2 2 2" xfId="1379" xr:uid="{00000000-0005-0000-0000-000067050000}"/>
    <cellStyle name="SAPBEXresItem 2 2 2 2" xfId="1380" xr:uid="{00000000-0005-0000-0000-000068050000}"/>
    <cellStyle name="SAPBEXresItem 2 2 3" xfId="1381" xr:uid="{00000000-0005-0000-0000-000069050000}"/>
    <cellStyle name="SAPBEXresItem 2 2 3 2" xfId="1382" xr:uid="{00000000-0005-0000-0000-00006A050000}"/>
    <cellStyle name="SAPBEXresItem 2 2 4" xfId="1383" xr:uid="{00000000-0005-0000-0000-00006B050000}"/>
    <cellStyle name="SAPBEXresItem 2 2 4 2" xfId="1384" xr:uid="{00000000-0005-0000-0000-00006C050000}"/>
    <cellStyle name="SAPBEXresItem 2 2 5" xfId="1385" xr:uid="{00000000-0005-0000-0000-00006D050000}"/>
    <cellStyle name="SAPBEXresItem 2 2 5 2" xfId="1386" xr:uid="{00000000-0005-0000-0000-00006E050000}"/>
    <cellStyle name="SAPBEXresItem 2 2 6" xfId="1387" xr:uid="{00000000-0005-0000-0000-00006F050000}"/>
    <cellStyle name="SAPBEXresItem 2 2 6 2" xfId="1388" xr:uid="{00000000-0005-0000-0000-000070050000}"/>
    <cellStyle name="SAPBEXresItem 2 2 7" xfId="1389" xr:uid="{00000000-0005-0000-0000-000071050000}"/>
    <cellStyle name="SAPBEXresItem 2 2 7 2" xfId="1390" xr:uid="{00000000-0005-0000-0000-000072050000}"/>
    <cellStyle name="SAPBEXresItem 2 2 8" xfId="1391" xr:uid="{00000000-0005-0000-0000-000073050000}"/>
    <cellStyle name="SAPBEXresItem 2 2 9" xfId="1392" xr:uid="{00000000-0005-0000-0000-000074050000}"/>
    <cellStyle name="SAPBEXresItem 2 3" xfId="1393" xr:uid="{00000000-0005-0000-0000-000075050000}"/>
    <cellStyle name="SAPBEXresItem 2 3 2" xfId="1394" xr:uid="{00000000-0005-0000-0000-000076050000}"/>
    <cellStyle name="SAPBEXresItem 2 3 2 2" xfId="1395" xr:uid="{00000000-0005-0000-0000-000077050000}"/>
    <cellStyle name="SAPBEXresItem 2 3 3" xfId="1396" xr:uid="{00000000-0005-0000-0000-000078050000}"/>
    <cellStyle name="SAPBEXresItem 2 3 3 2" xfId="1397" xr:uid="{00000000-0005-0000-0000-000079050000}"/>
    <cellStyle name="SAPBEXresItem 2 3 4" xfId="1398" xr:uid="{00000000-0005-0000-0000-00007A050000}"/>
    <cellStyle name="SAPBEXresItem 2 3 4 2" xfId="1399" xr:uid="{00000000-0005-0000-0000-00007B050000}"/>
    <cellStyle name="SAPBEXresItem 2 3 5" xfId="1400" xr:uid="{00000000-0005-0000-0000-00007C050000}"/>
    <cellStyle name="SAPBEXresItem 2 3 5 2" xfId="1401" xr:uid="{00000000-0005-0000-0000-00007D050000}"/>
    <cellStyle name="SAPBEXresItem 2 3 6" xfId="1402" xr:uid="{00000000-0005-0000-0000-00007E050000}"/>
    <cellStyle name="SAPBEXresItem 2 3 6 2" xfId="1403" xr:uid="{00000000-0005-0000-0000-00007F050000}"/>
    <cellStyle name="SAPBEXresItem 2 3 7" xfId="1404" xr:uid="{00000000-0005-0000-0000-000080050000}"/>
    <cellStyle name="SAPBEXresItem 2 3 7 2" xfId="1405" xr:uid="{00000000-0005-0000-0000-000081050000}"/>
    <cellStyle name="SAPBEXresItem 2 3 8" xfId="1406" xr:uid="{00000000-0005-0000-0000-000082050000}"/>
    <cellStyle name="SAPBEXresItem 2 3 9" xfId="1407" xr:uid="{00000000-0005-0000-0000-000083050000}"/>
    <cellStyle name="SAPBEXresItem 2 4" xfId="1408" xr:uid="{00000000-0005-0000-0000-000084050000}"/>
    <cellStyle name="SAPBEXresItem 2 4 2" xfId="1409" xr:uid="{00000000-0005-0000-0000-000085050000}"/>
    <cellStyle name="SAPBEXresItem 2 5" xfId="1410" xr:uid="{00000000-0005-0000-0000-000086050000}"/>
    <cellStyle name="SAPBEXresItem 2 5 2" xfId="1411" xr:uid="{00000000-0005-0000-0000-000087050000}"/>
    <cellStyle name="SAPBEXresItem 2 6" xfId="1412" xr:uid="{00000000-0005-0000-0000-000088050000}"/>
    <cellStyle name="SAPBEXresItem 2 6 2" xfId="1413" xr:uid="{00000000-0005-0000-0000-000089050000}"/>
    <cellStyle name="SAPBEXresItem 2 7" xfId="1414" xr:uid="{00000000-0005-0000-0000-00008A050000}"/>
    <cellStyle name="SAPBEXresItem 2 7 2" xfId="1415" xr:uid="{00000000-0005-0000-0000-00008B050000}"/>
    <cellStyle name="SAPBEXresItem 2 8" xfId="1416" xr:uid="{00000000-0005-0000-0000-00008C050000}"/>
    <cellStyle name="SAPBEXresItem 2 8 2" xfId="1417" xr:uid="{00000000-0005-0000-0000-00008D050000}"/>
    <cellStyle name="SAPBEXresItem 2 9" xfId="1418" xr:uid="{00000000-0005-0000-0000-00008E050000}"/>
    <cellStyle name="SAPBEXresItem 2 9 2" xfId="1419" xr:uid="{00000000-0005-0000-0000-00008F050000}"/>
    <cellStyle name="SAPBEXresItem 3" xfId="1420" xr:uid="{00000000-0005-0000-0000-000090050000}"/>
    <cellStyle name="SAPBEXresItem 3 2" xfId="1421" xr:uid="{00000000-0005-0000-0000-000091050000}"/>
    <cellStyle name="SAPBEXresItem 3 2 2" xfId="1422" xr:uid="{00000000-0005-0000-0000-000092050000}"/>
    <cellStyle name="SAPBEXresItem 3 3" xfId="1423" xr:uid="{00000000-0005-0000-0000-000093050000}"/>
    <cellStyle name="SAPBEXresItem 3 3 2" xfId="1424" xr:uid="{00000000-0005-0000-0000-000094050000}"/>
    <cellStyle name="SAPBEXresItem 3 4" xfId="1425" xr:uid="{00000000-0005-0000-0000-000095050000}"/>
    <cellStyle name="SAPBEXresItem 3 4 2" xfId="1426" xr:uid="{00000000-0005-0000-0000-000096050000}"/>
    <cellStyle name="SAPBEXresItem 3 5" xfId="1427" xr:uid="{00000000-0005-0000-0000-000097050000}"/>
    <cellStyle name="SAPBEXresItem 3 5 2" xfId="1428" xr:uid="{00000000-0005-0000-0000-000098050000}"/>
    <cellStyle name="SAPBEXresItem 3 6" xfId="1429" xr:uid="{00000000-0005-0000-0000-000099050000}"/>
    <cellStyle name="SAPBEXresItem 3 6 2" xfId="1430" xr:uid="{00000000-0005-0000-0000-00009A050000}"/>
    <cellStyle name="SAPBEXresItem 3 7" xfId="1431" xr:uid="{00000000-0005-0000-0000-00009B050000}"/>
    <cellStyle name="SAPBEXresItem 3 7 2" xfId="1432" xr:uid="{00000000-0005-0000-0000-00009C050000}"/>
    <cellStyle name="SAPBEXresItem 3 8" xfId="1433" xr:uid="{00000000-0005-0000-0000-00009D050000}"/>
    <cellStyle name="SAPBEXresItem 3 9" xfId="1434" xr:uid="{00000000-0005-0000-0000-00009E050000}"/>
    <cellStyle name="SAPBEXresItem 4" xfId="1435" xr:uid="{00000000-0005-0000-0000-00009F050000}"/>
    <cellStyle name="SAPBEXresItem 4 2" xfId="1436" xr:uid="{00000000-0005-0000-0000-0000A0050000}"/>
    <cellStyle name="SAPBEXresItem 5" xfId="1437" xr:uid="{00000000-0005-0000-0000-0000A1050000}"/>
    <cellStyle name="SAPBEXresItem 5 2" xfId="1438" xr:uid="{00000000-0005-0000-0000-0000A2050000}"/>
    <cellStyle name="SAPBEXresItem 6" xfId="1439" xr:uid="{00000000-0005-0000-0000-0000A3050000}"/>
    <cellStyle name="SAPBEXresItem 6 2" xfId="1440" xr:uid="{00000000-0005-0000-0000-0000A4050000}"/>
    <cellStyle name="SAPBEXresItem 7" xfId="1441" xr:uid="{00000000-0005-0000-0000-0000A5050000}"/>
    <cellStyle name="SAPBEXresItem 7 2" xfId="1442" xr:uid="{00000000-0005-0000-0000-0000A6050000}"/>
    <cellStyle name="SAPBEXresItem 8" xfId="1443" xr:uid="{00000000-0005-0000-0000-0000A7050000}"/>
    <cellStyle name="SAPBEXresItem 8 2" xfId="1444" xr:uid="{00000000-0005-0000-0000-0000A8050000}"/>
    <cellStyle name="SAPBEXresItem 9" xfId="1445" xr:uid="{00000000-0005-0000-0000-0000A9050000}"/>
    <cellStyle name="SAPBEXresItem 9 2" xfId="1446" xr:uid="{00000000-0005-0000-0000-0000AA050000}"/>
    <cellStyle name="SAPBEXstdData" xfId="1447" xr:uid="{00000000-0005-0000-0000-0000AB050000}"/>
    <cellStyle name="SAPBEXstdData 10" xfId="1448" xr:uid="{00000000-0005-0000-0000-0000AC050000}"/>
    <cellStyle name="SAPBEXstdData 11" xfId="1449" xr:uid="{00000000-0005-0000-0000-0000AD050000}"/>
    <cellStyle name="SAPBEXstdData 2" xfId="1450" xr:uid="{00000000-0005-0000-0000-0000AE050000}"/>
    <cellStyle name="SAPBEXstdData 2 10" xfId="1451" xr:uid="{00000000-0005-0000-0000-0000AF050000}"/>
    <cellStyle name="SAPBEXstdData 2 11" xfId="1452" xr:uid="{00000000-0005-0000-0000-0000B0050000}"/>
    <cellStyle name="SAPBEXstdData 2 2" xfId="1453" xr:uid="{00000000-0005-0000-0000-0000B1050000}"/>
    <cellStyle name="SAPBEXstdData 2 2 2" xfId="1454" xr:uid="{00000000-0005-0000-0000-0000B2050000}"/>
    <cellStyle name="SAPBEXstdData 2 2 2 2" xfId="1455" xr:uid="{00000000-0005-0000-0000-0000B3050000}"/>
    <cellStyle name="SAPBEXstdData 2 2 3" xfId="1456" xr:uid="{00000000-0005-0000-0000-0000B4050000}"/>
    <cellStyle name="SAPBEXstdData 2 2 3 2" xfId="1457" xr:uid="{00000000-0005-0000-0000-0000B5050000}"/>
    <cellStyle name="SAPBEXstdData 2 2 4" xfId="1458" xr:uid="{00000000-0005-0000-0000-0000B6050000}"/>
    <cellStyle name="SAPBEXstdData 2 2 4 2" xfId="1459" xr:uid="{00000000-0005-0000-0000-0000B7050000}"/>
    <cellStyle name="SAPBEXstdData 2 2 5" xfId="1460" xr:uid="{00000000-0005-0000-0000-0000B8050000}"/>
    <cellStyle name="SAPBEXstdData 2 2 5 2" xfId="1461" xr:uid="{00000000-0005-0000-0000-0000B9050000}"/>
    <cellStyle name="SAPBEXstdData 2 2 6" xfId="1462" xr:uid="{00000000-0005-0000-0000-0000BA050000}"/>
    <cellStyle name="SAPBEXstdData 2 2 6 2" xfId="1463" xr:uid="{00000000-0005-0000-0000-0000BB050000}"/>
    <cellStyle name="SAPBEXstdData 2 2 7" xfId="1464" xr:uid="{00000000-0005-0000-0000-0000BC050000}"/>
    <cellStyle name="SAPBEXstdData 2 2 7 2" xfId="1465" xr:uid="{00000000-0005-0000-0000-0000BD050000}"/>
    <cellStyle name="SAPBEXstdData 2 2 8" xfId="1466" xr:uid="{00000000-0005-0000-0000-0000BE050000}"/>
    <cellStyle name="SAPBEXstdData 2 2 9" xfId="1467" xr:uid="{00000000-0005-0000-0000-0000BF050000}"/>
    <cellStyle name="SAPBEXstdData 2 3" xfId="1468" xr:uid="{00000000-0005-0000-0000-0000C0050000}"/>
    <cellStyle name="SAPBEXstdData 2 3 2" xfId="1469" xr:uid="{00000000-0005-0000-0000-0000C1050000}"/>
    <cellStyle name="SAPBEXstdData 2 3 2 2" xfId="1470" xr:uid="{00000000-0005-0000-0000-0000C2050000}"/>
    <cellStyle name="SAPBEXstdData 2 3 3" xfId="1471" xr:uid="{00000000-0005-0000-0000-0000C3050000}"/>
    <cellStyle name="SAPBEXstdData 2 3 3 2" xfId="1472" xr:uid="{00000000-0005-0000-0000-0000C4050000}"/>
    <cellStyle name="SAPBEXstdData 2 3 4" xfId="1473" xr:uid="{00000000-0005-0000-0000-0000C5050000}"/>
    <cellStyle name="SAPBEXstdData 2 3 4 2" xfId="1474" xr:uid="{00000000-0005-0000-0000-0000C6050000}"/>
    <cellStyle name="SAPBEXstdData 2 3 5" xfId="1475" xr:uid="{00000000-0005-0000-0000-0000C7050000}"/>
    <cellStyle name="SAPBEXstdData 2 3 5 2" xfId="1476" xr:uid="{00000000-0005-0000-0000-0000C8050000}"/>
    <cellStyle name="SAPBEXstdData 2 3 6" xfId="1477" xr:uid="{00000000-0005-0000-0000-0000C9050000}"/>
    <cellStyle name="SAPBEXstdData 2 3 6 2" xfId="1478" xr:uid="{00000000-0005-0000-0000-0000CA050000}"/>
    <cellStyle name="SAPBEXstdData 2 3 7" xfId="1479" xr:uid="{00000000-0005-0000-0000-0000CB050000}"/>
    <cellStyle name="SAPBEXstdData 2 3 7 2" xfId="1480" xr:uid="{00000000-0005-0000-0000-0000CC050000}"/>
    <cellStyle name="SAPBEXstdData 2 3 8" xfId="1481" xr:uid="{00000000-0005-0000-0000-0000CD050000}"/>
    <cellStyle name="SAPBEXstdData 2 3 9" xfId="1482" xr:uid="{00000000-0005-0000-0000-0000CE050000}"/>
    <cellStyle name="SAPBEXstdData 2 4" xfId="1483" xr:uid="{00000000-0005-0000-0000-0000CF050000}"/>
    <cellStyle name="SAPBEXstdData 2 4 2" xfId="1484" xr:uid="{00000000-0005-0000-0000-0000D0050000}"/>
    <cellStyle name="SAPBEXstdData 2 5" xfId="1485" xr:uid="{00000000-0005-0000-0000-0000D1050000}"/>
    <cellStyle name="SAPBEXstdData 2 5 2" xfId="1486" xr:uid="{00000000-0005-0000-0000-0000D2050000}"/>
    <cellStyle name="SAPBEXstdData 2 6" xfId="1487" xr:uid="{00000000-0005-0000-0000-0000D3050000}"/>
    <cellStyle name="SAPBEXstdData 2 6 2" xfId="1488" xr:uid="{00000000-0005-0000-0000-0000D4050000}"/>
    <cellStyle name="SAPBEXstdData 2 7" xfId="1489" xr:uid="{00000000-0005-0000-0000-0000D5050000}"/>
    <cellStyle name="SAPBEXstdData 2 7 2" xfId="1490" xr:uid="{00000000-0005-0000-0000-0000D6050000}"/>
    <cellStyle name="SAPBEXstdData 2 8" xfId="1491" xr:uid="{00000000-0005-0000-0000-0000D7050000}"/>
    <cellStyle name="SAPBEXstdData 2 8 2" xfId="1492" xr:uid="{00000000-0005-0000-0000-0000D8050000}"/>
    <cellStyle name="SAPBEXstdData 2 9" xfId="1493" xr:uid="{00000000-0005-0000-0000-0000D9050000}"/>
    <cellStyle name="SAPBEXstdData 2 9 2" xfId="1494" xr:uid="{00000000-0005-0000-0000-0000DA050000}"/>
    <cellStyle name="SAPBEXstdData 3" xfId="1495" xr:uid="{00000000-0005-0000-0000-0000DB050000}"/>
    <cellStyle name="SAPBEXstdData 3 2" xfId="1496" xr:uid="{00000000-0005-0000-0000-0000DC050000}"/>
    <cellStyle name="SAPBEXstdData 3 2 2" xfId="1497" xr:uid="{00000000-0005-0000-0000-0000DD050000}"/>
    <cellStyle name="SAPBEXstdData 3 3" xfId="1498" xr:uid="{00000000-0005-0000-0000-0000DE050000}"/>
    <cellStyle name="SAPBEXstdData 3 3 2" xfId="1499" xr:uid="{00000000-0005-0000-0000-0000DF050000}"/>
    <cellStyle name="SAPBEXstdData 3 4" xfId="1500" xr:uid="{00000000-0005-0000-0000-0000E0050000}"/>
    <cellStyle name="SAPBEXstdData 3 4 2" xfId="1501" xr:uid="{00000000-0005-0000-0000-0000E1050000}"/>
    <cellStyle name="SAPBEXstdData 3 5" xfId="1502" xr:uid="{00000000-0005-0000-0000-0000E2050000}"/>
    <cellStyle name="SAPBEXstdData 3 5 2" xfId="1503" xr:uid="{00000000-0005-0000-0000-0000E3050000}"/>
    <cellStyle name="SAPBEXstdData 3 6" xfId="1504" xr:uid="{00000000-0005-0000-0000-0000E4050000}"/>
    <cellStyle name="SAPBEXstdData 3 6 2" xfId="1505" xr:uid="{00000000-0005-0000-0000-0000E5050000}"/>
    <cellStyle name="SAPBEXstdData 3 7" xfId="1506" xr:uid="{00000000-0005-0000-0000-0000E6050000}"/>
    <cellStyle name="SAPBEXstdData 3 7 2" xfId="1507" xr:uid="{00000000-0005-0000-0000-0000E7050000}"/>
    <cellStyle name="SAPBEXstdData 3 8" xfId="1508" xr:uid="{00000000-0005-0000-0000-0000E8050000}"/>
    <cellStyle name="SAPBEXstdData 3 9" xfId="1509" xr:uid="{00000000-0005-0000-0000-0000E9050000}"/>
    <cellStyle name="SAPBEXstdData 4" xfId="1510" xr:uid="{00000000-0005-0000-0000-0000EA050000}"/>
    <cellStyle name="SAPBEXstdData 4 2" xfId="1511" xr:uid="{00000000-0005-0000-0000-0000EB050000}"/>
    <cellStyle name="SAPBEXstdData 5" xfId="1512" xr:uid="{00000000-0005-0000-0000-0000EC050000}"/>
    <cellStyle name="SAPBEXstdData 5 2" xfId="1513" xr:uid="{00000000-0005-0000-0000-0000ED050000}"/>
    <cellStyle name="SAPBEXstdData 6" xfId="1514" xr:uid="{00000000-0005-0000-0000-0000EE050000}"/>
    <cellStyle name="SAPBEXstdData 6 2" xfId="1515" xr:uid="{00000000-0005-0000-0000-0000EF050000}"/>
    <cellStyle name="SAPBEXstdData 7" xfId="1516" xr:uid="{00000000-0005-0000-0000-0000F0050000}"/>
    <cellStyle name="SAPBEXstdData 7 2" xfId="1517" xr:uid="{00000000-0005-0000-0000-0000F1050000}"/>
    <cellStyle name="SAPBEXstdData 8" xfId="1518" xr:uid="{00000000-0005-0000-0000-0000F2050000}"/>
    <cellStyle name="SAPBEXstdData 8 2" xfId="1519" xr:uid="{00000000-0005-0000-0000-0000F3050000}"/>
    <cellStyle name="SAPBEXstdData 9" xfId="1520" xr:uid="{00000000-0005-0000-0000-0000F4050000}"/>
    <cellStyle name="SAPBEXstdData 9 2" xfId="1521" xr:uid="{00000000-0005-0000-0000-0000F5050000}"/>
    <cellStyle name="SAPBEXstdDataEmph" xfId="1522" xr:uid="{00000000-0005-0000-0000-0000F6050000}"/>
    <cellStyle name="SAPBEXstdDataEmph 10" xfId="1523" xr:uid="{00000000-0005-0000-0000-0000F7050000}"/>
    <cellStyle name="SAPBEXstdDataEmph 11" xfId="1524" xr:uid="{00000000-0005-0000-0000-0000F8050000}"/>
    <cellStyle name="SAPBEXstdDataEmph 2" xfId="1525" xr:uid="{00000000-0005-0000-0000-0000F9050000}"/>
    <cellStyle name="SAPBEXstdDataEmph 2 10" xfId="1526" xr:uid="{00000000-0005-0000-0000-0000FA050000}"/>
    <cellStyle name="SAPBEXstdDataEmph 2 11" xfId="1527" xr:uid="{00000000-0005-0000-0000-0000FB050000}"/>
    <cellStyle name="SAPBEXstdDataEmph 2 2" xfId="1528" xr:uid="{00000000-0005-0000-0000-0000FC050000}"/>
    <cellStyle name="SAPBEXstdDataEmph 2 2 2" xfId="1529" xr:uid="{00000000-0005-0000-0000-0000FD050000}"/>
    <cellStyle name="SAPBEXstdDataEmph 2 2 2 2" xfId="1530" xr:uid="{00000000-0005-0000-0000-0000FE050000}"/>
    <cellStyle name="SAPBEXstdDataEmph 2 2 3" xfId="1531" xr:uid="{00000000-0005-0000-0000-0000FF050000}"/>
    <cellStyle name="SAPBEXstdDataEmph 2 2 3 2" xfId="1532" xr:uid="{00000000-0005-0000-0000-000000060000}"/>
    <cellStyle name="SAPBEXstdDataEmph 2 2 4" xfId="1533" xr:uid="{00000000-0005-0000-0000-000001060000}"/>
    <cellStyle name="SAPBEXstdDataEmph 2 2 4 2" xfId="1534" xr:uid="{00000000-0005-0000-0000-000002060000}"/>
    <cellStyle name="SAPBEXstdDataEmph 2 2 5" xfId="1535" xr:uid="{00000000-0005-0000-0000-000003060000}"/>
    <cellStyle name="SAPBEXstdDataEmph 2 2 5 2" xfId="1536" xr:uid="{00000000-0005-0000-0000-000004060000}"/>
    <cellStyle name="SAPBEXstdDataEmph 2 2 6" xfId="1537" xr:uid="{00000000-0005-0000-0000-000005060000}"/>
    <cellStyle name="SAPBEXstdDataEmph 2 2 6 2" xfId="1538" xr:uid="{00000000-0005-0000-0000-000006060000}"/>
    <cellStyle name="SAPBEXstdDataEmph 2 2 7" xfId="1539" xr:uid="{00000000-0005-0000-0000-000007060000}"/>
    <cellStyle name="SAPBEXstdDataEmph 2 2 7 2" xfId="1540" xr:uid="{00000000-0005-0000-0000-000008060000}"/>
    <cellStyle name="SAPBEXstdDataEmph 2 2 8" xfId="1541" xr:uid="{00000000-0005-0000-0000-000009060000}"/>
    <cellStyle name="SAPBEXstdDataEmph 2 2 9" xfId="1542" xr:uid="{00000000-0005-0000-0000-00000A060000}"/>
    <cellStyle name="SAPBEXstdDataEmph 2 3" xfId="1543" xr:uid="{00000000-0005-0000-0000-00000B060000}"/>
    <cellStyle name="SAPBEXstdDataEmph 2 3 2" xfId="1544" xr:uid="{00000000-0005-0000-0000-00000C060000}"/>
    <cellStyle name="SAPBEXstdDataEmph 2 3 2 2" xfId="1545" xr:uid="{00000000-0005-0000-0000-00000D060000}"/>
    <cellStyle name="SAPBEXstdDataEmph 2 3 3" xfId="1546" xr:uid="{00000000-0005-0000-0000-00000E060000}"/>
    <cellStyle name="SAPBEXstdDataEmph 2 3 3 2" xfId="1547" xr:uid="{00000000-0005-0000-0000-00000F060000}"/>
    <cellStyle name="SAPBEXstdDataEmph 2 3 4" xfId="1548" xr:uid="{00000000-0005-0000-0000-000010060000}"/>
    <cellStyle name="SAPBEXstdDataEmph 2 3 4 2" xfId="1549" xr:uid="{00000000-0005-0000-0000-000011060000}"/>
    <cellStyle name="SAPBEXstdDataEmph 2 3 5" xfId="1550" xr:uid="{00000000-0005-0000-0000-000012060000}"/>
    <cellStyle name="SAPBEXstdDataEmph 2 3 5 2" xfId="1551" xr:uid="{00000000-0005-0000-0000-000013060000}"/>
    <cellStyle name="SAPBEXstdDataEmph 2 3 6" xfId="1552" xr:uid="{00000000-0005-0000-0000-000014060000}"/>
    <cellStyle name="SAPBEXstdDataEmph 2 3 6 2" xfId="1553" xr:uid="{00000000-0005-0000-0000-000015060000}"/>
    <cellStyle name="SAPBEXstdDataEmph 2 3 7" xfId="1554" xr:uid="{00000000-0005-0000-0000-000016060000}"/>
    <cellStyle name="SAPBEXstdDataEmph 2 3 7 2" xfId="1555" xr:uid="{00000000-0005-0000-0000-000017060000}"/>
    <cellStyle name="SAPBEXstdDataEmph 2 3 8" xfId="1556" xr:uid="{00000000-0005-0000-0000-000018060000}"/>
    <cellStyle name="SAPBEXstdDataEmph 2 3 9" xfId="1557" xr:uid="{00000000-0005-0000-0000-000019060000}"/>
    <cellStyle name="SAPBEXstdDataEmph 2 4" xfId="1558" xr:uid="{00000000-0005-0000-0000-00001A060000}"/>
    <cellStyle name="SAPBEXstdDataEmph 2 4 2" xfId="1559" xr:uid="{00000000-0005-0000-0000-00001B060000}"/>
    <cellStyle name="SAPBEXstdDataEmph 2 5" xfId="1560" xr:uid="{00000000-0005-0000-0000-00001C060000}"/>
    <cellStyle name="SAPBEXstdDataEmph 2 5 2" xfId="1561" xr:uid="{00000000-0005-0000-0000-00001D060000}"/>
    <cellStyle name="SAPBEXstdDataEmph 2 6" xfId="1562" xr:uid="{00000000-0005-0000-0000-00001E060000}"/>
    <cellStyle name="SAPBEXstdDataEmph 2 6 2" xfId="1563" xr:uid="{00000000-0005-0000-0000-00001F060000}"/>
    <cellStyle name="SAPBEXstdDataEmph 2 7" xfId="1564" xr:uid="{00000000-0005-0000-0000-000020060000}"/>
    <cellStyle name="SAPBEXstdDataEmph 2 7 2" xfId="1565" xr:uid="{00000000-0005-0000-0000-000021060000}"/>
    <cellStyle name="SAPBEXstdDataEmph 2 8" xfId="1566" xr:uid="{00000000-0005-0000-0000-000022060000}"/>
    <cellStyle name="SAPBEXstdDataEmph 2 8 2" xfId="1567" xr:uid="{00000000-0005-0000-0000-000023060000}"/>
    <cellStyle name="SAPBEXstdDataEmph 2 9" xfId="1568" xr:uid="{00000000-0005-0000-0000-000024060000}"/>
    <cellStyle name="SAPBEXstdDataEmph 2 9 2" xfId="1569" xr:uid="{00000000-0005-0000-0000-000025060000}"/>
    <cellStyle name="SAPBEXstdDataEmph 3" xfId="1570" xr:uid="{00000000-0005-0000-0000-000026060000}"/>
    <cellStyle name="SAPBEXstdDataEmph 3 2" xfId="1571" xr:uid="{00000000-0005-0000-0000-000027060000}"/>
    <cellStyle name="SAPBEXstdDataEmph 3 2 2" xfId="1572" xr:uid="{00000000-0005-0000-0000-000028060000}"/>
    <cellStyle name="SAPBEXstdDataEmph 3 3" xfId="1573" xr:uid="{00000000-0005-0000-0000-000029060000}"/>
    <cellStyle name="SAPBEXstdDataEmph 3 3 2" xfId="1574" xr:uid="{00000000-0005-0000-0000-00002A060000}"/>
    <cellStyle name="SAPBEXstdDataEmph 3 4" xfId="1575" xr:uid="{00000000-0005-0000-0000-00002B060000}"/>
    <cellStyle name="SAPBEXstdDataEmph 3 4 2" xfId="1576" xr:uid="{00000000-0005-0000-0000-00002C060000}"/>
    <cellStyle name="SAPBEXstdDataEmph 3 5" xfId="1577" xr:uid="{00000000-0005-0000-0000-00002D060000}"/>
    <cellStyle name="SAPBEXstdDataEmph 3 5 2" xfId="1578" xr:uid="{00000000-0005-0000-0000-00002E060000}"/>
    <cellStyle name="SAPBEXstdDataEmph 3 6" xfId="1579" xr:uid="{00000000-0005-0000-0000-00002F060000}"/>
    <cellStyle name="SAPBEXstdDataEmph 3 6 2" xfId="1580" xr:uid="{00000000-0005-0000-0000-000030060000}"/>
    <cellStyle name="SAPBEXstdDataEmph 3 7" xfId="1581" xr:uid="{00000000-0005-0000-0000-000031060000}"/>
    <cellStyle name="SAPBEXstdDataEmph 3 7 2" xfId="1582" xr:uid="{00000000-0005-0000-0000-000032060000}"/>
    <cellStyle name="SAPBEXstdDataEmph 3 8" xfId="1583" xr:uid="{00000000-0005-0000-0000-000033060000}"/>
    <cellStyle name="SAPBEXstdDataEmph 3 9" xfId="1584" xr:uid="{00000000-0005-0000-0000-000034060000}"/>
    <cellStyle name="SAPBEXstdDataEmph 4" xfId="1585" xr:uid="{00000000-0005-0000-0000-000035060000}"/>
    <cellStyle name="SAPBEXstdDataEmph 4 2" xfId="1586" xr:uid="{00000000-0005-0000-0000-000036060000}"/>
    <cellStyle name="SAPBEXstdDataEmph 5" xfId="1587" xr:uid="{00000000-0005-0000-0000-000037060000}"/>
    <cellStyle name="SAPBEXstdDataEmph 5 2" xfId="1588" xr:uid="{00000000-0005-0000-0000-000038060000}"/>
    <cellStyle name="SAPBEXstdDataEmph 6" xfId="1589" xr:uid="{00000000-0005-0000-0000-000039060000}"/>
    <cellStyle name="SAPBEXstdDataEmph 6 2" xfId="1590" xr:uid="{00000000-0005-0000-0000-00003A060000}"/>
    <cellStyle name="SAPBEXstdDataEmph 7" xfId="1591" xr:uid="{00000000-0005-0000-0000-00003B060000}"/>
    <cellStyle name="SAPBEXstdDataEmph 7 2" xfId="1592" xr:uid="{00000000-0005-0000-0000-00003C060000}"/>
    <cellStyle name="SAPBEXstdDataEmph 8" xfId="1593" xr:uid="{00000000-0005-0000-0000-00003D060000}"/>
    <cellStyle name="SAPBEXstdDataEmph 8 2" xfId="1594" xr:uid="{00000000-0005-0000-0000-00003E060000}"/>
    <cellStyle name="SAPBEXstdDataEmph 9" xfId="1595" xr:uid="{00000000-0005-0000-0000-00003F060000}"/>
    <cellStyle name="SAPBEXstdDataEmph 9 2" xfId="1596" xr:uid="{00000000-0005-0000-0000-000040060000}"/>
    <cellStyle name="SAPBEXstdItem" xfId="1597" xr:uid="{00000000-0005-0000-0000-000041060000}"/>
    <cellStyle name="SAPBEXstdItem 10" xfId="1598" xr:uid="{00000000-0005-0000-0000-000042060000}"/>
    <cellStyle name="SAPBEXstdItem 11" xfId="1599" xr:uid="{00000000-0005-0000-0000-000043060000}"/>
    <cellStyle name="SAPBEXstdItem 2" xfId="1600" xr:uid="{00000000-0005-0000-0000-000044060000}"/>
    <cellStyle name="SAPBEXstdItem 2 10" xfId="1601" xr:uid="{00000000-0005-0000-0000-000045060000}"/>
    <cellStyle name="SAPBEXstdItem 2 11" xfId="1602" xr:uid="{00000000-0005-0000-0000-000046060000}"/>
    <cellStyle name="SAPBEXstdItem 2 2" xfId="1603" xr:uid="{00000000-0005-0000-0000-000047060000}"/>
    <cellStyle name="SAPBEXstdItem 2 2 2" xfId="1604" xr:uid="{00000000-0005-0000-0000-000048060000}"/>
    <cellStyle name="SAPBEXstdItem 2 2 2 2" xfId="1605" xr:uid="{00000000-0005-0000-0000-000049060000}"/>
    <cellStyle name="SAPBEXstdItem 2 2 3" xfId="1606" xr:uid="{00000000-0005-0000-0000-00004A060000}"/>
    <cellStyle name="SAPBEXstdItem 2 2 3 2" xfId="1607" xr:uid="{00000000-0005-0000-0000-00004B060000}"/>
    <cellStyle name="SAPBEXstdItem 2 2 4" xfId="1608" xr:uid="{00000000-0005-0000-0000-00004C060000}"/>
    <cellStyle name="SAPBEXstdItem 2 2 4 2" xfId="1609" xr:uid="{00000000-0005-0000-0000-00004D060000}"/>
    <cellStyle name="SAPBEXstdItem 2 2 5" xfId="1610" xr:uid="{00000000-0005-0000-0000-00004E060000}"/>
    <cellStyle name="SAPBEXstdItem 2 2 5 2" xfId="1611" xr:uid="{00000000-0005-0000-0000-00004F060000}"/>
    <cellStyle name="SAPBEXstdItem 2 2 6" xfId="1612" xr:uid="{00000000-0005-0000-0000-000050060000}"/>
    <cellStyle name="SAPBEXstdItem 2 2 6 2" xfId="1613" xr:uid="{00000000-0005-0000-0000-000051060000}"/>
    <cellStyle name="SAPBEXstdItem 2 2 7" xfId="1614" xr:uid="{00000000-0005-0000-0000-000052060000}"/>
    <cellStyle name="SAPBEXstdItem 2 2 7 2" xfId="1615" xr:uid="{00000000-0005-0000-0000-000053060000}"/>
    <cellStyle name="SAPBEXstdItem 2 2 8" xfId="1616" xr:uid="{00000000-0005-0000-0000-000054060000}"/>
    <cellStyle name="SAPBEXstdItem 2 2 9" xfId="1617" xr:uid="{00000000-0005-0000-0000-000055060000}"/>
    <cellStyle name="SAPBEXstdItem 2 3" xfId="1618" xr:uid="{00000000-0005-0000-0000-000056060000}"/>
    <cellStyle name="SAPBEXstdItem 2 3 2" xfId="1619" xr:uid="{00000000-0005-0000-0000-000057060000}"/>
    <cellStyle name="SAPBEXstdItem 2 3 2 2" xfId="1620" xr:uid="{00000000-0005-0000-0000-000058060000}"/>
    <cellStyle name="SAPBEXstdItem 2 3 3" xfId="1621" xr:uid="{00000000-0005-0000-0000-000059060000}"/>
    <cellStyle name="SAPBEXstdItem 2 3 3 2" xfId="1622" xr:uid="{00000000-0005-0000-0000-00005A060000}"/>
    <cellStyle name="SAPBEXstdItem 2 3 4" xfId="1623" xr:uid="{00000000-0005-0000-0000-00005B060000}"/>
    <cellStyle name="SAPBEXstdItem 2 3 4 2" xfId="1624" xr:uid="{00000000-0005-0000-0000-00005C060000}"/>
    <cellStyle name="SAPBEXstdItem 2 3 5" xfId="1625" xr:uid="{00000000-0005-0000-0000-00005D060000}"/>
    <cellStyle name="SAPBEXstdItem 2 3 5 2" xfId="1626" xr:uid="{00000000-0005-0000-0000-00005E060000}"/>
    <cellStyle name="SAPBEXstdItem 2 3 6" xfId="1627" xr:uid="{00000000-0005-0000-0000-00005F060000}"/>
    <cellStyle name="SAPBEXstdItem 2 3 6 2" xfId="1628" xr:uid="{00000000-0005-0000-0000-000060060000}"/>
    <cellStyle name="SAPBEXstdItem 2 3 7" xfId="1629" xr:uid="{00000000-0005-0000-0000-000061060000}"/>
    <cellStyle name="SAPBEXstdItem 2 3 7 2" xfId="1630" xr:uid="{00000000-0005-0000-0000-000062060000}"/>
    <cellStyle name="SAPBEXstdItem 2 3 8" xfId="1631" xr:uid="{00000000-0005-0000-0000-000063060000}"/>
    <cellStyle name="SAPBEXstdItem 2 3 9" xfId="1632" xr:uid="{00000000-0005-0000-0000-000064060000}"/>
    <cellStyle name="SAPBEXstdItem 2 4" xfId="1633" xr:uid="{00000000-0005-0000-0000-000065060000}"/>
    <cellStyle name="SAPBEXstdItem 2 4 2" xfId="1634" xr:uid="{00000000-0005-0000-0000-000066060000}"/>
    <cellStyle name="SAPBEXstdItem 2 5" xfId="1635" xr:uid="{00000000-0005-0000-0000-000067060000}"/>
    <cellStyle name="SAPBEXstdItem 2 5 2" xfId="1636" xr:uid="{00000000-0005-0000-0000-000068060000}"/>
    <cellStyle name="SAPBEXstdItem 2 6" xfId="1637" xr:uid="{00000000-0005-0000-0000-000069060000}"/>
    <cellStyle name="SAPBEXstdItem 2 6 2" xfId="1638" xr:uid="{00000000-0005-0000-0000-00006A060000}"/>
    <cellStyle name="SAPBEXstdItem 2 7" xfId="1639" xr:uid="{00000000-0005-0000-0000-00006B060000}"/>
    <cellStyle name="SAPBEXstdItem 2 7 2" xfId="1640" xr:uid="{00000000-0005-0000-0000-00006C060000}"/>
    <cellStyle name="SAPBEXstdItem 2 8" xfId="1641" xr:uid="{00000000-0005-0000-0000-00006D060000}"/>
    <cellStyle name="SAPBEXstdItem 2 8 2" xfId="1642" xr:uid="{00000000-0005-0000-0000-00006E060000}"/>
    <cellStyle name="SAPBEXstdItem 2 9" xfId="1643" xr:uid="{00000000-0005-0000-0000-00006F060000}"/>
    <cellStyle name="SAPBEXstdItem 2 9 2" xfId="1644" xr:uid="{00000000-0005-0000-0000-000070060000}"/>
    <cellStyle name="SAPBEXstdItem 3" xfId="1645" xr:uid="{00000000-0005-0000-0000-000071060000}"/>
    <cellStyle name="SAPBEXstdItem 3 2" xfId="1646" xr:uid="{00000000-0005-0000-0000-000072060000}"/>
    <cellStyle name="SAPBEXstdItem 3 2 2" xfId="1647" xr:uid="{00000000-0005-0000-0000-000073060000}"/>
    <cellStyle name="SAPBEXstdItem 3 3" xfId="1648" xr:uid="{00000000-0005-0000-0000-000074060000}"/>
    <cellStyle name="SAPBEXstdItem 3 3 2" xfId="1649" xr:uid="{00000000-0005-0000-0000-000075060000}"/>
    <cellStyle name="SAPBEXstdItem 3 4" xfId="1650" xr:uid="{00000000-0005-0000-0000-000076060000}"/>
    <cellStyle name="SAPBEXstdItem 3 4 2" xfId="1651" xr:uid="{00000000-0005-0000-0000-000077060000}"/>
    <cellStyle name="SAPBEXstdItem 3 5" xfId="1652" xr:uid="{00000000-0005-0000-0000-000078060000}"/>
    <cellStyle name="SAPBEXstdItem 3 5 2" xfId="1653" xr:uid="{00000000-0005-0000-0000-000079060000}"/>
    <cellStyle name="SAPBEXstdItem 3 6" xfId="1654" xr:uid="{00000000-0005-0000-0000-00007A060000}"/>
    <cellStyle name="SAPBEXstdItem 3 6 2" xfId="1655" xr:uid="{00000000-0005-0000-0000-00007B060000}"/>
    <cellStyle name="SAPBEXstdItem 3 7" xfId="1656" xr:uid="{00000000-0005-0000-0000-00007C060000}"/>
    <cellStyle name="SAPBEXstdItem 3 7 2" xfId="1657" xr:uid="{00000000-0005-0000-0000-00007D060000}"/>
    <cellStyle name="SAPBEXstdItem 3 8" xfId="1658" xr:uid="{00000000-0005-0000-0000-00007E060000}"/>
    <cellStyle name="SAPBEXstdItem 3 9" xfId="1659" xr:uid="{00000000-0005-0000-0000-00007F060000}"/>
    <cellStyle name="SAPBEXstdItem 4" xfId="1660" xr:uid="{00000000-0005-0000-0000-000080060000}"/>
    <cellStyle name="SAPBEXstdItem 4 2" xfId="1661" xr:uid="{00000000-0005-0000-0000-000081060000}"/>
    <cellStyle name="SAPBEXstdItem 5" xfId="1662" xr:uid="{00000000-0005-0000-0000-000082060000}"/>
    <cellStyle name="SAPBEXstdItem 5 2" xfId="1663" xr:uid="{00000000-0005-0000-0000-000083060000}"/>
    <cellStyle name="SAPBEXstdItem 6" xfId="1664" xr:uid="{00000000-0005-0000-0000-000084060000}"/>
    <cellStyle name="SAPBEXstdItem 6 2" xfId="1665" xr:uid="{00000000-0005-0000-0000-000085060000}"/>
    <cellStyle name="SAPBEXstdItem 7" xfId="1666" xr:uid="{00000000-0005-0000-0000-000086060000}"/>
    <cellStyle name="SAPBEXstdItem 7 2" xfId="1667" xr:uid="{00000000-0005-0000-0000-000087060000}"/>
    <cellStyle name="SAPBEXstdItem 8" xfId="1668" xr:uid="{00000000-0005-0000-0000-000088060000}"/>
    <cellStyle name="SAPBEXstdItem 8 2" xfId="1669" xr:uid="{00000000-0005-0000-0000-000089060000}"/>
    <cellStyle name="SAPBEXstdItem 9" xfId="1670" xr:uid="{00000000-0005-0000-0000-00008A060000}"/>
    <cellStyle name="SAPBEXstdItem 9 2" xfId="1671" xr:uid="{00000000-0005-0000-0000-00008B060000}"/>
    <cellStyle name="SAPBEXtitle" xfId="1672" xr:uid="{00000000-0005-0000-0000-00008C060000}"/>
    <cellStyle name="SAPBEXtitle 10" xfId="1673" xr:uid="{00000000-0005-0000-0000-00008D060000}"/>
    <cellStyle name="SAPBEXtitle 11" xfId="1674" xr:uid="{00000000-0005-0000-0000-00008E060000}"/>
    <cellStyle name="SAPBEXtitle 2" xfId="1675" xr:uid="{00000000-0005-0000-0000-00008F060000}"/>
    <cellStyle name="SAPBEXtitle 2 10" xfId="1676" xr:uid="{00000000-0005-0000-0000-000090060000}"/>
    <cellStyle name="SAPBEXtitle 2 11" xfId="1677" xr:uid="{00000000-0005-0000-0000-000091060000}"/>
    <cellStyle name="SAPBEXtitle 2 2" xfId="1678" xr:uid="{00000000-0005-0000-0000-000092060000}"/>
    <cellStyle name="SAPBEXtitle 2 2 2" xfId="1679" xr:uid="{00000000-0005-0000-0000-000093060000}"/>
    <cellStyle name="SAPBEXtitle 2 2 2 2" xfId="1680" xr:uid="{00000000-0005-0000-0000-000094060000}"/>
    <cellStyle name="SAPBEXtitle 2 2 3" xfId="1681" xr:uid="{00000000-0005-0000-0000-000095060000}"/>
    <cellStyle name="SAPBEXtitle 2 2 3 2" xfId="1682" xr:uid="{00000000-0005-0000-0000-000096060000}"/>
    <cellStyle name="SAPBEXtitle 2 2 4" xfId="1683" xr:uid="{00000000-0005-0000-0000-000097060000}"/>
    <cellStyle name="SAPBEXtitle 2 2 4 2" xfId="1684" xr:uid="{00000000-0005-0000-0000-000098060000}"/>
    <cellStyle name="SAPBEXtitle 2 2 5" xfId="1685" xr:uid="{00000000-0005-0000-0000-000099060000}"/>
    <cellStyle name="SAPBEXtitle 2 2 5 2" xfId="1686" xr:uid="{00000000-0005-0000-0000-00009A060000}"/>
    <cellStyle name="SAPBEXtitle 2 2 6" xfId="1687" xr:uid="{00000000-0005-0000-0000-00009B060000}"/>
    <cellStyle name="SAPBEXtitle 2 2 6 2" xfId="1688" xr:uid="{00000000-0005-0000-0000-00009C060000}"/>
    <cellStyle name="SAPBEXtitle 2 2 7" xfId="1689" xr:uid="{00000000-0005-0000-0000-00009D060000}"/>
    <cellStyle name="SAPBEXtitle 2 2 7 2" xfId="1690" xr:uid="{00000000-0005-0000-0000-00009E060000}"/>
    <cellStyle name="SAPBEXtitle 2 2 8" xfId="1691" xr:uid="{00000000-0005-0000-0000-00009F060000}"/>
    <cellStyle name="SAPBEXtitle 2 2 9" xfId="1692" xr:uid="{00000000-0005-0000-0000-0000A0060000}"/>
    <cellStyle name="SAPBEXtitle 2 3" xfId="1693" xr:uid="{00000000-0005-0000-0000-0000A1060000}"/>
    <cellStyle name="SAPBEXtitle 2 3 2" xfId="1694" xr:uid="{00000000-0005-0000-0000-0000A2060000}"/>
    <cellStyle name="SAPBEXtitle 2 3 2 2" xfId="1695" xr:uid="{00000000-0005-0000-0000-0000A3060000}"/>
    <cellStyle name="SAPBEXtitle 2 3 3" xfId="1696" xr:uid="{00000000-0005-0000-0000-0000A4060000}"/>
    <cellStyle name="SAPBEXtitle 2 3 3 2" xfId="1697" xr:uid="{00000000-0005-0000-0000-0000A5060000}"/>
    <cellStyle name="SAPBEXtitle 2 3 4" xfId="1698" xr:uid="{00000000-0005-0000-0000-0000A6060000}"/>
    <cellStyle name="SAPBEXtitle 2 3 4 2" xfId="1699" xr:uid="{00000000-0005-0000-0000-0000A7060000}"/>
    <cellStyle name="SAPBEXtitle 2 3 5" xfId="1700" xr:uid="{00000000-0005-0000-0000-0000A8060000}"/>
    <cellStyle name="SAPBEXtitle 2 3 5 2" xfId="1701" xr:uid="{00000000-0005-0000-0000-0000A9060000}"/>
    <cellStyle name="SAPBEXtitle 2 3 6" xfId="1702" xr:uid="{00000000-0005-0000-0000-0000AA060000}"/>
    <cellStyle name="SAPBEXtitle 2 3 6 2" xfId="1703" xr:uid="{00000000-0005-0000-0000-0000AB060000}"/>
    <cellStyle name="SAPBEXtitle 2 3 7" xfId="1704" xr:uid="{00000000-0005-0000-0000-0000AC060000}"/>
    <cellStyle name="SAPBEXtitle 2 3 7 2" xfId="1705" xr:uid="{00000000-0005-0000-0000-0000AD060000}"/>
    <cellStyle name="SAPBEXtitle 2 3 8" xfId="1706" xr:uid="{00000000-0005-0000-0000-0000AE060000}"/>
    <cellStyle name="SAPBEXtitle 2 3 9" xfId="1707" xr:uid="{00000000-0005-0000-0000-0000AF060000}"/>
    <cellStyle name="SAPBEXtitle 2 4" xfId="1708" xr:uid="{00000000-0005-0000-0000-0000B0060000}"/>
    <cellStyle name="SAPBEXtitle 2 4 2" xfId="1709" xr:uid="{00000000-0005-0000-0000-0000B1060000}"/>
    <cellStyle name="SAPBEXtitle 2 5" xfId="1710" xr:uid="{00000000-0005-0000-0000-0000B2060000}"/>
    <cellStyle name="SAPBEXtitle 2 5 2" xfId="1711" xr:uid="{00000000-0005-0000-0000-0000B3060000}"/>
    <cellStyle name="SAPBEXtitle 2 6" xfId="1712" xr:uid="{00000000-0005-0000-0000-0000B4060000}"/>
    <cellStyle name="SAPBEXtitle 2 6 2" xfId="1713" xr:uid="{00000000-0005-0000-0000-0000B5060000}"/>
    <cellStyle name="SAPBEXtitle 2 7" xfId="1714" xr:uid="{00000000-0005-0000-0000-0000B6060000}"/>
    <cellStyle name="SAPBEXtitle 2 7 2" xfId="1715" xr:uid="{00000000-0005-0000-0000-0000B7060000}"/>
    <cellStyle name="SAPBEXtitle 2 8" xfId="1716" xr:uid="{00000000-0005-0000-0000-0000B8060000}"/>
    <cellStyle name="SAPBEXtitle 2 8 2" xfId="1717" xr:uid="{00000000-0005-0000-0000-0000B9060000}"/>
    <cellStyle name="SAPBEXtitle 2 9" xfId="1718" xr:uid="{00000000-0005-0000-0000-0000BA060000}"/>
    <cellStyle name="SAPBEXtitle 2 9 2" xfId="1719" xr:uid="{00000000-0005-0000-0000-0000BB060000}"/>
    <cellStyle name="SAPBEXtitle 3" xfId="1720" xr:uid="{00000000-0005-0000-0000-0000BC060000}"/>
    <cellStyle name="SAPBEXtitle 3 2" xfId="1721" xr:uid="{00000000-0005-0000-0000-0000BD060000}"/>
    <cellStyle name="SAPBEXtitle 3 2 2" xfId="1722" xr:uid="{00000000-0005-0000-0000-0000BE060000}"/>
    <cellStyle name="SAPBEXtitle 3 3" xfId="1723" xr:uid="{00000000-0005-0000-0000-0000BF060000}"/>
    <cellStyle name="SAPBEXtitle 3 3 2" xfId="1724" xr:uid="{00000000-0005-0000-0000-0000C0060000}"/>
    <cellStyle name="SAPBEXtitle 3 4" xfId="1725" xr:uid="{00000000-0005-0000-0000-0000C1060000}"/>
    <cellStyle name="SAPBEXtitle 3 4 2" xfId="1726" xr:uid="{00000000-0005-0000-0000-0000C2060000}"/>
    <cellStyle name="SAPBEXtitle 3 5" xfId="1727" xr:uid="{00000000-0005-0000-0000-0000C3060000}"/>
    <cellStyle name="SAPBEXtitle 3 5 2" xfId="1728" xr:uid="{00000000-0005-0000-0000-0000C4060000}"/>
    <cellStyle name="SAPBEXtitle 3 6" xfId="1729" xr:uid="{00000000-0005-0000-0000-0000C5060000}"/>
    <cellStyle name="SAPBEXtitle 3 6 2" xfId="1730" xr:uid="{00000000-0005-0000-0000-0000C6060000}"/>
    <cellStyle name="SAPBEXtitle 3 7" xfId="1731" xr:uid="{00000000-0005-0000-0000-0000C7060000}"/>
    <cellStyle name="SAPBEXtitle 3 7 2" xfId="1732" xr:uid="{00000000-0005-0000-0000-0000C8060000}"/>
    <cellStyle name="SAPBEXtitle 3 8" xfId="1733" xr:uid="{00000000-0005-0000-0000-0000C9060000}"/>
    <cellStyle name="SAPBEXtitle 3 9" xfId="1734" xr:uid="{00000000-0005-0000-0000-0000CA060000}"/>
    <cellStyle name="SAPBEXtitle 4" xfId="1735" xr:uid="{00000000-0005-0000-0000-0000CB060000}"/>
    <cellStyle name="SAPBEXtitle 4 2" xfId="1736" xr:uid="{00000000-0005-0000-0000-0000CC060000}"/>
    <cellStyle name="SAPBEXtitle 5" xfId="1737" xr:uid="{00000000-0005-0000-0000-0000CD060000}"/>
    <cellStyle name="SAPBEXtitle 5 2" xfId="1738" xr:uid="{00000000-0005-0000-0000-0000CE060000}"/>
    <cellStyle name="SAPBEXtitle 6" xfId="1739" xr:uid="{00000000-0005-0000-0000-0000CF060000}"/>
    <cellStyle name="SAPBEXtitle 6 2" xfId="1740" xr:uid="{00000000-0005-0000-0000-0000D0060000}"/>
    <cellStyle name="SAPBEXtitle 7" xfId="1741" xr:uid="{00000000-0005-0000-0000-0000D1060000}"/>
    <cellStyle name="SAPBEXtitle 7 2" xfId="1742" xr:uid="{00000000-0005-0000-0000-0000D2060000}"/>
    <cellStyle name="SAPBEXtitle 8" xfId="1743" xr:uid="{00000000-0005-0000-0000-0000D3060000}"/>
    <cellStyle name="SAPBEXtitle 8 2" xfId="1744" xr:uid="{00000000-0005-0000-0000-0000D4060000}"/>
    <cellStyle name="SAPBEXtitle 9" xfId="1745" xr:uid="{00000000-0005-0000-0000-0000D5060000}"/>
    <cellStyle name="SAPBEXtitle 9 2" xfId="1746" xr:uid="{00000000-0005-0000-0000-0000D6060000}"/>
    <cellStyle name="SAPBEXundefined" xfId="1747" xr:uid="{00000000-0005-0000-0000-0000D7060000}"/>
    <cellStyle name="SAPBEXundefined 10" xfId="1748" xr:uid="{00000000-0005-0000-0000-0000D8060000}"/>
    <cellStyle name="SAPBEXundefined 11" xfId="1749" xr:uid="{00000000-0005-0000-0000-0000D9060000}"/>
    <cellStyle name="SAPBEXundefined 2" xfId="1750" xr:uid="{00000000-0005-0000-0000-0000DA060000}"/>
    <cellStyle name="SAPBEXundefined 2 10" xfId="1751" xr:uid="{00000000-0005-0000-0000-0000DB060000}"/>
    <cellStyle name="SAPBEXundefined 2 11" xfId="1752" xr:uid="{00000000-0005-0000-0000-0000DC060000}"/>
    <cellStyle name="SAPBEXundefined 2 2" xfId="1753" xr:uid="{00000000-0005-0000-0000-0000DD060000}"/>
    <cellStyle name="SAPBEXundefined 2 2 2" xfId="1754" xr:uid="{00000000-0005-0000-0000-0000DE060000}"/>
    <cellStyle name="SAPBEXundefined 2 2 2 2" xfId="1755" xr:uid="{00000000-0005-0000-0000-0000DF060000}"/>
    <cellStyle name="SAPBEXundefined 2 2 3" xfId="1756" xr:uid="{00000000-0005-0000-0000-0000E0060000}"/>
    <cellStyle name="SAPBEXundefined 2 2 3 2" xfId="1757" xr:uid="{00000000-0005-0000-0000-0000E1060000}"/>
    <cellStyle name="SAPBEXundefined 2 2 4" xfId="1758" xr:uid="{00000000-0005-0000-0000-0000E2060000}"/>
    <cellStyle name="SAPBEXundefined 2 2 4 2" xfId="1759" xr:uid="{00000000-0005-0000-0000-0000E3060000}"/>
    <cellStyle name="SAPBEXundefined 2 2 5" xfId="1760" xr:uid="{00000000-0005-0000-0000-0000E4060000}"/>
    <cellStyle name="SAPBEXundefined 2 2 5 2" xfId="1761" xr:uid="{00000000-0005-0000-0000-0000E5060000}"/>
    <cellStyle name="SAPBEXundefined 2 2 6" xfId="1762" xr:uid="{00000000-0005-0000-0000-0000E6060000}"/>
    <cellStyle name="SAPBEXundefined 2 2 6 2" xfId="1763" xr:uid="{00000000-0005-0000-0000-0000E7060000}"/>
    <cellStyle name="SAPBEXundefined 2 2 7" xfId="1764" xr:uid="{00000000-0005-0000-0000-0000E8060000}"/>
    <cellStyle name="SAPBEXundefined 2 2 7 2" xfId="1765" xr:uid="{00000000-0005-0000-0000-0000E9060000}"/>
    <cellStyle name="SAPBEXundefined 2 2 8" xfId="1766" xr:uid="{00000000-0005-0000-0000-0000EA060000}"/>
    <cellStyle name="SAPBEXundefined 2 2 9" xfId="1767" xr:uid="{00000000-0005-0000-0000-0000EB060000}"/>
    <cellStyle name="SAPBEXundefined 2 3" xfId="1768" xr:uid="{00000000-0005-0000-0000-0000EC060000}"/>
    <cellStyle name="SAPBEXundefined 2 3 2" xfId="1769" xr:uid="{00000000-0005-0000-0000-0000ED060000}"/>
    <cellStyle name="SAPBEXundefined 2 3 2 2" xfId="1770" xr:uid="{00000000-0005-0000-0000-0000EE060000}"/>
    <cellStyle name="SAPBEXundefined 2 3 3" xfId="1771" xr:uid="{00000000-0005-0000-0000-0000EF060000}"/>
    <cellStyle name="SAPBEXundefined 2 3 3 2" xfId="1772" xr:uid="{00000000-0005-0000-0000-0000F0060000}"/>
    <cellStyle name="SAPBEXundefined 2 3 4" xfId="1773" xr:uid="{00000000-0005-0000-0000-0000F1060000}"/>
    <cellStyle name="SAPBEXundefined 2 3 4 2" xfId="1774" xr:uid="{00000000-0005-0000-0000-0000F2060000}"/>
    <cellStyle name="SAPBEXundefined 2 3 5" xfId="1775" xr:uid="{00000000-0005-0000-0000-0000F3060000}"/>
    <cellStyle name="SAPBEXundefined 2 3 5 2" xfId="1776" xr:uid="{00000000-0005-0000-0000-0000F4060000}"/>
    <cellStyle name="SAPBEXundefined 2 3 6" xfId="1777" xr:uid="{00000000-0005-0000-0000-0000F5060000}"/>
    <cellStyle name="SAPBEXundefined 2 3 6 2" xfId="1778" xr:uid="{00000000-0005-0000-0000-0000F6060000}"/>
    <cellStyle name="SAPBEXundefined 2 3 7" xfId="1779" xr:uid="{00000000-0005-0000-0000-0000F7060000}"/>
    <cellStyle name="SAPBEXundefined 2 3 7 2" xfId="1780" xr:uid="{00000000-0005-0000-0000-0000F8060000}"/>
    <cellStyle name="SAPBEXundefined 2 3 8" xfId="1781" xr:uid="{00000000-0005-0000-0000-0000F9060000}"/>
    <cellStyle name="SAPBEXundefined 2 3 9" xfId="1782" xr:uid="{00000000-0005-0000-0000-0000FA060000}"/>
    <cellStyle name="SAPBEXundefined 2 4" xfId="1783" xr:uid="{00000000-0005-0000-0000-0000FB060000}"/>
    <cellStyle name="SAPBEXundefined 2 4 2" xfId="1784" xr:uid="{00000000-0005-0000-0000-0000FC060000}"/>
    <cellStyle name="SAPBEXundefined 2 5" xfId="1785" xr:uid="{00000000-0005-0000-0000-0000FD060000}"/>
    <cellStyle name="SAPBEXundefined 2 5 2" xfId="1786" xr:uid="{00000000-0005-0000-0000-0000FE060000}"/>
    <cellStyle name="SAPBEXundefined 2 6" xfId="1787" xr:uid="{00000000-0005-0000-0000-0000FF060000}"/>
    <cellStyle name="SAPBEXundefined 2 6 2" xfId="1788" xr:uid="{00000000-0005-0000-0000-000000070000}"/>
    <cellStyle name="SAPBEXundefined 2 7" xfId="1789" xr:uid="{00000000-0005-0000-0000-000001070000}"/>
    <cellStyle name="SAPBEXundefined 2 7 2" xfId="1790" xr:uid="{00000000-0005-0000-0000-000002070000}"/>
    <cellStyle name="SAPBEXundefined 2 8" xfId="1791" xr:uid="{00000000-0005-0000-0000-000003070000}"/>
    <cellStyle name="SAPBEXundefined 2 8 2" xfId="1792" xr:uid="{00000000-0005-0000-0000-000004070000}"/>
    <cellStyle name="SAPBEXundefined 2 9" xfId="1793" xr:uid="{00000000-0005-0000-0000-000005070000}"/>
    <cellStyle name="SAPBEXundefined 2 9 2" xfId="1794" xr:uid="{00000000-0005-0000-0000-000006070000}"/>
    <cellStyle name="SAPBEXundefined 3" xfId="1795" xr:uid="{00000000-0005-0000-0000-000007070000}"/>
    <cellStyle name="SAPBEXundefined 3 2" xfId="1796" xr:uid="{00000000-0005-0000-0000-000008070000}"/>
    <cellStyle name="SAPBEXundefined 3 2 2" xfId="1797" xr:uid="{00000000-0005-0000-0000-000009070000}"/>
    <cellStyle name="SAPBEXundefined 3 3" xfId="1798" xr:uid="{00000000-0005-0000-0000-00000A070000}"/>
    <cellStyle name="SAPBEXundefined 3 3 2" xfId="1799" xr:uid="{00000000-0005-0000-0000-00000B070000}"/>
    <cellStyle name="SAPBEXundefined 3 4" xfId="1800" xr:uid="{00000000-0005-0000-0000-00000C070000}"/>
    <cellStyle name="SAPBEXundefined 3 4 2" xfId="1801" xr:uid="{00000000-0005-0000-0000-00000D070000}"/>
    <cellStyle name="SAPBEXundefined 3 5" xfId="1802" xr:uid="{00000000-0005-0000-0000-00000E070000}"/>
    <cellStyle name="SAPBEXundefined 3 5 2" xfId="1803" xr:uid="{00000000-0005-0000-0000-00000F070000}"/>
    <cellStyle name="SAPBEXundefined 3 6" xfId="1804" xr:uid="{00000000-0005-0000-0000-000010070000}"/>
    <cellStyle name="SAPBEXundefined 3 6 2" xfId="1805" xr:uid="{00000000-0005-0000-0000-000011070000}"/>
    <cellStyle name="SAPBEXundefined 3 7" xfId="1806" xr:uid="{00000000-0005-0000-0000-000012070000}"/>
    <cellStyle name="SAPBEXundefined 3 7 2" xfId="1807" xr:uid="{00000000-0005-0000-0000-000013070000}"/>
    <cellStyle name="SAPBEXundefined 3 8" xfId="1808" xr:uid="{00000000-0005-0000-0000-000014070000}"/>
    <cellStyle name="SAPBEXundefined 3 9" xfId="1809" xr:uid="{00000000-0005-0000-0000-000015070000}"/>
    <cellStyle name="SAPBEXundefined 4" xfId="1810" xr:uid="{00000000-0005-0000-0000-000016070000}"/>
    <cellStyle name="SAPBEXundefined 4 2" xfId="1811" xr:uid="{00000000-0005-0000-0000-000017070000}"/>
    <cellStyle name="SAPBEXundefined 5" xfId="1812" xr:uid="{00000000-0005-0000-0000-000018070000}"/>
    <cellStyle name="SAPBEXundefined 5 2" xfId="1813" xr:uid="{00000000-0005-0000-0000-000019070000}"/>
    <cellStyle name="SAPBEXundefined 6" xfId="1814" xr:uid="{00000000-0005-0000-0000-00001A070000}"/>
    <cellStyle name="SAPBEXundefined 6 2" xfId="1815" xr:uid="{00000000-0005-0000-0000-00001B070000}"/>
    <cellStyle name="SAPBEXundefined 7" xfId="1816" xr:uid="{00000000-0005-0000-0000-00001C070000}"/>
    <cellStyle name="SAPBEXundefined 7 2" xfId="1817" xr:uid="{00000000-0005-0000-0000-00001D070000}"/>
    <cellStyle name="SAPBEXundefined 8" xfId="1818" xr:uid="{00000000-0005-0000-0000-00001E070000}"/>
    <cellStyle name="SAPBEXundefined 8 2" xfId="1819" xr:uid="{00000000-0005-0000-0000-00001F070000}"/>
    <cellStyle name="SAPBEXundefined 9" xfId="1820" xr:uid="{00000000-0005-0000-0000-000020070000}"/>
    <cellStyle name="SAPBEXundefined 9 2" xfId="1821" xr:uid="{00000000-0005-0000-0000-000021070000}"/>
    <cellStyle name="Title 2" xfId="1822" xr:uid="{00000000-0005-0000-0000-000022070000}"/>
    <cellStyle name="Total 2" xfId="1823" xr:uid="{00000000-0005-0000-0000-000023070000}"/>
    <cellStyle name="Total 2 2" xfId="1824" xr:uid="{00000000-0005-0000-0000-000024070000}"/>
    <cellStyle name="Total 2 2 2" xfId="1825" xr:uid="{00000000-0005-0000-0000-000025070000}"/>
    <cellStyle name="Total 2 3" xfId="1826" xr:uid="{00000000-0005-0000-0000-000026070000}"/>
    <cellStyle name="Total 2 3 2" xfId="1827" xr:uid="{00000000-0005-0000-0000-000027070000}"/>
    <cellStyle name="Total 2 4" xfId="1828" xr:uid="{00000000-0005-0000-0000-000028070000}"/>
    <cellStyle name="Total 2 4 2" xfId="1829" xr:uid="{00000000-0005-0000-0000-000029070000}"/>
    <cellStyle name="Total 2 5" xfId="1830" xr:uid="{00000000-0005-0000-0000-00002A070000}"/>
    <cellStyle name="Total 2 6" xfId="1831" xr:uid="{00000000-0005-0000-0000-00002B070000}"/>
    <cellStyle name="Total 2 7" xfId="1832" xr:uid="{00000000-0005-0000-0000-00002C070000}"/>
    <cellStyle name="Total 2 8" xfId="1833" xr:uid="{00000000-0005-0000-0000-00002D070000}"/>
    <cellStyle name="Total 2 9" xfId="1834" xr:uid="{00000000-0005-0000-0000-00002E070000}"/>
    <cellStyle name="Warning Text 2" xfId="1835" xr:uid="{00000000-0005-0000-0000-00002F07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F%202021-22/@EDC/BEF%20Allocation%202021-22%20calculated%20on%2007-28-2021%200147P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hanft\Downloads\BEF%20Allocation%20calculated%20on%2005-17-2020%200927P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abadish/AppData/Local/Microsoft/Windows/Temporary%20Internet%20Files/Content.Outlook/H8B2IIIP/2016-17%20proposed%20BEF%20analysis%206-10_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anft/AppData/Local/Microsoft/Windows/Temporary%20Internet%20Files/Content.Outlook/2ZN72MCM/Copy%20of%202015-16%20estimated%20BEF%2012-14-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sabadish\AppData\Local\Microsoft\Windows\Temporary%20Internet%20Files\Content.IE5\1XJG3AE0\Copy%20of%202016-17%20proposed%20BEF%20w-taxing%20capacity%205-31-15%20BJN2_N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InputParameters"/>
      <sheetName val="_DataForCalc"/>
      <sheetName val="_AdditionstoBEF"/>
      <sheetName val="_SparsitySizeRatio"/>
      <sheetName val="_Intermediate"/>
      <sheetName val="_StudentWeightedDistribution"/>
      <sheetName val="_BEF"/>
    </sheetNames>
    <sheetDataSet>
      <sheetData sheetId="0">
        <row r="2">
          <cell r="AH2" t="str">
            <v>2019-2020 21Jul2021 - Count 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InputParameters"/>
      <sheetName val="_DataForCalc"/>
      <sheetName val="_AdditionstoBEF"/>
      <sheetName val="_SparsitySizeRatio"/>
      <sheetName val="_Intermediate"/>
      <sheetName val="_StudentWeightedDistribution"/>
      <sheetName val="_BEF"/>
    </sheetNames>
    <sheetDataSet>
      <sheetData sheetId="0">
        <row r="2">
          <cell r="AN2">
            <v>0</v>
          </cell>
          <cell r="AO2">
            <v>1E-10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K TABLES"/>
      <sheetName val="Overview"/>
      <sheetName val="List of House"/>
      <sheetName val="List of Senate"/>
      <sheetName val="Admin. Simulation Totals"/>
      <sheetName val="Admin. Analysis Prep"/>
      <sheetName val="Data Engine"/>
      <sheetName val="Rankings Engine"/>
      <sheetName val="Sparsity_Size Ratio Calculation"/>
      <sheetName val="Admin. Analysis"/>
      <sheetName val="Browne Simulation Totals"/>
      <sheetName val="Browne Analysis Prep"/>
      <sheetName val="Browne Analysis"/>
      <sheetName val="Funding Model Comparison Engine"/>
    </sheetNames>
    <sheetDataSet>
      <sheetData sheetId="0">
        <row r="12">
          <cell r="AL12">
            <v>1</v>
          </cell>
        </row>
        <row r="15">
          <cell r="E15">
            <v>112011103</v>
          </cell>
          <cell r="F15">
            <v>1</v>
          </cell>
          <cell r="G15" t="str">
            <v>Bermudian Springs SD</v>
          </cell>
        </row>
        <row r="16">
          <cell r="C16">
            <v>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S7" t="str">
            <v>Administration Formula 2016/17</v>
          </cell>
        </row>
        <row r="10">
          <cell r="CR10" t="str">
            <v>Administration Formula 2016/17</v>
          </cell>
        </row>
        <row r="11">
          <cell r="CR11" t="str">
            <v>Legislature Formula 2016/17</v>
          </cell>
        </row>
        <row r="12">
          <cell r="CR12" t="str">
            <v>Administration Formula 2017/18</v>
          </cell>
        </row>
        <row r="13">
          <cell r="CR13" t="str">
            <v>Legislature Formula 2017/18</v>
          </cell>
        </row>
        <row r="14">
          <cell r="CR14" t="str">
            <v>Administration Formula 2018/19</v>
          </cell>
        </row>
        <row r="15">
          <cell r="CR15" t="str">
            <v>Legislature Formula 2018/19</v>
          </cell>
        </row>
        <row r="16">
          <cell r="CR16" t="str">
            <v>Administration Formula 2019/20</v>
          </cell>
        </row>
        <row r="17">
          <cell r="CR17" t="str">
            <v>Legislature Formula 2019/20</v>
          </cell>
        </row>
        <row r="18">
          <cell r="CR18" t="str">
            <v>Administration Formula 2020/21</v>
          </cell>
        </row>
        <row r="19">
          <cell r="CR19" t="str">
            <v>Legislature Formula 2020/21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-16 transition BEF"/>
      <sheetName val="2015-16 section 2502.53(b)"/>
      <sheetName val="Local Effort Capacity Index"/>
      <sheetName val="Sparsity-Size Ratio"/>
      <sheetName val="2015-16 section 2502.54(b)"/>
    </sheetNames>
    <sheetDataSet>
      <sheetData sheetId="0"/>
      <sheetData sheetId="1">
        <row r="505">
          <cell r="L505">
            <v>0.6</v>
          </cell>
          <cell r="M505">
            <v>0.3</v>
          </cell>
          <cell r="N505">
            <v>0.3</v>
          </cell>
          <cell r="Q505">
            <v>0.2</v>
          </cell>
          <cell r="S505">
            <v>0.6</v>
          </cell>
        </row>
        <row r="507">
          <cell r="N507">
            <v>0.3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Panel"/>
      <sheetName val="Simulation totals"/>
      <sheetName val="Taxing Capacity 2016-17"/>
      <sheetName val="Taxing Capacity 2017-18"/>
      <sheetName val="Taxing Capacity 2018-19"/>
      <sheetName val="Taxing Capacity 2019-20"/>
      <sheetName val="Taxing Capacity 2020-21"/>
      <sheetName val="Analysis prep"/>
      <sheetName val="Analysis"/>
    </sheetNames>
    <sheetDataSet>
      <sheetData sheetId="0">
        <row r="6">
          <cell r="C6">
            <v>0.7</v>
          </cell>
        </row>
        <row r="15">
          <cell r="C15">
            <v>1</v>
          </cell>
        </row>
        <row r="16">
          <cell r="C16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D9A0-6875-4782-BBBA-A2CC9EE1A6D1}">
  <dimension ref="A1:R46"/>
  <sheetViews>
    <sheetView tabSelected="1" workbookViewId="0">
      <selection sqref="A1:F1"/>
    </sheetView>
  </sheetViews>
  <sheetFormatPr defaultColWidth="9.28515625" defaultRowHeight="12.75" x14ac:dyDescent="0.2"/>
  <cols>
    <col min="1" max="4" width="9.28515625" style="126"/>
    <col min="5" max="7" width="9.28515625" style="127"/>
    <col min="8" max="8" width="9.28515625" style="128"/>
    <col min="9" max="11" width="9.28515625" style="127"/>
    <col min="12" max="15" width="9.28515625" style="126"/>
    <col min="16" max="16" width="11" style="126" bestFit="1" customWidth="1"/>
    <col min="17" max="17" width="10.7109375" style="126" bestFit="1" customWidth="1"/>
    <col min="18" max="16384" width="9.28515625" style="126"/>
  </cols>
  <sheetData>
    <row r="1" spans="1:18" ht="15.75" x14ac:dyDescent="0.25">
      <c r="A1" s="145" t="s">
        <v>698</v>
      </c>
      <c r="B1" s="146"/>
      <c r="C1" s="146"/>
      <c r="D1" s="146"/>
      <c r="E1" s="146"/>
      <c r="F1" s="147"/>
      <c r="G1" s="125"/>
      <c r="H1" s="125"/>
      <c r="I1" s="125"/>
      <c r="J1" s="125"/>
      <c r="K1" s="125"/>
      <c r="L1" s="125"/>
      <c r="M1" s="125"/>
    </row>
    <row r="3" spans="1:18" ht="26.45" customHeight="1" x14ac:dyDescent="0.2">
      <c r="A3" s="148" t="s">
        <v>699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50"/>
    </row>
    <row r="5" spans="1:18" x14ac:dyDescent="0.2">
      <c r="A5" s="126" t="s">
        <v>705</v>
      </c>
    </row>
    <row r="7" spans="1:18" x14ac:dyDescent="0.2">
      <c r="A7" s="126" t="s">
        <v>710</v>
      </c>
    </row>
    <row r="8" spans="1:18" x14ac:dyDescent="0.2">
      <c r="A8" s="126" t="s">
        <v>700</v>
      </c>
    </row>
    <row r="9" spans="1:18" x14ac:dyDescent="0.2">
      <c r="A9" s="126" t="s">
        <v>701</v>
      </c>
    </row>
    <row r="10" spans="1:18" x14ac:dyDescent="0.2">
      <c r="A10" s="129"/>
      <c r="B10" s="129"/>
      <c r="C10" s="129"/>
      <c r="D10" s="129"/>
      <c r="E10" s="130"/>
      <c r="F10" s="130"/>
      <c r="G10" s="130"/>
      <c r="H10" s="131"/>
      <c r="I10" s="130"/>
      <c r="J10" s="130"/>
      <c r="K10" s="130"/>
      <c r="L10" s="129"/>
      <c r="M10" s="129"/>
      <c r="N10" s="129"/>
      <c r="O10" s="129"/>
      <c r="P10" s="129"/>
      <c r="Q10" s="129"/>
      <c r="R10" s="129"/>
    </row>
    <row r="11" spans="1:18" s="129" customFormat="1" x14ac:dyDescent="0.2">
      <c r="A11" s="151" t="s">
        <v>676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3"/>
    </row>
    <row r="12" spans="1:18" x14ac:dyDescent="0.2">
      <c r="A12" s="129"/>
      <c r="B12" s="129"/>
      <c r="C12" s="129"/>
      <c r="D12" s="129"/>
      <c r="E12" s="130"/>
      <c r="F12" s="130"/>
      <c r="G12" s="130"/>
      <c r="H12" s="131"/>
      <c r="I12" s="130"/>
      <c r="J12" s="130"/>
      <c r="K12" s="130"/>
      <c r="L12" s="129"/>
      <c r="M12" s="129"/>
      <c r="N12" s="129"/>
      <c r="O12" s="129"/>
      <c r="P12" s="129"/>
      <c r="Q12" s="129"/>
      <c r="R12" s="129"/>
    </row>
    <row r="13" spans="1:18" x14ac:dyDescent="0.2">
      <c r="A13" s="132" t="s">
        <v>677</v>
      </c>
      <c r="B13" s="132"/>
      <c r="C13" s="132"/>
      <c r="D13" s="132"/>
      <c r="E13" s="133"/>
      <c r="F13" s="133"/>
      <c r="G13" s="133"/>
      <c r="H13" s="134"/>
      <c r="I13" s="133"/>
      <c r="J13" s="133"/>
      <c r="K13" s="133"/>
      <c r="L13" s="132"/>
      <c r="M13" s="132"/>
      <c r="N13" s="132"/>
      <c r="O13" s="132"/>
      <c r="P13" s="132"/>
      <c r="Q13" s="132"/>
      <c r="R13" s="132"/>
    </row>
    <row r="14" spans="1:18" x14ac:dyDescent="0.2">
      <c r="A14" s="135" t="s">
        <v>678</v>
      </c>
      <c r="B14" s="132"/>
      <c r="C14" s="132"/>
      <c r="D14" s="132"/>
      <c r="E14" s="133"/>
      <c r="F14" s="133"/>
      <c r="G14" s="133"/>
      <c r="H14" s="134"/>
      <c r="I14" s="133"/>
      <c r="J14" s="133"/>
      <c r="K14" s="133"/>
      <c r="L14" s="132"/>
      <c r="M14" s="132"/>
      <c r="N14" s="132"/>
      <c r="O14" s="132"/>
      <c r="P14" s="132"/>
      <c r="Q14" s="132"/>
      <c r="R14" s="132"/>
    </row>
    <row r="15" spans="1:18" x14ac:dyDescent="0.2">
      <c r="A15" s="135" t="s">
        <v>679</v>
      </c>
      <c r="B15" s="132"/>
      <c r="C15" s="132"/>
      <c r="D15" s="132"/>
      <c r="E15" s="133"/>
      <c r="F15" s="133"/>
      <c r="G15" s="133"/>
      <c r="H15" s="134"/>
      <c r="I15" s="133"/>
      <c r="J15" s="133"/>
      <c r="K15" s="133"/>
      <c r="L15" s="132"/>
      <c r="M15" s="132"/>
      <c r="N15" s="132"/>
      <c r="O15" s="132"/>
      <c r="P15" s="132"/>
      <c r="Q15" s="132"/>
      <c r="R15" s="132"/>
    </row>
    <row r="16" spans="1:18" x14ac:dyDescent="0.2">
      <c r="A16" s="135" t="s">
        <v>680</v>
      </c>
      <c r="B16" s="132"/>
      <c r="C16" s="132"/>
      <c r="D16" s="132"/>
      <c r="E16" s="133"/>
      <c r="F16" s="133"/>
      <c r="G16" s="133"/>
      <c r="H16" s="134"/>
      <c r="I16" s="133"/>
      <c r="J16" s="133"/>
      <c r="K16" s="133"/>
      <c r="L16" s="132"/>
      <c r="M16" s="132"/>
      <c r="N16" s="132"/>
      <c r="O16" s="132"/>
      <c r="P16" s="132"/>
      <c r="Q16" s="132"/>
      <c r="R16" s="132"/>
    </row>
    <row r="17" spans="1:18" x14ac:dyDescent="0.2">
      <c r="A17" s="154" t="s">
        <v>681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</row>
    <row r="18" spans="1:18" x14ac:dyDescent="0.2">
      <c r="A18" s="135" t="s">
        <v>682</v>
      </c>
      <c r="B18" s="132"/>
      <c r="C18" s="132"/>
      <c r="D18" s="132"/>
      <c r="E18" s="133"/>
      <c r="F18" s="133"/>
      <c r="G18" s="133"/>
      <c r="H18" s="134"/>
      <c r="I18" s="133"/>
      <c r="J18" s="133"/>
      <c r="K18" s="133"/>
      <c r="L18" s="132"/>
      <c r="M18" s="132"/>
      <c r="N18" s="132"/>
      <c r="O18" s="132"/>
      <c r="P18" s="132"/>
      <c r="Q18" s="132"/>
      <c r="R18" s="132"/>
    </row>
    <row r="19" spans="1:18" x14ac:dyDescent="0.2">
      <c r="A19" s="135" t="s">
        <v>683</v>
      </c>
      <c r="B19" s="132"/>
      <c r="C19" s="132"/>
      <c r="D19" s="132"/>
      <c r="E19" s="133"/>
      <c r="F19" s="133"/>
      <c r="G19" s="133"/>
      <c r="H19" s="134"/>
      <c r="I19" s="133"/>
      <c r="J19" s="133"/>
      <c r="K19" s="133"/>
      <c r="L19" s="132"/>
      <c r="M19" s="132"/>
      <c r="N19" s="132"/>
      <c r="O19" s="132"/>
      <c r="P19" s="132"/>
      <c r="Q19" s="132"/>
      <c r="R19" s="132"/>
    </row>
    <row r="20" spans="1:18" s="129" customFormat="1" x14ac:dyDescent="0.2">
      <c r="A20" s="154" t="s">
        <v>684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</row>
    <row r="21" spans="1:18" x14ac:dyDescent="0.2">
      <c r="A21" s="136"/>
      <c r="B21" s="136"/>
      <c r="C21" s="136"/>
      <c r="D21" s="136"/>
      <c r="E21" s="137"/>
      <c r="F21" s="137"/>
      <c r="G21" s="137"/>
      <c r="H21" s="138"/>
      <c r="I21" s="137"/>
      <c r="J21" s="137"/>
      <c r="K21" s="137"/>
      <c r="L21" s="136"/>
      <c r="M21" s="136"/>
      <c r="N21" s="136"/>
      <c r="O21" s="136"/>
      <c r="P21" s="136"/>
      <c r="Q21" s="136"/>
      <c r="R21" s="136"/>
    </row>
    <row r="22" spans="1:18" x14ac:dyDescent="0.2">
      <c r="A22" s="139" t="s">
        <v>685</v>
      </c>
      <c r="B22" s="132"/>
      <c r="C22" s="132"/>
      <c r="D22" s="132"/>
      <c r="E22" s="133"/>
      <c r="F22" s="133"/>
      <c r="G22" s="133"/>
      <c r="H22" s="134"/>
      <c r="I22" s="133"/>
      <c r="J22" s="133"/>
      <c r="K22" s="133"/>
      <c r="L22" s="132"/>
      <c r="M22" s="132"/>
      <c r="N22" s="132"/>
      <c r="O22" s="132"/>
      <c r="P22" s="132"/>
      <c r="Q22" s="132"/>
      <c r="R22" s="132"/>
    </row>
    <row r="23" spans="1:18" x14ac:dyDescent="0.2">
      <c r="A23" s="155" t="s">
        <v>686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</row>
    <row r="24" spans="1:18" x14ac:dyDescent="0.2">
      <c r="A24" s="155" t="s">
        <v>687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</row>
    <row r="25" spans="1:18" s="129" customFormat="1" x14ac:dyDescent="0.2">
      <c r="A25" s="155" t="s">
        <v>688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</row>
    <row r="26" spans="1:18" x14ac:dyDescent="0.2">
      <c r="A26" s="136"/>
      <c r="B26" s="136"/>
      <c r="C26" s="136"/>
      <c r="D26" s="136"/>
      <c r="E26" s="137"/>
      <c r="F26" s="137"/>
      <c r="G26" s="137"/>
      <c r="H26" s="138"/>
      <c r="I26" s="137"/>
      <c r="J26" s="137"/>
      <c r="K26" s="137"/>
      <c r="L26" s="136"/>
      <c r="M26" s="136"/>
      <c r="N26" s="136"/>
      <c r="O26" s="136"/>
      <c r="P26" s="136"/>
      <c r="Q26" s="136"/>
      <c r="R26" s="136"/>
    </row>
    <row r="27" spans="1:18" s="129" customFormat="1" x14ac:dyDescent="0.2">
      <c r="A27" s="132" t="s">
        <v>689</v>
      </c>
      <c r="B27" s="132"/>
      <c r="C27" s="132"/>
      <c r="D27" s="132"/>
      <c r="E27" s="133"/>
      <c r="F27" s="133"/>
      <c r="G27" s="133"/>
      <c r="H27" s="134"/>
      <c r="I27" s="133"/>
      <c r="J27" s="133"/>
      <c r="K27" s="133"/>
      <c r="L27" s="132"/>
      <c r="M27" s="132"/>
      <c r="N27" s="132"/>
      <c r="O27" s="132"/>
      <c r="P27" s="132"/>
      <c r="Q27" s="132"/>
      <c r="R27" s="132"/>
    </row>
    <row r="28" spans="1:18" x14ac:dyDescent="0.2">
      <c r="A28" s="136"/>
      <c r="B28" s="136"/>
      <c r="C28" s="136"/>
      <c r="D28" s="136"/>
      <c r="E28" s="137"/>
      <c r="F28" s="137"/>
      <c r="G28" s="137"/>
      <c r="H28" s="138"/>
      <c r="I28" s="137"/>
      <c r="J28" s="137"/>
      <c r="K28" s="137"/>
      <c r="L28" s="136"/>
      <c r="M28" s="136"/>
      <c r="N28" s="136"/>
      <c r="O28" s="136"/>
      <c r="P28" s="136"/>
      <c r="Q28" s="136"/>
      <c r="R28" s="136"/>
    </row>
    <row r="29" spans="1:18" x14ac:dyDescent="0.2">
      <c r="A29" s="132" t="s">
        <v>690</v>
      </c>
      <c r="B29" s="132"/>
      <c r="C29" s="132"/>
      <c r="D29" s="132"/>
      <c r="E29" s="133"/>
      <c r="F29" s="133"/>
      <c r="G29" s="133"/>
      <c r="H29" s="134"/>
      <c r="I29" s="133"/>
      <c r="J29" s="133"/>
      <c r="K29" s="133"/>
      <c r="L29" s="132"/>
      <c r="M29" s="132"/>
      <c r="N29" s="132"/>
      <c r="O29" s="132"/>
      <c r="P29" s="132"/>
      <c r="Q29" s="132"/>
      <c r="R29" s="132"/>
    </row>
    <row r="30" spans="1:18" x14ac:dyDescent="0.2">
      <c r="A30" s="139" t="s">
        <v>691</v>
      </c>
      <c r="B30" s="132"/>
      <c r="C30" s="132"/>
      <c r="D30" s="132"/>
      <c r="E30" s="133"/>
      <c r="F30" s="133"/>
      <c r="G30" s="133"/>
      <c r="H30" s="134"/>
      <c r="I30" s="133"/>
      <c r="J30" s="133"/>
      <c r="K30" s="133"/>
      <c r="L30" s="132"/>
      <c r="M30" s="132"/>
      <c r="N30" s="132"/>
      <c r="O30" s="132"/>
      <c r="P30" s="132"/>
      <c r="Q30" s="132"/>
      <c r="R30" s="132"/>
    </row>
    <row r="31" spans="1:18" x14ac:dyDescent="0.2">
      <c r="A31" s="143" t="s">
        <v>692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</row>
    <row r="32" spans="1:18" x14ac:dyDescent="0.2">
      <c r="A32" s="143" t="s">
        <v>693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</row>
    <row r="33" spans="1:18" x14ac:dyDescent="0.2">
      <c r="A33" s="139" t="s">
        <v>694</v>
      </c>
      <c r="B33" s="132"/>
      <c r="C33" s="132"/>
      <c r="D33" s="132"/>
      <c r="E33" s="133"/>
      <c r="F33" s="133"/>
      <c r="G33" s="133"/>
      <c r="H33" s="134"/>
      <c r="I33" s="133"/>
      <c r="J33" s="133"/>
      <c r="K33" s="133"/>
      <c r="L33" s="132"/>
      <c r="M33" s="132"/>
      <c r="N33" s="132"/>
      <c r="O33" s="132"/>
      <c r="P33" s="132"/>
      <c r="Q33" s="132"/>
      <c r="R33" s="132"/>
    </row>
    <row r="34" spans="1:18" x14ac:dyDescent="0.2">
      <c r="A34" s="143" t="s">
        <v>695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</row>
    <row r="35" spans="1:18" x14ac:dyDescent="0.2">
      <c r="A35" s="143" t="s">
        <v>696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</row>
    <row r="36" spans="1:18" x14ac:dyDescent="0.2">
      <c r="A36" s="140" t="s">
        <v>697</v>
      </c>
      <c r="B36" s="132"/>
      <c r="C36" s="132"/>
      <c r="D36" s="132"/>
      <c r="E36" s="133"/>
      <c r="F36" s="133"/>
      <c r="G36" s="133"/>
      <c r="H36" s="134"/>
      <c r="I36" s="133"/>
      <c r="J36" s="133"/>
      <c r="K36" s="133"/>
      <c r="L36" s="132"/>
      <c r="M36" s="132"/>
      <c r="N36" s="132"/>
      <c r="O36" s="132"/>
      <c r="P36" s="132"/>
      <c r="Q36" s="132"/>
      <c r="R36" s="132"/>
    </row>
    <row r="37" spans="1:18" x14ac:dyDescent="0.2">
      <c r="A37" s="141"/>
      <c r="B37" s="136"/>
      <c r="C37" s="136"/>
      <c r="D37" s="136"/>
      <c r="E37" s="137"/>
      <c r="F37" s="137"/>
      <c r="G37" s="137"/>
      <c r="H37" s="138"/>
      <c r="I37" s="137"/>
      <c r="J37" s="137"/>
      <c r="K37" s="137"/>
      <c r="L37" s="136"/>
      <c r="M37" s="136"/>
      <c r="N37" s="136"/>
      <c r="O37" s="136"/>
      <c r="P37" s="136"/>
      <c r="Q37" s="136"/>
      <c r="R37" s="136"/>
    </row>
    <row r="38" spans="1:18" x14ac:dyDescent="0.2">
      <c r="A38" s="132" t="s">
        <v>702</v>
      </c>
      <c r="B38" s="132"/>
      <c r="C38" s="132"/>
      <c r="D38" s="132"/>
      <c r="E38" s="133"/>
      <c r="F38" s="133"/>
      <c r="G38" s="133"/>
      <c r="H38" s="134"/>
      <c r="I38" s="133"/>
      <c r="J38" s="133"/>
      <c r="K38" s="133"/>
      <c r="L38" s="132"/>
      <c r="M38" s="132"/>
      <c r="N38" s="132"/>
      <c r="O38" s="132"/>
      <c r="P38" s="132"/>
      <c r="Q38" s="132"/>
      <c r="R38" s="132"/>
    </row>
    <row r="39" spans="1:18" x14ac:dyDescent="0.2">
      <c r="A39" s="139" t="s">
        <v>703</v>
      </c>
      <c r="B39" s="132"/>
      <c r="C39" s="132"/>
      <c r="D39" s="132"/>
      <c r="E39" s="133"/>
      <c r="F39" s="133"/>
      <c r="G39" s="133"/>
      <c r="H39" s="134"/>
      <c r="I39" s="133"/>
      <c r="J39" s="133"/>
      <c r="K39" s="133"/>
      <c r="L39" s="132"/>
      <c r="M39" s="132"/>
      <c r="N39" s="132"/>
      <c r="O39" s="132"/>
      <c r="P39" s="132"/>
      <c r="Q39" s="132"/>
      <c r="R39" s="132"/>
    </row>
    <row r="40" spans="1:18" x14ac:dyDescent="0.2">
      <c r="A40" s="143" t="s">
        <v>706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</row>
    <row r="41" spans="1:18" x14ac:dyDescent="0.2">
      <c r="A41" s="143" t="s">
        <v>707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</row>
    <row r="42" spans="1:18" x14ac:dyDescent="0.2">
      <c r="A42" s="143" t="s">
        <v>708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</row>
    <row r="43" spans="1:18" x14ac:dyDescent="0.2">
      <c r="A43" s="160" t="s">
        <v>709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2"/>
      <c r="R43" s="140"/>
    </row>
    <row r="44" spans="1:18" x14ac:dyDescent="0.2">
      <c r="A44" s="157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9"/>
    </row>
    <row r="45" spans="1:18" x14ac:dyDescent="0.2">
      <c r="E45" s="126"/>
      <c r="F45" s="126"/>
      <c r="G45" s="126"/>
      <c r="H45" s="126"/>
      <c r="I45" s="126"/>
      <c r="J45" s="126"/>
      <c r="K45" s="126"/>
      <c r="R45" s="132"/>
    </row>
    <row r="46" spans="1:18" x14ac:dyDescent="0.2">
      <c r="A46" s="142" t="s">
        <v>704</v>
      </c>
    </row>
  </sheetData>
  <mergeCells count="17">
    <mergeCell ref="A44:R44"/>
    <mergeCell ref="A40:R40"/>
    <mergeCell ref="A41:R41"/>
    <mergeCell ref="A42:R42"/>
    <mergeCell ref="A43:Q43"/>
    <mergeCell ref="A35:R35"/>
    <mergeCell ref="A1:F1"/>
    <mergeCell ref="A3:R3"/>
    <mergeCell ref="A11:R11"/>
    <mergeCell ref="A17:R17"/>
    <mergeCell ref="A20:R20"/>
    <mergeCell ref="A23:R23"/>
    <mergeCell ref="A24:R24"/>
    <mergeCell ref="A25:R25"/>
    <mergeCell ref="A31:R31"/>
    <mergeCell ref="A32:R32"/>
    <mergeCell ref="A34:R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03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9.140625" defaultRowHeight="12" x14ac:dyDescent="0.2"/>
  <cols>
    <col min="1" max="1" width="8.42578125" style="3" bestFit="1" customWidth="1"/>
    <col min="2" max="2" width="25.42578125" style="3" bestFit="1" customWidth="1"/>
    <col min="3" max="3" width="13.5703125" style="3" bestFit="1" customWidth="1"/>
    <col min="4" max="4" width="11.7109375" style="3" bestFit="1" customWidth="1"/>
    <col min="5" max="5" width="14" style="67" bestFit="1" customWidth="1"/>
    <col min="6" max="6" width="10.42578125" style="79" bestFit="1" customWidth="1"/>
    <col min="7" max="7" width="10.7109375" style="79" bestFit="1" customWidth="1"/>
    <col min="8" max="8" width="10.42578125" style="79" bestFit="1" customWidth="1"/>
    <col min="9" max="9" width="7.7109375" style="123" customWidth="1"/>
    <col min="10" max="16384" width="9.140625" style="3"/>
  </cols>
  <sheetData>
    <row r="1" spans="1:9" ht="72" x14ac:dyDescent="0.2">
      <c r="A1" s="56" t="s">
        <v>0</v>
      </c>
      <c r="B1" s="57" t="s">
        <v>1</v>
      </c>
      <c r="C1" s="57" t="s">
        <v>2</v>
      </c>
      <c r="D1" s="118" t="s">
        <v>670</v>
      </c>
      <c r="E1" s="119" t="s">
        <v>668</v>
      </c>
      <c r="F1" s="120" t="s">
        <v>665</v>
      </c>
      <c r="G1" s="120" t="s">
        <v>671</v>
      </c>
      <c r="H1" s="122" t="s">
        <v>674</v>
      </c>
      <c r="I1" s="122" t="s">
        <v>675</v>
      </c>
    </row>
    <row r="2" spans="1:9" x14ac:dyDescent="0.2">
      <c r="A2" s="25">
        <v>112011103</v>
      </c>
      <c r="B2" s="26" t="s">
        <v>248</v>
      </c>
      <c r="C2" s="26" t="s">
        <v>249</v>
      </c>
      <c r="D2" s="83">
        <v>7571924</v>
      </c>
      <c r="E2" s="13">
        <v>7414482.3899999997</v>
      </c>
      <c r="F2" s="79">
        <v>157441.44</v>
      </c>
      <c r="G2" s="79">
        <v>0</v>
      </c>
      <c r="H2" s="79">
        <f>ROUND(D2-E2,0)</f>
        <v>157442</v>
      </c>
      <c r="I2" s="123">
        <f>ROUND(H2/E2,4)</f>
        <v>2.12E-2</v>
      </c>
    </row>
    <row r="3" spans="1:9" x14ac:dyDescent="0.2">
      <c r="A3" s="25">
        <v>112011603</v>
      </c>
      <c r="B3" s="26" t="s">
        <v>250</v>
      </c>
      <c r="C3" s="26" t="s">
        <v>249</v>
      </c>
      <c r="D3" s="83">
        <v>12866335</v>
      </c>
      <c r="E3" s="13">
        <v>12133419.48</v>
      </c>
      <c r="F3" s="79">
        <v>479927.21</v>
      </c>
      <c r="G3" s="79">
        <v>252988.07</v>
      </c>
      <c r="H3" s="79">
        <f t="shared" ref="H3:H66" si="0">ROUND(D3-E3,0)</f>
        <v>732916</v>
      </c>
      <c r="I3" s="123">
        <f t="shared" ref="I3:I66" si="1">ROUND(H3/E3,4)</f>
        <v>6.0400000000000002E-2</v>
      </c>
    </row>
    <row r="4" spans="1:9" x14ac:dyDescent="0.2">
      <c r="A4" s="25">
        <v>112013054</v>
      </c>
      <c r="B4" s="26" t="s">
        <v>251</v>
      </c>
      <c r="C4" s="26" t="s">
        <v>249</v>
      </c>
      <c r="D4" s="83">
        <v>4194172</v>
      </c>
      <c r="E4" s="13">
        <v>4098592.22</v>
      </c>
      <c r="F4" s="79">
        <v>95579.93</v>
      </c>
      <c r="G4" s="79">
        <v>0</v>
      </c>
      <c r="H4" s="79">
        <f t="shared" si="0"/>
        <v>95580</v>
      </c>
      <c r="I4" s="123">
        <f t="shared" si="1"/>
        <v>2.3300000000000001E-2</v>
      </c>
    </row>
    <row r="5" spans="1:9" x14ac:dyDescent="0.2">
      <c r="A5" s="25">
        <v>112013753</v>
      </c>
      <c r="B5" s="26" t="s">
        <v>252</v>
      </c>
      <c r="C5" s="26" t="s">
        <v>249</v>
      </c>
      <c r="D5" s="83">
        <v>10212069</v>
      </c>
      <c r="E5" s="13">
        <v>9859366.8599999994</v>
      </c>
      <c r="F5" s="79">
        <v>306240.2</v>
      </c>
      <c r="G5" s="79">
        <v>46461.96</v>
      </c>
      <c r="H5" s="79">
        <f t="shared" si="0"/>
        <v>352702</v>
      </c>
      <c r="I5" s="123">
        <f t="shared" si="1"/>
        <v>3.5799999999999998E-2</v>
      </c>
    </row>
    <row r="6" spans="1:9" x14ac:dyDescent="0.2">
      <c r="A6" s="25">
        <v>112015203</v>
      </c>
      <c r="B6" s="26" t="s">
        <v>253</v>
      </c>
      <c r="C6" s="26" t="s">
        <v>249</v>
      </c>
      <c r="D6" s="83">
        <v>7758970</v>
      </c>
      <c r="E6" s="13">
        <v>7594630.0199999996</v>
      </c>
      <c r="F6" s="79">
        <v>164340.07999999999</v>
      </c>
      <c r="G6" s="79">
        <v>0</v>
      </c>
      <c r="H6" s="79">
        <f t="shared" si="0"/>
        <v>164340</v>
      </c>
      <c r="I6" s="123">
        <f t="shared" si="1"/>
        <v>2.1600000000000001E-2</v>
      </c>
    </row>
    <row r="7" spans="1:9" x14ac:dyDescent="0.2">
      <c r="A7" s="25">
        <v>112018523</v>
      </c>
      <c r="B7" s="26" t="s">
        <v>254</v>
      </c>
      <c r="C7" s="26" t="s">
        <v>249</v>
      </c>
      <c r="D7" s="83">
        <v>8704752</v>
      </c>
      <c r="E7" s="13">
        <v>8437926.3900000006</v>
      </c>
      <c r="F7" s="79">
        <v>250011.27</v>
      </c>
      <c r="G7" s="79">
        <v>16814.59</v>
      </c>
      <c r="H7" s="79">
        <f t="shared" si="0"/>
        <v>266826</v>
      </c>
      <c r="I7" s="123">
        <f t="shared" si="1"/>
        <v>3.1600000000000003E-2</v>
      </c>
    </row>
    <row r="8" spans="1:9" x14ac:dyDescent="0.2">
      <c r="A8" s="25">
        <v>103020603</v>
      </c>
      <c r="B8" s="26" t="s">
        <v>33</v>
      </c>
      <c r="C8" s="26" t="s">
        <v>32</v>
      </c>
      <c r="D8" s="83">
        <v>3293448</v>
      </c>
      <c r="E8" s="13">
        <v>3194142.29</v>
      </c>
      <c r="F8" s="79">
        <v>94054.56</v>
      </c>
      <c r="G8" s="79">
        <v>5251.32</v>
      </c>
      <c r="H8" s="79">
        <f t="shared" si="0"/>
        <v>99306</v>
      </c>
      <c r="I8" s="123">
        <f t="shared" si="1"/>
        <v>3.1099999999999999E-2</v>
      </c>
    </row>
    <row r="9" spans="1:9" x14ac:dyDescent="0.2">
      <c r="A9" s="25">
        <v>103020753</v>
      </c>
      <c r="B9" s="26" t="s">
        <v>34</v>
      </c>
      <c r="C9" s="26" t="s">
        <v>32</v>
      </c>
      <c r="D9" s="83">
        <v>3757547</v>
      </c>
      <c r="E9" s="13">
        <v>3565051.06</v>
      </c>
      <c r="F9" s="79">
        <v>133133.53</v>
      </c>
      <c r="G9" s="79">
        <v>59362.239999999998</v>
      </c>
      <c r="H9" s="79">
        <f t="shared" si="0"/>
        <v>192496</v>
      </c>
      <c r="I9" s="123">
        <f t="shared" si="1"/>
        <v>5.3999999999999999E-2</v>
      </c>
    </row>
    <row r="10" spans="1:9" x14ac:dyDescent="0.2">
      <c r="A10" s="25">
        <v>103021102</v>
      </c>
      <c r="B10" s="26" t="s">
        <v>36</v>
      </c>
      <c r="C10" s="26" t="s">
        <v>32</v>
      </c>
      <c r="D10" s="83">
        <v>13733177</v>
      </c>
      <c r="E10" s="13">
        <v>13181349.48</v>
      </c>
      <c r="F10" s="79">
        <v>437108</v>
      </c>
      <c r="G10" s="79">
        <v>114719.15</v>
      </c>
      <c r="H10" s="79">
        <f t="shared" si="0"/>
        <v>551828</v>
      </c>
      <c r="I10" s="123">
        <f t="shared" si="1"/>
        <v>4.19E-2</v>
      </c>
    </row>
    <row r="11" spans="1:9" x14ac:dyDescent="0.2">
      <c r="A11" s="25">
        <v>103021252</v>
      </c>
      <c r="B11" s="26" t="s">
        <v>37</v>
      </c>
      <c r="C11" s="26" t="s">
        <v>32</v>
      </c>
      <c r="D11" s="83">
        <v>10324780</v>
      </c>
      <c r="E11" s="13">
        <v>10137515.699999999</v>
      </c>
      <c r="F11" s="79">
        <v>187264.13</v>
      </c>
      <c r="G11" s="79">
        <v>0</v>
      </c>
      <c r="H11" s="79">
        <f t="shared" si="0"/>
        <v>187264</v>
      </c>
      <c r="I11" s="123">
        <f t="shared" si="1"/>
        <v>1.8499999999999999E-2</v>
      </c>
    </row>
    <row r="12" spans="1:9" x14ac:dyDescent="0.2">
      <c r="A12" s="25">
        <v>103021453</v>
      </c>
      <c r="B12" s="26" t="s">
        <v>38</v>
      </c>
      <c r="C12" s="26" t="s">
        <v>32</v>
      </c>
      <c r="D12" s="83">
        <v>7138265</v>
      </c>
      <c r="E12" s="13">
        <v>6798372.6799999997</v>
      </c>
      <c r="F12" s="79">
        <v>244504.36</v>
      </c>
      <c r="G12" s="79">
        <v>95388.31</v>
      </c>
      <c r="H12" s="79">
        <f t="shared" si="0"/>
        <v>339892</v>
      </c>
      <c r="I12" s="123">
        <f t="shared" si="1"/>
        <v>0.05</v>
      </c>
    </row>
    <row r="13" spans="1:9" x14ac:dyDescent="0.2">
      <c r="A13" s="25">
        <v>103021603</v>
      </c>
      <c r="B13" s="26" t="s">
        <v>39</v>
      </c>
      <c r="C13" s="26" t="s">
        <v>32</v>
      </c>
      <c r="D13" s="83">
        <v>5351146</v>
      </c>
      <c r="E13" s="13">
        <v>5227494.5</v>
      </c>
      <c r="F13" s="79">
        <v>123651.72</v>
      </c>
      <c r="G13" s="79">
        <v>0</v>
      </c>
      <c r="H13" s="79">
        <f t="shared" si="0"/>
        <v>123652</v>
      </c>
      <c r="I13" s="123">
        <f t="shared" si="1"/>
        <v>2.3699999999999999E-2</v>
      </c>
    </row>
    <row r="14" spans="1:9" x14ac:dyDescent="0.2">
      <c r="A14" s="25">
        <v>103021752</v>
      </c>
      <c r="B14" s="26" t="s">
        <v>40</v>
      </c>
      <c r="C14" s="26" t="s">
        <v>32</v>
      </c>
      <c r="D14" s="83">
        <v>6937917</v>
      </c>
      <c r="E14" s="13">
        <v>6584035.4199999999</v>
      </c>
      <c r="F14" s="79">
        <v>245314.43</v>
      </c>
      <c r="G14" s="79">
        <v>108567.26</v>
      </c>
      <c r="H14" s="79">
        <f t="shared" si="0"/>
        <v>353882</v>
      </c>
      <c r="I14" s="123">
        <f t="shared" si="1"/>
        <v>5.3699999999999998E-2</v>
      </c>
    </row>
    <row r="15" spans="1:9" x14ac:dyDescent="0.2">
      <c r="A15" s="25">
        <v>103021903</v>
      </c>
      <c r="B15" s="26" t="s">
        <v>41</v>
      </c>
      <c r="C15" s="26" t="s">
        <v>32</v>
      </c>
      <c r="D15" s="83">
        <v>10139343</v>
      </c>
      <c r="E15" s="13">
        <v>9870419.6799999997</v>
      </c>
      <c r="F15" s="79">
        <v>268923.62</v>
      </c>
      <c r="G15" s="79">
        <v>0</v>
      </c>
      <c r="H15" s="79">
        <f t="shared" si="0"/>
        <v>268923</v>
      </c>
      <c r="I15" s="123">
        <f t="shared" si="1"/>
        <v>2.7199999999999998E-2</v>
      </c>
    </row>
    <row r="16" spans="1:9" x14ac:dyDescent="0.2">
      <c r="A16" s="25">
        <v>103022103</v>
      </c>
      <c r="B16" s="26" t="s">
        <v>42</v>
      </c>
      <c r="C16" s="26" t="s">
        <v>32</v>
      </c>
      <c r="D16" s="83">
        <v>2370842</v>
      </c>
      <c r="E16" s="13">
        <v>2279524.7599999998</v>
      </c>
      <c r="F16" s="79">
        <v>74173.13</v>
      </c>
      <c r="G16" s="79">
        <v>17143.93</v>
      </c>
      <c r="H16" s="79">
        <f t="shared" si="0"/>
        <v>91317</v>
      </c>
      <c r="I16" s="123">
        <f t="shared" si="1"/>
        <v>4.0099999999999997E-2</v>
      </c>
    </row>
    <row r="17" spans="1:9" x14ac:dyDescent="0.2">
      <c r="A17" s="25">
        <v>103022253</v>
      </c>
      <c r="B17" s="26" t="s">
        <v>43</v>
      </c>
      <c r="C17" s="26" t="s">
        <v>32</v>
      </c>
      <c r="D17" s="83">
        <v>7153990</v>
      </c>
      <c r="E17" s="13">
        <v>7024128.4199999999</v>
      </c>
      <c r="F17" s="79">
        <v>129861.44</v>
      </c>
      <c r="G17" s="79">
        <v>0</v>
      </c>
      <c r="H17" s="79">
        <f t="shared" si="0"/>
        <v>129862</v>
      </c>
      <c r="I17" s="123">
        <f t="shared" si="1"/>
        <v>1.8499999999999999E-2</v>
      </c>
    </row>
    <row r="18" spans="1:9" x14ac:dyDescent="0.2">
      <c r="A18" s="25">
        <v>103022503</v>
      </c>
      <c r="B18" s="26" t="s">
        <v>44</v>
      </c>
      <c r="C18" s="26" t="s">
        <v>32</v>
      </c>
      <c r="D18" s="83">
        <v>14828075</v>
      </c>
      <c r="E18" s="13">
        <v>14534802.18</v>
      </c>
      <c r="F18" s="79">
        <v>293272.5</v>
      </c>
      <c r="G18" s="79">
        <v>0</v>
      </c>
      <c r="H18" s="79">
        <f t="shared" si="0"/>
        <v>293273</v>
      </c>
      <c r="I18" s="123">
        <f t="shared" si="1"/>
        <v>2.0199999999999999E-2</v>
      </c>
    </row>
    <row r="19" spans="1:9" x14ac:dyDescent="0.2">
      <c r="A19" s="25">
        <v>103022803</v>
      </c>
      <c r="B19" s="26" t="s">
        <v>45</v>
      </c>
      <c r="C19" s="26" t="s">
        <v>32</v>
      </c>
      <c r="D19" s="83">
        <v>12671420</v>
      </c>
      <c r="E19" s="13">
        <v>12017733.890000001</v>
      </c>
      <c r="F19" s="79">
        <v>450441.24</v>
      </c>
      <c r="G19" s="79">
        <v>203244.55</v>
      </c>
      <c r="H19" s="79">
        <f t="shared" si="0"/>
        <v>653686</v>
      </c>
      <c r="I19" s="123">
        <f t="shared" si="1"/>
        <v>5.4399999999999997E-2</v>
      </c>
    </row>
    <row r="20" spans="1:9" x14ac:dyDescent="0.2">
      <c r="A20" s="25">
        <v>103023153</v>
      </c>
      <c r="B20" s="26" t="s">
        <v>46</v>
      </c>
      <c r="C20" s="26" t="s">
        <v>32</v>
      </c>
      <c r="D20" s="83">
        <v>11621410</v>
      </c>
      <c r="E20" s="13">
        <v>11373297.779999999</v>
      </c>
      <c r="F20" s="79">
        <v>248112.24</v>
      </c>
      <c r="G20" s="79">
        <v>0</v>
      </c>
      <c r="H20" s="79">
        <f t="shared" si="0"/>
        <v>248112</v>
      </c>
      <c r="I20" s="123">
        <f t="shared" si="1"/>
        <v>2.18E-2</v>
      </c>
    </row>
    <row r="21" spans="1:9" x14ac:dyDescent="0.2">
      <c r="A21" s="25">
        <v>103023912</v>
      </c>
      <c r="B21" s="26" t="s">
        <v>47</v>
      </c>
      <c r="C21" s="26" t="s">
        <v>32</v>
      </c>
      <c r="D21" s="83">
        <v>6069235</v>
      </c>
      <c r="E21" s="13">
        <v>5548713.1900000004</v>
      </c>
      <c r="F21" s="79">
        <v>283387.71000000002</v>
      </c>
      <c r="G21" s="79">
        <v>237133.82</v>
      </c>
      <c r="H21" s="79">
        <f t="shared" si="0"/>
        <v>520522</v>
      </c>
      <c r="I21" s="123">
        <f t="shared" si="1"/>
        <v>9.3799999999999994E-2</v>
      </c>
    </row>
    <row r="22" spans="1:9" x14ac:dyDescent="0.2">
      <c r="A22" s="25">
        <v>103024102</v>
      </c>
      <c r="B22" s="26" t="s">
        <v>48</v>
      </c>
      <c r="C22" s="26" t="s">
        <v>32</v>
      </c>
      <c r="D22" s="83">
        <v>10899071</v>
      </c>
      <c r="E22" s="13">
        <v>10373947.359999999</v>
      </c>
      <c r="F22" s="79">
        <v>375330.02</v>
      </c>
      <c r="G22" s="79">
        <v>149793.9</v>
      </c>
      <c r="H22" s="79">
        <f t="shared" si="0"/>
        <v>525124</v>
      </c>
      <c r="I22" s="123">
        <f t="shared" si="1"/>
        <v>5.0599999999999999E-2</v>
      </c>
    </row>
    <row r="23" spans="1:9" x14ac:dyDescent="0.2">
      <c r="A23" s="25">
        <v>103024603</v>
      </c>
      <c r="B23" s="26" t="s">
        <v>49</v>
      </c>
      <c r="C23" s="26" t="s">
        <v>32</v>
      </c>
      <c r="D23" s="83">
        <v>6111367</v>
      </c>
      <c r="E23" s="13">
        <v>5981318.8600000003</v>
      </c>
      <c r="F23" s="79">
        <v>130048.27</v>
      </c>
      <c r="G23" s="79">
        <v>0</v>
      </c>
      <c r="H23" s="79">
        <f t="shared" si="0"/>
        <v>130048</v>
      </c>
      <c r="I23" s="123">
        <f t="shared" si="1"/>
        <v>2.1700000000000001E-2</v>
      </c>
    </row>
    <row r="24" spans="1:9" x14ac:dyDescent="0.2">
      <c r="A24" s="25">
        <v>103024753</v>
      </c>
      <c r="B24" s="26" t="s">
        <v>50</v>
      </c>
      <c r="C24" s="26" t="s">
        <v>32</v>
      </c>
      <c r="D24" s="83">
        <v>14985169</v>
      </c>
      <c r="E24" s="13">
        <v>14593625.4</v>
      </c>
      <c r="F24" s="79">
        <v>391543.59</v>
      </c>
      <c r="G24" s="79">
        <v>0</v>
      </c>
      <c r="H24" s="79">
        <f t="shared" si="0"/>
        <v>391544</v>
      </c>
      <c r="I24" s="123">
        <f t="shared" si="1"/>
        <v>2.6800000000000001E-2</v>
      </c>
    </row>
    <row r="25" spans="1:9" x14ac:dyDescent="0.2">
      <c r="A25" s="25">
        <v>103025002</v>
      </c>
      <c r="B25" s="26" t="s">
        <v>51</v>
      </c>
      <c r="C25" s="26" t="s">
        <v>32</v>
      </c>
      <c r="D25" s="83">
        <v>6282318</v>
      </c>
      <c r="E25" s="13">
        <v>6120739.54</v>
      </c>
      <c r="F25" s="79">
        <v>161578.21</v>
      </c>
      <c r="G25" s="79">
        <v>0</v>
      </c>
      <c r="H25" s="79">
        <f t="shared" si="0"/>
        <v>161578</v>
      </c>
      <c r="I25" s="123">
        <f t="shared" si="1"/>
        <v>2.64E-2</v>
      </c>
    </row>
    <row r="26" spans="1:9" x14ac:dyDescent="0.2">
      <c r="A26" s="25">
        <v>103026002</v>
      </c>
      <c r="B26" s="26" t="s">
        <v>52</v>
      </c>
      <c r="C26" s="26" t="s">
        <v>32</v>
      </c>
      <c r="D26" s="83">
        <v>37790609</v>
      </c>
      <c r="E26" s="13">
        <v>36312599.270000003</v>
      </c>
      <c r="F26" s="79">
        <v>1189617.82</v>
      </c>
      <c r="G26" s="79">
        <v>288391.62</v>
      </c>
      <c r="H26" s="79">
        <f t="shared" si="0"/>
        <v>1478010</v>
      </c>
      <c r="I26" s="123">
        <f t="shared" si="1"/>
        <v>4.07E-2</v>
      </c>
    </row>
    <row r="27" spans="1:9" x14ac:dyDescent="0.2">
      <c r="A27" s="25">
        <v>103026303</v>
      </c>
      <c r="B27" s="26" t="s">
        <v>53</v>
      </c>
      <c r="C27" s="26" t="s">
        <v>32</v>
      </c>
      <c r="D27" s="83">
        <v>6124092</v>
      </c>
      <c r="E27" s="13">
        <v>5761398.7800000003</v>
      </c>
      <c r="F27" s="79">
        <v>232948.43</v>
      </c>
      <c r="G27" s="79">
        <v>129744.74</v>
      </c>
      <c r="H27" s="79">
        <f t="shared" si="0"/>
        <v>362693</v>
      </c>
      <c r="I27" s="123">
        <f t="shared" si="1"/>
        <v>6.3E-2</v>
      </c>
    </row>
    <row r="28" spans="1:9" x14ac:dyDescent="0.2">
      <c r="A28" s="25">
        <v>103026343</v>
      </c>
      <c r="B28" s="26" t="s">
        <v>54</v>
      </c>
      <c r="C28" s="26" t="s">
        <v>32</v>
      </c>
      <c r="D28" s="83">
        <v>9499985</v>
      </c>
      <c r="E28" s="13">
        <v>8958375.0500000007</v>
      </c>
      <c r="F28" s="79">
        <v>354507.25</v>
      </c>
      <c r="G28" s="79">
        <v>187102.64</v>
      </c>
      <c r="H28" s="79">
        <f t="shared" si="0"/>
        <v>541610</v>
      </c>
      <c r="I28" s="123">
        <f t="shared" si="1"/>
        <v>6.0499999999999998E-2</v>
      </c>
    </row>
    <row r="29" spans="1:9" x14ac:dyDescent="0.2">
      <c r="A29" s="25">
        <v>103026402</v>
      </c>
      <c r="B29" s="26" t="s">
        <v>55</v>
      </c>
      <c r="C29" s="26" t="s">
        <v>32</v>
      </c>
      <c r="D29" s="83">
        <v>8651720</v>
      </c>
      <c r="E29" s="13">
        <v>8271408.5300000003</v>
      </c>
      <c r="F29" s="79">
        <v>286025.08</v>
      </c>
      <c r="G29" s="79">
        <v>94286.86</v>
      </c>
      <c r="H29" s="79">
        <f t="shared" si="0"/>
        <v>380311</v>
      </c>
      <c r="I29" s="123">
        <f t="shared" si="1"/>
        <v>4.5999999999999999E-2</v>
      </c>
    </row>
    <row r="30" spans="1:9" x14ac:dyDescent="0.2">
      <c r="A30" s="25">
        <v>103026852</v>
      </c>
      <c r="B30" s="26" t="s">
        <v>56</v>
      </c>
      <c r="C30" s="26" t="s">
        <v>32</v>
      </c>
      <c r="D30" s="83">
        <v>13495028</v>
      </c>
      <c r="E30" s="13">
        <v>12830823.6</v>
      </c>
      <c r="F30" s="79">
        <v>469293.94</v>
      </c>
      <c r="G30" s="79">
        <v>194910.82</v>
      </c>
      <c r="H30" s="79">
        <f t="shared" si="0"/>
        <v>664204</v>
      </c>
      <c r="I30" s="123">
        <f t="shared" si="1"/>
        <v>5.1799999999999999E-2</v>
      </c>
    </row>
    <row r="31" spans="1:9" x14ac:dyDescent="0.2">
      <c r="A31" s="25">
        <v>103026902</v>
      </c>
      <c r="B31" s="26" t="s">
        <v>58</v>
      </c>
      <c r="C31" s="26" t="s">
        <v>32</v>
      </c>
      <c r="D31" s="83">
        <v>9531925</v>
      </c>
      <c r="E31" s="13">
        <v>8940328.9399999995</v>
      </c>
      <c r="F31" s="79">
        <v>371405.3</v>
      </c>
      <c r="G31" s="79">
        <v>220190.4</v>
      </c>
      <c r="H31" s="79">
        <f t="shared" si="0"/>
        <v>591596</v>
      </c>
      <c r="I31" s="123">
        <f t="shared" si="1"/>
        <v>6.6199999999999995E-2</v>
      </c>
    </row>
    <row r="32" spans="1:9" x14ac:dyDescent="0.2">
      <c r="A32" s="25">
        <v>103026873</v>
      </c>
      <c r="B32" s="26" t="s">
        <v>57</v>
      </c>
      <c r="C32" s="26" t="s">
        <v>32</v>
      </c>
      <c r="D32" s="83">
        <v>4843341</v>
      </c>
      <c r="E32" s="13">
        <v>4744150.92</v>
      </c>
      <c r="F32" s="79">
        <v>99190.07</v>
      </c>
      <c r="G32" s="79">
        <v>0</v>
      </c>
      <c r="H32" s="79">
        <f t="shared" si="0"/>
        <v>99190</v>
      </c>
      <c r="I32" s="123">
        <f t="shared" si="1"/>
        <v>2.0899999999999998E-2</v>
      </c>
    </row>
    <row r="33" spans="1:9" x14ac:dyDescent="0.2">
      <c r="A33" s="25">
        <v>103027352</v>
      </c>
      <c r="B33" s="26" t="s">
        <v>59</v>
      </c>
      <c r="C33" s="26" t="s">
        <v>32</v>
      </c>
      <c r="D33" s="83">
        <v>21288162</v>
      </c>
      <c r="E33" s="13">
        <v>20652751.27</v>
      </c>
      <c r="F33" s="79">
        <v>605835.43999999994</v>
      </c>
      <c r="G33" s="79">
        <v>29575.34</v>
      </c>
      <c r="H33" s="79">
        <f t="shared" si="0"/>
        <v>635411</v>
      </c>
      <c r="I33" s="123">
        <f t="shared" si="1"/>
        <v>3.0800000000000001E-2</v>
      </c>
    </row>
    <row r="34" spans="1:9" x14ac:dyDescent="0.2">
      <c r="A34" s="25">
        <v>103021003</v>
      </c>
      <c r="B34" s="26" t="s">
        <v>35</v>
      </c>
      <c r="C34" s="26" t="s">
        <v>32</v>
      </c>
      <c r="D34" s="83">
        <v>6578517</v>
      </c>
      <c r="E34" s="13">
        <v>6364463</v>
      </c>
      <c r="F34" s="79">
        <v>192987.93</v>
      </c>
      <c r="G34" s="79">
        <v>21066.44</v>
      </c>
      <c r="H34" s="79">
        <f t="shared" si="0"/>
        <v>214054</v>
      </c>
      <c r="I34" s="123">
        <f t="shared" si="1"/>
        <v>3.3599999999999998E-2</v>
      </c>
    </row>
    <row r="35" spans="1:9" x14ac:dyDescent="0.2">
      <c r="A35" s="25">
        <v>102027451</v>
      </c>
      <c r="B35" s="26" t="s">
        <v>31</v>
      </c>
      <c r="C35" s="26" t="s">
        <v>32</v>
      </c>
      <c r="D35" s="83">
        <v>180161482</v>
      </c>
      <c r="E35" s="13">
        <v>177714595.97</v>
      </c>
      <c r="F35" s="79">
        <v>2446886.12</v>
      </c>
      <c r="G35" s="79">
        <v>0</v>
      </c>
      <c r="H35" s="79">
        <f t="shared" si="0"/>
        <v>2446886</v>
      </c>
      <c r="I35" s="123">
        <f t="shared" si="1"/>
        <v>1.38E-2</v>
      </c>
    </row>
    <row r="36" spans="1:9" x14ac:dyDescent="0.2">
      <c r="A36" s="25">
        <v>103027503</v>
      </c>
      <c r="B36" s="26" t="s">
        <v>60</v>
      </c>
      <c r="C36" s="26" t="s">
        <v>32</v>
      </c>
      <c r="D36" s="83">
        <v>14605588</v>
      </c>
      <c r="E36" s="13">
        <v>14391477.85</v>
      </c>
      <c r="F36" s="79">
        <v>214109.88</v>
      </c>
      <c r="G36" s="79">
        <v>0</v>
      </c>
      <c r="H36" s="79">
        <f t="shared" si="0"/>
        <v>214110</v>
      </c>
      <c r="I36" s="123">
        <f t="shared" si="1"/>
        <v>1.49E-2</v>
      </c>
    </row>
    <row r="37" spans="1:9" x14ac:dyDescent="0.2">
      <c r="A37" s="25">
        <v>103027753</v>
      </c>
      <c r="B37" s="26" t="s">
        <v>61</v>
      </c>
      <c r="C37" s="26" t="s">
        <v>32</v>
      </c>
      <c r="D37" s="83">
        <v>2871035</v>
      </c>
      <c r="E37" s="13">
        <v>2566418.2599999998</v>
      </c>
      <c r="F37" s="79">
        <v>153094.63</v>
      </c>
      <c r="G37" s="79">
        <v>151521.64000000001</v>
      </c>
      <c r="H37" s="79">
        <f t="shared" si="0"/>
        <v>304617</v>
      </c>
      <c r="I37" s="123">
        <f t="shared" si="1"/>
        <v>0.1187</v>
      </c>
    </row>
    <row r="38" spans="1:9" x14ac:dyDescent="0.2">
      <c r="A38" s="25">
        <v>103028203</v>
      </c>
      <c r="B38" s="26" t="s">
        <v>62</v>
      </c>
      <c r="C38" s="26" t="s">
        <v>32</v>
      </c>
      <c r="D38" s="83">
        <v>3738750</v>
      </c>
      <c r="E38" s="13">
        <v>3644252.73</v>
      </c>
      <c r="F38" s="79">
        <v>94497.34</v>
      </c>
      <c r="G38" s="79">
        <v>0</v>
      </c>
      <c r="H38" s="79">
        <f t="shared" si="0"/>
        <v>94497</v>
      </c>
      <c r="I38" s="123">
        <f t="shared" si="1"/>
        <v>2.5899999999999999E-2</v>
      </c>
    </row>
    <row r="39" spans="1:9" x14ac:dyDescent="0.2">
      <c r="A39" s="25">
        <v>103028302</v>
      </c>
      <c r="B39" s="26" t="s">
        <v>63</v>
      </c>
      <c r="C39" s="26" t="s">
        <v>32</v>
      </c>
      <c r="D39" s="83">
        <v>13577112</v>
      </c>
      <c r="E39" s="13">
        <v>13301214.16</v>
      </c>
      <c r="F39" s="79">
        <v>275897.83</v>
      </c>
      <c r="G39" s="79">
        <v>0</v>
      </c>
      <c r="H39" s="79">
        <f t="shared" si="0"/>
        <v>275898</v>
      </c>
      <c r="I39" s="123">
        <f t="shared" si="1"/>
        <v>2.07E-2</v>
      </c>
    </row>
    <row r="40" spans="1:9" x14ac:dyDescent="0.2">
      <c r="A40" s="25">
        <v>103028653</v>
      </c>
      <c r="B40" s="26" t="s">
        <v>64</v>
      </c>
      <c r="C40" s="26" t="s">
        <v>32</v>
      </c>
      <c r="D40" s="83">
        <v>12073403</v>
      </c>
      <c r="E40" s="13">
        <v>11857890.27</v>
      </c>
      <c r="F40" s="79">
        <v>215512.77</v>
      </c>
      <c r="G40" s="79">
        <v>0</v>
      </c>
      <c r="H40" s="79">
        <f t="shared" si="0"/>
        <v>215513</v>
      </c>
      <c r="I40" s="123">
        <f t="shared" si="1"/>
        <v>1.8200000000000001E-2</v>
      </c>
    </row>
    <row r="41" spans="1:9" x14ac:dyDescent="0.2">
      <c r="A41" s="25">
        <v>103028703</v>
      </c>
      <c r="B41" s="26" t="s">
        <v>65</v>
      </c>
      <c r="C41" s="26" t="s">
        <v>32</v>
      </c>
      <c r="D41" s="83">
        <v>5489851</v>
      </c>
      <c r="E41" s="13">
        <v>5044221.28</v>
      </c>
      <c r="F41" s="79">
        <v>248116.68</v>
      </c>
      <c r="G41" s="79">
        <v>197512.65</v>
      </c>
      <c r="H41" s="79">
        <f t="shared" si="0"/>
        <v>445630</v>
      </c>
      <c r="I41" s="123">
        <f t="shared" si="1"/>
        <v>8.8300000000000003E-2</v>
      </c>
    </row>
    <row r="42" spans="1:9" x14ac:dyDescent="0.2">
      <c r="A42" s="25">
        <v>103028753</v>
      </c>
      <c r="B42" s="26" t="s">
        <v>66</v>
      </c>
      <c r="C42" s="26" t="s">
        <v>32</v>
      </c>
      <c r="D42" s="83">
        <v>7371974</v>
      </c>
      <c r="E42" s="13">
        <v>7245118.4900000002</v>
      </c>
      <c r="F42" s="79">
        <v>126855.77</v>
      </c>
      <c r="G42" s="79">
        <v>0</v>
      </c>
      <c r="H42" s="79">
        <f t="shared" si="0"/>
        <v>126856</v>
      </c>
      <c r="I42" s="123">
        <f t="shared" si="1"/>
        <v>1.7500000000000002E-2</v>
      </c>
    </row>
    <row r="43" spans="1:9" x14ac:dyDescent="0.2">
      <c r="A43" s="25">
        <v>103028833</v>
      </c>
      <c r="B43" s="26" t="s">
        <v>67</v>
      </c>
      <c r="C43" s="26" t="s">
        <v>32</v>
      </c>
      <c r="D43" s="83">
        <v>12472507</v>
      </c>
      <c r="E43" s="13">
        <v>12135153.789999999</v>
      </c>
      <c r="F43" s="79">
        <v>337353.18</v>
      </c>
      <c r="G43" s="79">
        <v>0</v>
      </c>
      <c r="H43" s="79">
        <f t="shared" si="0"/>
        <v>337353</v>
      </c>
      <c r="I43" s="123">
        <f t="shared" si="1"/>
        <v>2.7799999999999998E-2</v>
      </c>
    </row>
    <row r="44" spans="1:9" x14ac:dyDescent="0.2">
      <c r="A44" s="25">
        <v>103028853</v>
      </c>
      <c r="B44" s="26" t="s">
        <v>68</v>
      </c>
      <c r="C44" s="26" t="s">
        <v>32</v>
      </c>
      <c r="D44" s="83">
        <v>16872583</v>
      </c>
      <c r="E44" s="13">
        <v>15836120.949999999</v>
      </c>
      <c r="F44" s="79">
        <v>653930.49</v>
      </c>
      <c r="G44" s="79">
        <v>382531.16</v>
      </c>
      <c r="H44" s="79">
        <f t="shared" si="0"/>
        <v>1036462</v>
      </c>
      <c r="I44" s="123">
        <f t="shared" si="1"/>
        <v>6.54E-2</v>
      </c>
    </row>
    <row r="45" spans="1:9" x14ac:dyDescent="0.2">
      <c r="A45" s="25">
        <v>103029203</v>
      </c>
      <c r="B45" s="26" t="s">
        <v>69</v>
      </c>
      <c r="C45" s="26" t="s">
        <v>32</v>
      </c>
      <c r="D45" s="83">
        <v>5885562</v>
      </c>
      <c r="E45" s="13">
        <v>5665374.8799999999</v>
      </c>
      <c r="F45" s="79">
        <v>182011.75</v>
      </c>
      <c r="G45" s="79">
        <v>38175.29</v>
      </c>
      <c r="H45" s="79">
        <f t="shared" si="0"/>
        <v>220187</v>
      </c>
      <c r="I45" s="123">
        <f t="shared" si="1"/>
        <v>3.8899999999999997E-2</v>
      </c>
    </row>
    <row r="46" spans="1:9" x14ac:dyDescent="0.2">
      <c r="A46" s="25">
        <v>103029403</v>
      </c>
      <c r="B46" s="26" t="s">
        <v>70</v>
      </c>
      <c r="C46" s="26" t="s">
        <v>32</v>
      </c>
      <c r="D46" s="83">
        <v>8251707</v>
      </c>
      <c r="E46" s="13">
        <v>7849627.46</v>
      </c>
      <c r="F46" s="79">
        <v>285632.83</v>
      </c>
      <c r="G46" s="79">
        <v>116446.7</v>
      </c>
      <c r="H46" s="79">
        <f t="shared" si="0"/>
        <v>402080</v>
      </c>
      <c r="I46" s="123">
        <f t="shared" si="1"/>
        <v>5.1200000000000002E-2</v>
      </c>
    </row>
    <row r="47" spans="1:9" x14ac:dyDescent="0.2">
      <c r="A47" s="25">
        <v>103029553</v>
      </c>
      <c r="B47" s="26" t="s">
        <v>71</v>
      </c>
      <c r="C47" s="26" t="s">
        <v>32</v>
      </c>
      <c r="D47" s="83">
        <v>7935889</v>
      </c>
      <c r="E47" s="13">
        <v>7604599.9000000004</v>
      </c>
      <c r="F47" s="79">
        <v>256634.86</v>
      </c>
      <c r="G47" s="79">
        <v>74654.48</v>
      </c>
      <c r="H47" s="79">
        <f t="shared" si="0"/>
        <v>331289</v>
      </c>
      <c r="I47" s="123">
        <f t="shared" si="1"/>
        <v>4.36E-2</v>
      </c>
    </row>
    <row r="48" spans="1:9" x14ac:dyDescent="0.2">
      <c r="A48" s="25">
        <v>103029603</v>
      </c>
      <c r="B48" s="26" t="s">
        <v>72</v>
      </c>
      <c r="C48" s="26" t="s">
        <v>32</v>
      </c>
      <c r="D48" s="83">
        <v>11966604</v>
      </c>
      <c r="E48" s="13">
        <v>11411960.25</v>
      </c>
      <c r="F48" s="79">
        <v>404946.36</v>
      </c>
      <c r="G48" s="79">
        <v>149697.38</v>
      </c>
      <c r="H48" s="79">
        <f t="shared" si="0"/>
        <v>554644</v>
      </c>
      <c r="I48" s="123">
        <f t="shared" si="1"/>
        <v>4.8599999999999997E-2</v>
      </c>
    </row>
    <row r="49" spans="1:9" x14ac:dyDescent="0.2">
      <c r="A49" s="25">
        <v>103029803</v>
      </c>
      <c r="B49" s="26" t="s">
        <v>73</v>
      </c>
      <c r="C49" s="26" t="s">
        <v>32</v>
      </c>
      <c r="D49" s="83">
        <v>13336696</v>
      </c>
      <c r="E49" s="13">
        <v>13095286.74</v>
      </c>
      <c r="F49" s="79">
        <v>241409.22</v>
      </c>
      <c r="G49" s="79">
        <v>0</v>
      </c>
      <c r="H49" s="79">
        <f t="shared" si="0"/>
        <v>241409</v>
      </c>
      <c r="I49" s="123">
        <f t="shared" si="1"/>
        <v>1.84E-2</v>
      </c>
    </row>
    <row r="50" spans="1:9" x14ac:dyDescent="0.2">
      <c r="A50" s="25">
        <v>103029902</v>
      </c>
      <c r="B50" s="26" t="s">
        <v>74</v>
      </c>
      <c r="C50" s="26" t="s">
        <v>32</v>
      </c>
      <c r="D50" s="83">
        <v>22759738</v>
      </c>
      <c r="E50" s="13">
        <v>22138632.640000001</v>
      </c>
      <c r="F50" s="79">
        <v>621105.56999999995</v>
      </c>
      <c r="G50" s="79">
        <v>0</v>
      </c>
      <c r="H50" s="79">
        <f t="shared" si="0"/>
        <v>621105</v>
      </c>
      <c r="I50" s="123">
        <f t="shared" si="1"/>
        <v>2.81E-2</v>
      </c>
    </row>
    <row r="51" spans="1:9" x14ac:dyDescent="0.2">
      <c r="A51" s="25">
        <v>128030603</v>
      </c>
      <c r="B51" s="26" t="s">
        <v>543</v>
      </c>
      <c r="C51" s="26" t="s">
        <v>544</v>
      </c>
      <c r="D51" s="83">
        <v>9717985</v>
      </c>
      <c r="E51" s="13">
        <v>9533774.0899999999</v>
      </c>
      <c r="F51" s="79">
        <v>184211.38</v>
      </c>
      <c r="G51" s="79">
        <v>0</v>
      </c>
      <c r="H51" s="79">
        <f t="shared" si="0"/>
        <v>184211</v>
      </c>
      <c r="I51" s="123">
        <f t="shared" si="1"/>
        <v>1.9300000000000001E-2</v>
      </c>
    </row>
    <row r="52" spans="1:9" x14ac:dyDescent="0.2">
      <c r="A52" s="25">
        <v>128030852</v>
      </c>
      <c r="B52" s="26" t="s">
        <v>545</v>
      </c>
      <c r="C52" s="26" t="s">
        <v>544</v>
      </c>
      <c r="D52" s="83">
        <v>35060285</v>
      </c>
      <c r="E52" s="13">
        <v>34411229.920000002</v>
      </c>
      <c r="F52" s="79">
        <v>649054.94999999995</v>
      </c>
      <c r="G52" s="79">
        <v>0</v>
      </c>
      <c r="H52" s="79">
        <f t="shared" si="0"/>
        <v>649055</v>
      </c>
      <c r="I52" s="123">
        <f t="shared" si="1"/>
        <v>1.89E-2</v>
      </c>
    </row>
    <row r="53" spans="1:9" x14ac:dyDescent="0.2">
      <c r="A53" s="25">
        <v>128033053</v>
      </c>
      <c r="B53" s="26" t="s">
        <v>546</v>
      </c>
      <c r="C53" s="26" t="s">
        <v>544</v>
      </c>
      <c r="D53" s="83">
        <v>8081561</v>
      </c>
      <c r="E53" s="13">
        <v>7910486.5099999998</v>
      </c>
      <c r="F53" s="79">
        <v>171074.44</v>
      </c>
      <c r="G53" s="79">
        <v>0</v>
      </c>
      <c r="H53" s="79">
        <f t="shared" si="0"/>
        <v>171074</v>
      </c>
      <c r="I53" s="123">
        <f t="shared" si="1"/>
        <v>2.1600000000000001E-2</v>
      </c>
    </row>
    <row r="54" spans="1:9" x14ac:dyDescent="0.2">
      <c r="A54" s="25">
        <v>128034503</v>
      </c>
      <c r="B54" s="26" t="s">
        <v>547</v>
      </c>
      <c r="C54" s="26" t="s">
        <v>544</v>
      </c>
      <c r="D54" s="83">
        <v>4764785</v>
      </c>
      <c r="E54" s="13">
        <v>4691703.3</v>
      </c>
      <c r="F54" s="79">
        <v>73081.740000000005</v>
      </c>
      <c r="G54" s="79">
        <v>0</v>
      </c>
      <c r="H54" s="79">
        <f t="shared" si="0"/>
        <v>73082</v>
      </c>
      <c r="I54" s="123">
        <f t="shared" si="1"/>
        <v>1.5599999999999999E-2</v>
      </c>
    </row>
    <row r="55" spans="1:9" x14ac:dyDescent="0.2">
      <c r="A55" s="25">
        <v>127040503</v>
      </c>
      <c r="B55" s="26" t="s">
        <v>528</v>
      </c>
      <c r="C55" s="26" t="s">
        <v>529</v>
      </c>
      <c r="D55" s="83">
        <v>14947863</v>
      </c>
      <c r="E55" s="13">
        <v>14278266.09</v>
      </c>
      <c r="F55" s="79">
        <v>498257.3</v>
      </c>
      <c r="G55" s="79">
        <v>171339.17</v>
      </c>
      <c r="H55" s="79">
        <f t="shared" si="0"/>
        <v>669597</v>
      </c>
      <c r="I55" s="123">
        <f t="shared" si="1"/>
        <v>4.6899999999999997E-2</v>
      </c>
    </row>
    <row r="56" spans="1:9" x14ac:dyDescent="0.2">
      <c r="A56" s="25">
        <v>127040703</v>
      </c>
      <c r="B56" s="26" t="s">
        <v>530</v>
      </c>
      <c r="C56" s="26" t="s">
        <v>529</v>
      </c>
      <c r="D56" s="83">
        <v>12943559</v>
      </c>
      <c r="E56" s="13">
        <v>12671461.41</v>
      </c>
      <c r="F56" s="79">
        <v>272097.77</v>
      </c>
      <c r="G56" s="79">
        <v>0</v>
      </c>
      <c r="H56" s="79">
        <f t="shared" si="0"/>
        <v>272098</v>
      </c>
      <c r="I56" s="123">
        <f t="shared" si="1"/>
        <v>2.1499999999999998E-2</v>
      </c>
    </row>
    <row r="57" spans="1:9" x14ac:dyDescent="0.2">
      <c r="A57" s="25">
        <v>127041203</v>
      </c>
      <c r="B57" s="26" t="s">
        <v>531</v>
      </c>
      <c r="C57" s="26" t="s">
        <v>529</v>
      </c>
      <c r="D57" s="83">
        <v>6976224</v>
      </c>
      <c r="E57" s="13">
        <v>6797037.7999999998</v>
      </c>
      <c r="F57" s="79">
        <v>179186.46</v>
      </c>
      <c r="G57" s="79">
        <v>0</v>
      </c>
      <c r="H57" s="79">
        <f t="shared" si="0"/>
        <v>179186</v>
      </c>
      <c r="I57" s="123">
        <f t="shared" si="1"/>
        <v>2.64E-2</v>
      </c>
    </row>
    <row r="58" spans="1:9" x14ac:dyDescent="0.2">
      <c r="A58" s="25">
        <v>127041503</v>
      </c>
      <c r="B58" s="26" t="s">
        <v>532</v>
      </c>
      <c r="C58" s="26" t="s">
        <v>529</v>
      </c>
      <c r="D58" s="83">
        <v>15954721</v>
      </c>
      <c r="E58" s="13">
        <v>15473358.49</v>
      </c>
      <c r="F58" s="79">
        <v>455729.89</v>
      </c>
      <c r="G58" s="79">
        <v>25632.93</v>
      </c>
      <c r="H58" s="79">
        <f t="shared" si="0"/>
        <v>481363</v>
      </c>
      <c r="I58" s="123">
        <f t="shared" si="1"/>
        <v>3.1099999999999999E-2</v>
      </c>
    </row>
    <row r="59" spans="1:9" x14ac:dyDescent="0.2">
      <c r="A59" s="25">
        <v>127041603</v>
      </c>
      <c r="B59" s="26" t="s">
        <v>533</v>
      </c>
      <c r="C59" s="26" t="s">
        <v>529</v>
      </c>
      <c r="D59" s="83">
        <v>10359642</v>
      </c>
      <c r="E59" s="13">
        <v>10213983.609999999</v>
      </c>
      <c r="F59" s="79">
        <v>145658.04</v>
      </c>
      <c r="G59" s="79">
        <v>0</v>
      </c>
      <c r="H59" s="79">
        <f t="shared" si="0"/>
        <v>145658</v>
      </c>
      <c r="I59" s="123">
        <f t="shared" si="1"/>
        <v>1.43E-2</v>
      </c>
    </row>
    <row r="60" spans="1:9" x14ac:dyDescent="0.2">
      <c r="A60" s="3">
        <v>127042003</v>
      </c>
      <c r="B60" s="3" t="s">
        <v>534</v>
      </c>
      <c r="C60" s="3" t="s">
        <v>529</v>
      </c>
      <c r="D60" s="83">
        <v>9958966</v>
      </c>
      <c r="E60" s="13">
        <v>9801725.4199999999</v>
      </c>
      <c r="F60" s="79">
        <v>157240.87</v>
      </c>
      <c r="G60" s="79">
        <v>0</v>
      </c>
      <c r="H60" s="79">
        <f t="shared" si="0"/>
        <v>157241</v>
      </c>
      <c r="I60" s="123">
        <f t="shared" si="1"/>
        <v>1.6E-2</v>
      </c>
    </row>
    <row r="61" spans="1:9" x14ac:dyDescent="0.2">
      <c r="A61" s="25">
        <v>127042853</v>
      </c>
      <c r="B61" s="26" t="s">
        <v>535</v>
      </c>
      <c r="C61" s="26" t="s">
        <v>529</v>
      </c>
      <c r="D61" s="83">
        <v>9185918</v>
      </c>
      <c r="E61" s="13">
        <v>9060845.5999999996</v>
      </c>
      <c r="F61" s="79">
        <v>125072.36</v>
      </c>
      <c r="G61" s="79">
        <v>0</v>
      </c>
      <c r="H61" s="79">
        <f t="shared" si="0"/>
        <v>125072</v>
      </c>
      <c r="I61" s="123">
        <f t="shared" si="1"/>
        <v>1.38E-2</v>
      </c>
    </row>
    <row r="62" spans="1:9" x14ac:dyDescent="0.2">
      <c r="A62" s="25">
        <v>127044103</v>
      </c>
      <c r="B62" s="26" t="s">
        <v>536</v>
      </c>
      <c r="C62" s="26" t="s">
        <v>529</v>
      </c>
      <c r="D62" s="83">
        <v>10886719</v>
      </c>
      <c r="E62" s="13">
        <v>10747884.4</v>
      </c>
      <c r="F62" s="79">
        <v>138834.79999999999</v>
      </c>
      <c r="G62" s="79">
        <v>0</v>
      </c>
      <c r="H62" s="79">
        <f t="shared" si="0"/>
        <v>138835</v>
      </c>
      <c r="I62" s="123">
        <f t="shared" si="1"/>
        <v>1.29E-2</v>
      </c>
    </row>
    <row r="63" spans="1:9" x14ac:dyDescent="0.2">
      <c r="A63" s="25">
        <v>127045303</v>
      </c>
      <c r="B63" s="26" t="s">
        <v>537</v>
      </c>
      <c r="C63" s="26" t="s">
        <v>529</v>
      </c>
      <c r="D63" s="83">
        <v>3812566</v>
      </c>
      <c r="E63" s="13">
        <v>3765519.16</v>
      </c>
      <c r="F63" s="79">
        <v>47046.8</v>
      </c>
      <c r="G63" s="79">
        <v>0</v>
      </c>
      <c r="H63" s="79">
        <f t="shared" si="0"/>
        <v>47047</v>
      </c>
      <c r="I63" s="123">
        <f t="shared" si="1"/>
        <v>1.2500000000000001E-2</v>
      </c>
    </row>
    <row r="64" spans="1:9" x14ac:dyDescent="0.2">
      <c r="A64" s="25">
        <v>127045653</v>
      </c>
      <c r="B64" s="26" t="s">
        <v>538</v>
      </c>
      <c r="C64" s="26" t="s">
        <v>529</v>
      </c>
      <c r="D64" s="83">
        <v>13031123</v>
      </c>
      <c r="E64" s="13">
        <v>12827878.75</v>
      </c>
      <c r="F64" s="79">
        <v>203243.95</v>
      </c>
      <c r="G64" s="79">
        <v>0</v>
      </c>
      <c r="H64" s="79">
        <f t="shared" si="0"/>
        <v>203244</v>
      </c>
      <c r="I64" s="123">
        <f t="shared" si="1"/>
        <v>1.5800000000000002E-2</v>
      </c>
    </row>
    <row r="65" spans="1:9" x14ac:dyDescent="0.2">
      <c r="A65" s="25">
        <v>127045853</v>
      </c>
      <c r="B65" s="26" t="s">
        <v>539</v>
      </c>
      <c r="C65" s="26" t="s">
        <v>529</v>
      </c>
      <c r="D65" s="83">
        <v>8437205</v>
      </c>
      <c r="E65" s="13">
        <v>8353473.3700000001</v>
      </c>
      <c r="F65" s="79">
        <v>83731.61</v>
      </c>
      <c r="G65" s="79">
        <v>0</v>
      </c>
      <c r="H65" s="79">
        <f t="shared" si="0"/>
        <v>83732</v>
      </c>
      <c r="I65" s="123">
        <f t="shared" si="1"/>
        <v>0.01</v>
      </c>
    </row>
    <row r="66" spans="1:9" x14ac:dyDescent="0.2">
      <c r="A66" s="25">
        <v>127046903</v>
      </c>
      <c r="B66" s="26" t="s">
        <v>540</v>
      </c>
      <c r="C66" s="26" t="s">
        <v>529</v>
      </c>
      <c r="D66" s="83">
        <v>8123471</v>
      </c>
      <c r="E66" s="13">
        <v>7938656.1299999999</v>
      </c>
      <c r="F66" s="79">
        <v>184815.17</v>
      </c>
      <c r="G66" s="79">
        <v>0</v>
      </c>
      <c r="H66" s="79">
        <f t="shared" si="0"/>
        <v>184815</v>
      </c>
      <c r="I66" s="123">
        <f t="shared" si="1"/>
        <v>2.3300000000000001E-2</v>
      </c>
    </row>
    <row r="67" spans="1:9" x14ac:dyDescent="0.2">
      <c r="A67" s="25">
        <v>127047404</v>
      </c>
      <c r="B67" s="26" t="s">
        <v>541</v>
      </c>
      <c r="C67" s="26" t="s">
        <v>529</v>
      </c>
      <c r="D67" s="83">
        <v>10801648</v>
      </c>
      <c r="E67" s="13">
        <v>10730180.32</v>
      </c>
      <c r="F67" s="79">
        <v>71467.56</v>
      </c>
      <c r="G67" s="79">
        <v>0</v>
      </c>
      <c r="H67" s="79">
        <f t="shared" ref="H67:H130" si="2">ROUND(D67-E67,0)</f>
        <v>71468</v>
      </c>
      <c r="I67" s="123">
        <f t="shared" ref="I67:I130" si="3">ROUND(H67/E67,4)</f>
        <v>6.7000000000000002E-3</v>
      </c>
    </row>
    <row r="68" spans="1:9" x14ac:dyDescent="0.2">
      <c r="A68" s="25">
        <v>127049303</v>
      </c>
      <c r="B68" s="26" t="s">
        <v>542</v>
      </c>
      <c r="C68" s="26" t="s">
        <v>529</v>
      </c>
      <c r="D68" s="83">
        <v>6123561</v>
      </c>
      <c r="E68" s="13">
        <v>6048435</v>
      </c>
      <c r="F68" s="79">
        <v>75126.460000000006</v>
      </c>
      <c r="G68" s="79">
        <v>0</v>
      </c>
      <c r="H68" s="79">
        <f t="shared" si="2"/>
        <v>75126</v>
      </c>
      <c r="I68" s="123">
        <f t="shared" si="3"/>
        <v>1.24E-2</v>
      </c>
    </row>
    <row r="69" spans="1:9" x14ac:dyDescent="0.2">
      <c r="A69" s="25">
        <v>108051003</v>
      </c>
      <c r="B69" s="26" t="s">
        <v>164</v>
      </c>
      <c r="C69" s="26" t="s">
        <v>165</v>
      </c>
      <c r="D69" s="83">
        <v>8968491</v>
      </c>
      <c r="E69" s="13">
        <v>8785254.4700000007</v>
      </c>
      <c r="F69" s="79">
        <v>183237.02</v>
      </c>
      <c r="G69" s="79">
        <v>0</v>
      </c>
      <c r="H69" s="79">
        <f t="shared" si="2"/>
        <v>183237</v>
      </c>
      <c r="I69" s="123">
        <f t="shared" si="3"/>
        <v>2.0899999999999998E-2</v>
      </c>
    </row>
    <row r="70" spans="1:9" x14ac:dyDescent="0.2">
      <c r="A70" s="25">
        <v>108051503</v>
      </c>
      <c r="B70" s="26" t="s">
        <v>166</v>
      </c>
      <c r="C70" s="26" t="s">
        <v>165</v>
      </c>
      <c r="D70" s="83">
        <v>9312693</v>
      </c>
      <c r="E70" s="13">
        <v>9187735.6899999995</v>
      </c>
      <c r="F70" s="79">
        <v>124957.5</v>
      </c>
      <c r="G70" s="79">
        <v>0</v>
      </c>
      <c r="H70" s="79">
        <f t="shared" si="2"/>
        <v>124957</v>
      </c>
      <c r="I70" s="123">
        <f t="shared" si="3"/>
        <v>1.3599999999999999E-2</v>
      </c>
    </row>
    <row r="71" spans="1:9" x14ac:dyDescent="0.2">
      <c r="A71" s="25">
        <v>108053003</v>
      </c>
      <c r="B71" s="26" t="s">
        <v>167</v>
      </c>
      <c r="C71" s="26" t="s">
        <v>165</v>
      </c>
      <c r="D71" s="83">
        <v>7741595</v>
      </c>
      <c r="E71" s="13">
        <v>7536120.5899999999</v>
      </c>
      <c r="F71" s="79">
        <v>205473.99</v>
      </c>
      <c r="G71" s="79">
        <v>0</v>
      </c>
      <c r="H71" s="79">
        <f t="shared" si="2"/>
        <v>205474</v>
      </c>
      <c r="I71" s="123">
        <f t="shared" si="3"/>
        <v>2.7300000000000001E-2</v>
      </c>
    </row>
    <row r="72" spans="1:9" x14ac:dyDescent="0.2">
      <c r="A72" s="25">
        <v>108056004</v>
      </c>
      <c r="B72" s="26" t="s">
        <v>168</v>
      </c>
      <c r="C72" s="26" t="s">
        <v>165</v>
      </c>
      <c r="D72" s="83">
        <v>6447554</v>
      </c>
      <c r="E72" s="13">
        <v>6360089.0300000003</v>
      </c>
      <c r="F72" s="79">
        <v>87465.32</v>
      </c>
      <c r="G72" s="79">
        <v>0</v>
      </c>
      <c r="H72" s="79">
        <f t="shared" si="2"/>
        <v>87465</v>
      </c>
      <c r="I72" s="123">
        <f t="shared" si="3"/>
        <v>1.38E-2</v>
      </c>
    </row>
    <row r="73" spans="1:9" x14ac:dyDescent="0.2">
      <c r="A73" s="25">
        <v>108058003</v>
      </c>
      <c r="B73" s="26" t="s">
        <v>169</v>
      </c>
      <c r="C73" s="26" t="s">
        <v>165</v>
      </c>
      <c r="D73" s="83">
        <v>8708869</v>
      </c>
      <c r="E73" s="13">
        <v>8567744.8399999999</v>
      </c>
      <c r="F73" s="79">
        <v>141124.32</v>
      </c>
      <c r="G73" s="79">
        <v>0</v>
      </c>
      <c r="H73" s="79">
        <f t="shared" si="2"/>
        <v>141124</v>
      </c>
      <c r="I73" s="123">
        <f t="shared" si="3"/>
        <v>1.6500000000000001E-2</v>
      </c>
    </row>
    <row r="74" spans="1:9" x14ac:dyDescent="0.2">
      <c r="A74" s="25">
        <v>114060503</v>
      </c>
      <c r="B74" s="26" t="s">
        <v>300</v>
      </c>
      <c r="C74" s="26" t="s">
        <v>301</v>
      </c>
      <c r="D74" s="83">
        <v>6286413</v>
      </c>
      <c r="E74" s="13">
        <v>5866104.4800000004</v>
      </c>
      <c r="F74" s="79">
        <v>254775.97</v>
      </c>
      <c r="G74" s="79">
        <v>165532.82999999999</v>
      </c>
      <c r="H74" s="79">
        <f t="shared" si="2"/>
        <v>420309</v>
      </c>
      <c r="I74" s="123">
        <f t="shared" si="3"/>
        <v>7.17E-2</v>
      </c>
    </row>
    <row r="75" spans="1:9" x14ac:dyDescent="0.2">
      <c r="A75" s="25">
        <v>114060753</v>
      </c>
      <c r="B75" s="26" t="s">
        <v>302</v>
      </c>
      <c r="C75" s="26" t="s">
        <v>301</v>
      </c>
      <c r="D75" s="83">
        <v>19259557</v>
      </c>
      <c r="E75" s="13">
        <v>18764629.149999999</v>
      </c>
      <c r="F75" s="79">
        <v>494927.99</v>
      </c>
      <c r="G75" s="79">
        <v>0</v>
      </c>
      <c r="H75" s="79">
        <f t="shared" si="2"/>
        <v>494928</v>
      </c>
      <c r="I75" s="123">
        <f t="shared" si="3"/>
        <v>2.64E-2</v>
      </c>
    </row>
    <row r="76" spans="1:9" x14ac:dyDescent="0.2">
      <c r="A76" s="25">
        <v>114060853</v>
      </c>
      <c r="B76" s="26" t="s">
        <v>303</v>
      </c>
      <c r="C76" s="26" t="s">
        <v>301</v>
      </c>
      <c r="D76" s="83">
        <v>4932432</v>
      </c>
      <c r="E76" s="13">
        <v>4837459.12</v>
      </c>
      <c r="F76" s="79">
        <v>94972.45</v>
      </c>
      <c r="G76" s="79">
        <v>0</v>
      </c>
      <c r="H76" s="79">
        <f t="shared" si="2"/>
        <v>94973</v>
      </c>
      <c r="I76" s="123">
        <f t="shared" si="3"/>
        <v>1.9599999999999999E-2</v>
      </c>
    </row>
    <row r="77" spans="1:9" x14ac:dyDescent="0.2">
      <c r="A77" s="25">
        <v>114061103</v>
      </c>
      <c r="B77" s="26" t="s">
        <v>304</v>
      </c>
      <c r="C77" s="26" t="s">
        <v>301</v>
      </c>
      <c r="D77" s="83">
        <v>8182228</v>
      </c>
      <c r="E77" s="13">
        <v>7962485.1600000001</v>
      </c>
      <c r="F77" s="79">
        <v>219743.04</v>
      </c>
      <c r="G77" s="79">
        <v>0</v>
      </c>
      <c r="H77" s="79">
        <f t="shared" si="2"/>
        <v>219743</v>
      </c>
      <c r="I77" s="123">
        <f t="shared" si="3"/>
        <v>2.76E-2</v>
      </c>
    </row>
    <row r="78" spans="1:9" x14ac:dyDescent="0.2">
      <c r="A78" s="25">
        <v>114061503</v>
      </c>
      <c r="B78" s="26" t="s">
        <v>305</v>
      </c>
      <c r="C78" s="26" t="s">
        <v>301</v>
      </c>
      <c r="D78" s="83">
        <v>10191052</v>
      </c>
      <c r="E78" s="13">
        <v>9976293.4600000009</v>
      </c>
      <c r="F78" s="79">
        <v>214758.84</v>
      </c>
      <c r="G78" s="79">
        <v>0</v>
      </c>
      <c r="H78" s="79">
        <f t="shared" si="2"/>
        <v>214759</v>
      </c>
      <c r="I78" s="123">
        <f t="shared" si="3"/>
        <v>2.1499999999999998E-2</v>
      </c>
    </row>
    <row r="79" spans="1:9" x14ac:dyDescent="0.2">
      <c r="A79" s="25">
        <v>114062003</v>
      </c>
      <c r="B79" s="26" t="s">
        <v>306</v>
      </c>
      <c r="C79" s="26" t="s">
        <v>301</v>
      </c>
      <c r="D79" s="83">
        <v>11664797</v>
      </c>
      <c r="E79" s="13">
        <v>11251187.1</v>
      </c>
      <c r="F79" s="79">
        <v>353304.85</v>
      </c>
      <c r="G79" s="79">
        <v>60304.94</v>
      </c>
      <c r="H79" s="79">
        <f t="shared" si="2"/>
        <v>413610</v>
      </c>
      <c r="I79" s="123">
        <f t="shared" si="3"/>
        <v>3.6799999999999999E-2</v>
      </c>
    </row>
    <row r="80" spans="1:9" x14ac:dyDescent="0.2">
      <c r="A80" s="25">
        <v>114062503</v>
      </c>
      <c r="B80" s="26" t="s">
        <v>307</v>
      </c>
      <c r="C80" s="26" t="s">
        <v>301</v>
      </c>
      <c r="D80" s="83">
        <v>7252586</v>
      </c>
      <c r="E80" s="13">
        <v>7105436.75</v>
      </c>
      <c r="F80" s="79">
        <v>147148.98000000001</v>
      </c>
      <c r="G80" s="79">
        <v>0</v>
      </c>
      <c r="H80" s="79">
        <f t="shared" si="2"/>
        <v>147149</v>
      </c>
      <c r="I80" s="123">
        <f t="shared" si="3"/>
        <v>2.07E-2</v>
      </c>
    </row>
    <row r="81" spans="1:9" x14ac:dyDescent="0.2">
      <c r="A81" s="25">
        <v>114063003</v>
      </c>
      <c r="B81" s="26" t="s">
        <v>308</v>
      </c>
      <c r="C81" s="26" t="s">
        <v>301</v>
      </c>
      <c r="D81" s="83">
        <v>9348026</v>
      </c>
      <c r="E81" s="13">
        <v>8806544.4700000007</v>
      </c>
      <c r="F81" s="79">
        <v>351619.71</v>
      </c>
      <c r="G81" s="79">
        <v>189861.35</v>
      </c>
      <c r="H81" s="79">
        <f t="shared" si="2"/>
        <v>541482</v>
      </c>
      <c r="I81" s="123">
        <f t="shared" si="3"/>
        <v>6.1499999999999999E-2</v>
      </c>
    </row>
    <row r="82" spans="1:9" x14ac:dyDescent="0.2">
      <c r="A82" s="25">
        <v>114063503</v>
      </c>
      <c r="B82" s="26" t="s">
        <v>309</v>
      </c>
      <c r="C82" s="26" t="s">
        <v>301</v>
      </c>
      <c r="D82" s="83">
        <v>8622580</v>
      </c>
      <c r="E82" s="13">
        <v>8388070.25</v>
      </c>
      <c r="F82" s="79">
        <v>234510.16</v>
      </c>
      <c r="G82" s="79">
        <v>0</v>
      </c>
      <c r="H82" s="79">
        <f t="shared" si="2"/>
        <v>234510</v>
      </c>
      <c r="I82" s="123">
        <f t="shared" si="3"/>
        <v>2.8000000000000001E-2</v>
      </c>
    </row>
    <row r="83" spans="1:9" x14ac:dyDescent="0.2">
      <c r="A83" s="25">
        <v>114064003</v>
      </c>
      <c r="B83" s="26" t="s">
        <v>310</v>
      </c>
      <c r="C83" s="26" t="s">
        <v>301</v>
      </c>
      <c r="D83" s="83">
        <v>4606159</v>
      </c>
      <c r="E83" s="13">
        <v>4432869.41</v>
      </c>
      <c r="F83" s="79">
        <v>142761.37</v>
      </c>
      <c r="G83" s="79">
        <v>30528.39</v>
      </c>
      <c r="H83" s="79">
        <f t="shared" si="2"/>
        <v>173290</v>
      </c>
      <c r="I83" s="123">
        <f t="shared" si="3"/>
        <v>3.9100000000000003E-2</v>
      </c>
    </row>
    <row r="84" spans="1:9" x14ac:dyDescent="0.2">
      <c r="A84" s="25">
        <v>114065503</v>
      </c>
      <c r="B84" s="26" t="s">
        <v>311</v>
      </c>
      <c r="C84" s="26" t="s">
        <v>301</v>
      </c>
      <c r="D84" s="83">
        <v>11360877</v>
      </c>
      <c r="E84" s="13">
        <v>10031626.07</v>
      </c>
      <c r="F84" s="79">
        <v>646196.56999999995</v>
      </c>
      <c r="G84" s="79">
        <v>683053.88</v>
      </c>
      <c r="H84" s="79">
        <f t="shared" si="2"/>
        <v>1329251</v>
      </c>
      <c r="I84" s="123">
        <f t="shared" si="3"/>
        <v>0.13250000000000001</v>
      </c>
    </row>
    <row r="85" spans="1:9" x14ac:dyDescent="0.2">
      <c r="A85" s="25">
        <v>114066503</v>
      </c>
      <c r="B85" s="26" t="s">
        <v>312</v>
      </c>
      <c r="C85" s="26" t="s">
        <v>301</v>
      </c>
      <c r="D85" s="83">
        <v>4480810</v>
      </c>
      <c r="E85" s="13">
        <v>4397366.67</v>
      </c>
      <c r="F85" s="79">
        <v>83443.820000000007</v>
      </c>
      <c r="G85" s="79">
        <v>0</v>
      </c>
      <c r="H85" s="79">
        <f t="shared" si="2"/>
        <v>83443</v>
      </c>
      <c r="I85" s="123">
        <f t="shared" si="3"/>
        <v>1.9E-2</v>
      </c>
    </row>
    <row r="86" spans="1:9" x14ac:dyDescent="0.2">
      <c r="A86" s="25">
        <v>114067002</v>
      </c>
      <c r="B86" s="26" t="s">
        <v>313</v>
      </c>
      <c r="C86" s="26" t="s">
        <v>301</v>
      </c>
      <c r="D86" s="83">
        <v>212002394</v>
      </c>
      <c r="E86" s="13">
        <v>201937489.97999999</v>
      </c>
      <c r="F86" s="79">
        <v>7251950.1799999997</v>
      </c>
      <c r="G86" s="79">
        <v>2812953.79</v>
      </c>
      <c r="H86" s="79">
        <f t="shared" si="2"/>
        <v>10064904</v>
      </c>
      <c r="I86" s="123">
        <f t="shared" si="3"/>
        <v>4.9799999999999997E-2</v>
      </c>
    </row>
    <row r="87" spans="1:9" x14ac:dyDescent="0.2">
      <c r="A87" s="25">
        <v>114067503</v>
      </c>
      <c r="B87" s="26" t="s">
        <v>314</v>
      </c>
      <c r="C87" s="26" t="s">
        <v>301</v>
      </c>
      <c r="D87" s="83">
        <v>4387105</v>
      </c>
      <c r="E87" s="13">
        <v>4057614.4</v>
      </c>
      <c r="F87" s="79">
        <v>189595.12</v>
      </c>
      <c r="G87" s="79">
        <v>139895.10999999999</v>
      </c>
      <c r="H87" s="79">
        <f t="shared" si="2"/>
        <v>329491</v>
      </c>
      <c r="I87" s="123">
        <f t="shared" si="3"/>
        <v>8.1199999999999994E-2</v>
      </c>
    </row>
    <row r="88" spans="1:9" x14ac:dyDescent="0.2">
      <c r="A88" s="25">
        <v>114068003</v>
      </c>
      <c r="B88" s="26" t="s">
        <v>315</v>
      </c>
      <c r="C88" s="26" t="s">
        <v>301</v>
      </c>
      <c r="D88" s="83">
        <v>5272684</v>
      </c>
      <c r="E88" s="13">
        <v>5127435.1399999997</v>
      </c>
      <c r="F88" s="79">
        <v>145249.10999999999</v>
      </c>
      <c r="G88" s="79">
        <v>0</v>
      </c>
      <c r="H88" s="79">
        <f t="shared" si="2"/>
        <v>145249</v>
      </c>
      <c r="I88" s="123">
        <f t="shared" si="3"/>
        <v>2.8299999999999999E-2</v>
      </c>
    </row>
    <row r="89" spans="1:9" x14ac:dyDescent="0.2">
      <c r="A89" s="25">
        <v>114068103</v>
      </c>
      <c r="B89" s="26" t="s">
        <v>316</v>
      </c>
      <c r="C89" s="26" t="s">
        <v>301</v>
      </c>
      <c r="D89" s="83">
        <v>8076853</v>
      </c>
      <c r="E89" s="13">
        <v>7646740.1900000004</v>
      </c>
      <c r="F89" s="79">
        <v>291499.89</v>
      </c>
      <c r="G89" s="79">
        <v>138612.6</v>
      </c>
      <c r="H89" s="79">
        <f t="shared" si="2"/>
        <v>430113</v>
      </c>
      <c r="I89" s="123">
        <f t="shared" si="3"/>
        <v>5.62E-2</v>
      </c>
    </row>
    <row r="90" spans="1:9" x14ac:dyDescent="0.2">
      <c r="A90" s="25">
        <v>114069103</v>
      </c>
      <c r="B90" s="26" t="s">
        <v>317</v>
      </c>
      <c r="C90" s="26" t="s">
        <v>301</v>
      </c>
      <c r="D90" s="83">
        <v>13807050</v>
      </c>
      <c r="E90" s="13">
        <v>12594460.98</v>
      </c>
      <c r="F90" s="79">
        <v>653960.4</v>
      </c>
      <c r="G90" s="79">
        <v>558628.99</v>
      </c>
      <c r="H90" s="79">
        <f t="shared" si="2"/>
        <v>1212589</v>
      </c>
      <c r="I90" s="123">
        <f t="shared" si="3"/>
        <v>9.6299999999999997E-2</v>
      </c>
    </row>
    <row r="91" spans="1:9" x14ac:dyDescent="0.2">
      <c r="A91" s="25">
        <v>114069353</v>
      </c>
      <c r="B91" s="26" t="s">
        <v>318</v>
      </c>
      <c r="C91" s="26" t="s">
        <v>301</v>
      </c>
      <c r="D91" s="83">
        <v>3315775</v>
      </c>
      <c r="E91" s="13">
        <v>2922358.05</v>
      </c>
      <c r="F91" s="79">
        <v>190379.71</v>
      </c>
      <c r="G91" s="79">
        <v>203036.93</v>
      </c>
      <c r="H91" s="79">
        <f t="shared" si="2"/>
        <v>393417</v>
      </c>
      <c r="I91" s="123">
        <f t="shared" si="3"/>
        <v>0.1346</v>
      </c>
    </row>
    <row r="92" spans="1:9" x14ac:dyDescent="0.2">
      <c r="A92" s="25">
        <v>108070502</v>
      </c>
      <c r="B92" s="26" t="s">
        <v>170</v>
      </c>
      <c r="C92" s="26" t="s">
        <v>171</v>
      </c>
      <c r="D92" s="83">
        <v>49164801</v>
      </c>
      <c r="E92" s="13">
        <v>48210269.25</v>
      </c>
      <c r="F92" s="79">
        <v>954532.18</v>
      </c>
      <c r="G92" s="79">
        <v>0</v>
      </c>
      <c r="H92" s="79">
        <f t="shared" si="2"/>
        <v>954532</v>
      </c>
      <c r="I92" s="123">
        <f t="shared" si="3"/>
        <v>1.9800000000000002E-2</v>
      </c>
    </row>
    <row r="93" spans="1:9" x14ac:dyDescent="0.2">
      <c r="A93" s="25">
        <v>108071003</v>
      </c>
      <c r="B93" s="26" t="s">
        <v>172</v>
      </c>
      <c r="C93" s="26" t="s">
        <v>171</v>
      </c>
      <c r="D93" s="83">
        <v>7718272</v>
      </c>
      <c r="E93" s="13">
        <v>7611295.0999999996</v>
      </c>
      <c r="F93" s="79">
        <v>106976.69</v>
      </c>
      <c r="G93" s="79">
        <v>0</v>
      </c>
      <c r="H93" s="79">
        <f t="shared" si="2"/>
        <v>106977</v>
      </c>
      <c r="I93" s="123">
        <f t="shared" si="3"/>
        <v>1.41E-2</v>
      </c>
    </row>
    <row r="94" spans="1:9" x14ac:dyDescent="0.2">
      <c r="A94" s="25">
        <v>108071504</v>
      </c>
      <c r="B94" s="26" t="s">
        <v>173</v>
      </c>
      <c r="C94" s="26" t="s">
        <v>171</v>
      </c>
      <c r="D94" s="83">
        <v>6494798</v>
      </c>
      <c r="E94" s="13">
        <v>6372656.5599999996</v>
      </c>
      <c r="F94" s="79">
        <v>122141.17</v>
      </c>
      <c r="G94" s="79">
        <v>0</v>
      </c>
      <c r="H94" s="79">
        <f t="shared" si="2"/>
        <v>122141</v>
      </c>
      <c r="I94" s="123">
        <f t="shared" si="3"/>
        <v>1.9199999999999998E-2</v>
      </c>
    </row>
    <row r="95" spans="1:9" x14ac:dyDescent="0.2">
      <c r="A95" s="25">
        <v>108073503</v>
      </c>
      <c r="B95" s="26" t="s">
        <v>174</v>
      </c>
      <c r="C95" s="26" t="s">
        <v>171</v>
      </c>
      <c r="D95" s="83">
        <v>13742160</v>
      </c>
      <c r="E95" s="13">
        <v>13513491.49</v>
      </c>
      <c r="F95" s="79">
        <v>228668.14</v>
      </c>
      <c r="G95" s="79">
        <v>0</v>
      </c>
      <c r="H95" s="79">
        <f t="shared" si="2"/>
        <v>228669</v>
      </c>
      <c r="I95" s="123">
        <f t="shared" si="3"/>
        <v>1.6899999999999998E-2</v>
      </c>
    </row>
    <row r="96" spans="1:9" x14ac:dyDescent="0.2">
      <c r="A96" s="25">
        <v>108077503</v>
      </c>
      <c r="B96" s="26" t="s">
        <v>175</v>
      </c>
      <c r="C96" s="26" t="s">
        <v>171</v>
      </c>
      <c r="D96" s="83">
        <v>8860073</v>
      </c>
      <c r="E96" s="13">
        <v>8719697.9800000004</v>
      </c>
      <c r="F96" s="79">
        <v>140375.07999999999</v>
      </c>
      <c r="G96" s="79">
        <v>0</v>
      </c>
      <c r="H96" s="79">
        <f t="shared" si="2"/>
        <v>140375</v>
      </c>
      <c r="I96" s="123">
        <f t="shared" si="3"/>
        <v>1.61E-2</v>
      </c>
    </row>
    <row r="97" spans="1:9" x14ac:dyDescent="0.2">
      <c r="A97" s="25">
        <v>108078003</v>
      </c>
      <c r="B97" s="26" t="s">
        <v>176</v>
      </c>
      <c r="C97" s="26" t="s">
        <v>171</v>
      </c>
      <c r="D97" s="83">
        <v>10405728</v>
      </c>
      <c r="E97" s="13">
        <v>10266480.710000001</v>
      </c>
      <c r="F97" s="79">
        <v>139247.32999999999</v>
      </c>
      <c r="G97" s="79">
        <v>0</v>
      </c>
      <c r="H97" s="79">
        <f t="shared" si="2"/>
        <v>139247</v>
      </c>
      <c r="I97" s="123">
        <f t="shared" si="3"/>
        <v>1.3599999999999999E-2</v>
      </c>
    </row>
    <row r="98" spans="1:9" x14ac:dyDescent="0.2">
      <c r="A98" s="25">
        <v>108079004</v>
      </c>
      <c r="B98" s="26" t="s">
        <v>177</v>
      </c>
      <c r="C98" s="26" t="s">
        <v>171</v>
      </c>
      <c r="D98" s="83">
        <v>4132424</v>
      </c>
      <c r="E98" s="13">
        <v>4059144.93</v>
      </c>
      <c r="F98" s="79">
        <v>73279.539999999994</v>
      </c>
      <c r="G98" s="79">
        <v>0</v>
      </c>
      <c r="H98" s="79">
        <f t="shared" si="2"/>
        <v>73279</v>
      </c>
      <c r="I98" s="123">
        <f t="shared" si="3"/>
        <v>1.8100000000000002E-2</v>
      </c>
    </row>
    <row r="99" spans="1:9" x14ac:dyDescent="0.2">
      <c r="A99" s="25">
        <v>117080503</v>
      </c>
      <c r="B99" s="26" t="s">
        <v>368</v>
      </c>
      <c r="C99" s="26" t="s">
        <v>369</v>
      </c>
      <c r="D99" s="83">
        <v>13956074</v>
      </c>
      <c r="E99" s="13">
        <v>13651039.57</v>
      </c>
      <c r="F99" s="79">
        <v>305034.45</v>
      </c>
      <c r="G99" s="79">
        <v>0</v>
      </c>
      <c r="H99" s="79">
        <f t="shared" si="2"/>
        <v>305034</v>
      </c>
      <c r="I99" s="123">
        <f t="shared" si="3"/>
        <v>2.23E-2</v>
      </c>
    </row>
    <row r="100" spans="1:9" x14ac:dyDescent="0.2">
      <c r="A100" s="25">
        <v>117081003</v>
      </c>
      <c r="B100" s="26" t="s">
        <v>370</v>
      </c>
      <c r="C100" s="26" t="s">
        <v>369</v>
      </c>
      <c r="D100" s="83">
        <v>8483743</v>
      </c>
      <c r="E100" s="13">
        <v>8332683.0800000001</v>
      </c>
      <c r="F100" s="79">
        <v>151059.88</v>
      </c>
      <c r="G100" s="79">
        <v>0</v>
      </c>
      <c r="H100" s="79">
        <f t="shared" si="2"/>
        <v>151060</v>
      </c>
      <c r="I100" s="123">
        <f t="shared" si="3"/>
        <v>1.8100000000000002E-2</v>
      </c>
    </row>
    <row r="101" spans="1:9" x14ac:dyDescent="0.2">
      <c r="A101" s="25">
        <v>117083004</v>
      </c>
      <c r="B101" s="26" t="s">
        <v>371</v>
      </c>
      <c r="C101" s="26" t="s">
        <v>369</v>
      </c>
      <c r="D101" s="83">
        <v>6549159</v>
      </c>
      <c r="E101" s="13">
        <v>6466018.6299999999</v>
      </c>
      <c r="F101" s="79">
        <v>83140.210000000006</v>
      </c>
      <c r="G101" s="79">
        <v>0</v>
      </c>
      <c r="H101" s="79">
        <f t="shared" si="2"/>
        <v>83140</v>
      </c>
      <c r="I101" s="123">
        <f t="shared" si="3"/>
        <v>1.29E-2</v>
      </c>
    </row>
    <row r="102" spans="1:9" x14ac:dyDescent="0.2">
      <c r="A102" s="25">
        <v>117086003</v>
      </c>
      <c r="B102" s="26" t="s">
        <v>372</v>
      </c>
      <c r="C102" s="26" t="s">
        <v>369</v>
      </c>
      <c r="D102" s="83">
        <v>7369156</v>
      </c>
      <c r="E102" s="13">
        <v>7198930.3399999999</v>
      </c>
      <c r="F102" s="79">
        <v>170225.75</v>
      </c>
      <c r="G102" s="79">
        <v>0</v>
      </c>
      <c r="H102" s="79">
        <f t="shared" si="2"/>
        <v>170226</v>
      </c>
      <c r="I102" s="123">
        <f t="shared" si="3"/>
        <v>2.3599999999999999E-2</v>
      </c>
    </row>
    <row r="103" spans="1:9" x14ac:dyDescent="0.2">
      <c r="A103" s="25">
        <v>117086503</v>
      </c>
      <c r="B103" s="26" t="s">
        <v>373</v>
      </c>
      <c r="C103" s="26" t="s">
        <v>369</v>
      </c>
      <c r="D103" s="83">
        <v>9798507</v>
      </c>
      <c r="E103" s="13">
        <v>9353292.9900000002</v>
      </c>
      <c r="F103" s="79">
        <v>328663.33</v>
      </c>
      <c r="G103" s="79">
        <v>116550.6</v>
      </c>
      <c r="H103" s="79">
        <f t="shared" si="2"/>
        <v>445214</v>
      </c>
      <c r="I103" s="123">
        <f t="shared" si="3"/>
        <v>4.7600000000000003E-2</v>
      </c>
    </row>
    <row r="104" spans="1:9" x14ac:dyDescent="0.2">
      <c r="A104" s="25">
        <v>117086653</v>
      </c>
      <c r="B104" s="26" t="s">
        <v>374</v>
      </c>
      <c r="C104" s="26" t="s">
        <v>369</v>
      </c>
      <c r="D104" s="83">
        <v>10900001</v>
      </c>
      <c r="E104" s="13">
        <v>10700455.51</v>
      </c>
      <c r="F104" s="79">
        <v>199545.76</v>
      </c>
      <c r="G104" s="79">
        <v>0</v>
      </c>
      <c r="H104" s="79">
        <f t="shared" si="2"/>
        <v>199545</v>
      </c>
      <c r="I104" s="123">
        <f t="shared" si="3"/>
        <v>1.8599999999999998E-2</v>
      </c>
    </row>
    <row r="105" spans="1:9" x14ac:dyDescent="0.2">
      <c r="A105" s="25">
        <v>117089003</v>
      </c>
      <c r="B105" s="26" t="s">
        <v>375</v>
      </c>
      <c r="C105" s="26" t="s">
        <v>369</v>
      </c>
      <c r="D105" s="83">
        <v>8698585</v>
      </c>
      <c r="E105" s="13">
        <v>8518266.6400000006</v>
      </c>
      <c r="F105" s="79">
        <v>180318.32</v>
      </c>
      <c r="G105" s="79">
        <v>0</v>
      </c>
      <c r="H105" s="79">
        <f t="shared" si="2"/>
        <v>180318</v>
      </c>
      <c r="I105" s="123">
        <f t="shared" si="3"/>
        <v>2.12E-2</v>
      </c>
    </row>
    <row r="106" spans="1:9" x14ac:dyDescent="0.2">
      <c r="A106" s="25">
        <v>122091002</v>
      </c>
      <c r="B106" s="26" t="s">
        <v>460</v>
      </c>
      <c r="C106" s="26" t="s">
        <v>461</v>
      </c>
      <c r="D106" s="83">
        <v>22003174</v>
      </c>
      <c r="E106" s="13">
        <v>20248630.129999999</v>
      </c>
      <c r="F106" s="79">
        <v>984164.52</v>
      </c>
      <c r="G106" s="79">
        <v>770379.54</v>
      </c>
      <c r="H106" s="79">
        <f t="shared" si="2"/>
        <v>1754544</v>
      </c>
      <c r="I106" s="123">
        <f t="shared" si="3"/>
        <v>8.6699999999999999E-2</v>
      </c>
    </row>
    <row r="107" spans="1:9" x14ac:dyDescent="0.2">
      <c r="A107" s="25">
        <v>122091303</v>
      </c>
      <c r="B107" s="26" t="s">
        <v>462</v>
      </c>
      <c r="C107" s="26" t="s">
        <v>461</v>
      </c>
      <c r="D107" s="83">
        <v>7974096</v>
      </c>
      <c r="E107" s="13">
        <v>7822256.7300000004</v>
      </c>
      <c r="F107" s="79">
        <v>151839.62</v>
      </c>
      <c r="G107" s="79">
        <v>0</v>
      </c>
      <c r="H107" s="79">
        <f t="shared" si="2"/>
        <v>151839</v>
      </c>
      <c r="I107" s="123">
        <f t="shared" si="3"/>
        <v>1.9400000000000001E-2</v>
      </c>
    </row>
    <row r="108" spans="1:9" x14ac:dyDescent="0.2">
      <c r="A108" s="25">
        <v>122091352</v>
      </c>
      <c r="B108" s="26" t="s">
        <v>463</v>
      </c>
      <c r="C108" s="26" t="s">
        <v>461</v>
      </c>
      <c r="D108" s="83">
        <v>27444910</v>
      </c>
      <c r="E108" s="13">
        <v>26548329.27</v>
      </c>
      <c r="F108" s="79">
        <v>806289.63</v>
      </c>
      <c r="G108" s="79">
        <v>90291.48</v>
      </c>
      <c r="H108" s="79">
        <f t="shared" si="2"/>
        <v>896581</v>
      </c>
      <c r="I108" s="123">
        <f t="shared" si="3"/>
        <v>3.3799999999999997E-2</v>
      </c>
    </row>
    <row r="109" spans="1:9" x14ac:dyDescent="0.2">
      <c r="A109" s="25">
        <v>122092002</v>
      </c>
      <c r="B109" s="26" t="s">
        <v>464</v>
      </c>
      <c r="C109" s="26" t="s">
        <v>461</v>
      </c>
      <c r="D109" s="83">
        <v>15537409</v>
      </c>
      <c r="E109" s="13">
        <v>15145438.1</v>
      </c>
      <c r="F109" s="79">
        <v>391970.62</v>
      </c>
      <c r="G109" s="79">
        <v>0</v>
      </c>
      <c r="H109" s="79">
        <f t="shared" si="2"/>
        <v>391971</v>
      </c>
      <c r="I109" s="123">
        <f t="shared" si="3"/>
        <v>2.5899999999999999E-2</v>
      </c>
    </row>
    <row r="110" spans="1:9" x14ac:dyDescent="0.2">
      <c r="A110" s="25">
        <v>122092102</v>
      </c>
      <c r="B110" s="26" t="s">
        <v>465</v>
      </c>
      <c r="C110" s="26" t="s">
        <v>461</v>
      </c>
      <c r="D110" s="83">
        <v>23744268</v>
      </c>
      <c r="E110" s="13">
        <v>22832789.969999999</v>
      </c>
      <c r="F110" s="79">
        <v>741850.82</v>
      </c>
      <c r="G110" s="79">
        <v>169627.56</v>
      </c>
      <c r="H110" s="79">
        <f t="shared" si="2"/>
        <v>911478</v>
      </c>
      <c r="I110" s="123">
        <f t="shared" si="3"/>
        <v>3.9899999999999998E-2</v>
      </c>
    </row>
    <row r="111" spans="1:9" x14ac:dyDescent="0.2">
      <c r="A111" s="25">
        <v>122092353</v>
      </c>
      <c r="B111" s="26" t="s">
        <v>466</v>
      </c>
      <c r="C111" s="26" t="s">
        <v>461</v>
      </c>
      <c r="D111" s="83">
        <v>17408781</v>
      </c>
      <c r="E111" s="13">
        <v>17059928.899999999</v>
      </c>
      <c r="F111" s="79">
        <v>348852.23</v>
      </c>
      <c r="G111" s="79">
        <v>0</v>
      </c>
      <c r="H111" s="79">
        <f t="shared" si="2"/>
        <v>348852</v>
      </c>
      <c r="I111" s="123">
        <f t="shared" si="3"/>
        <v>2.0400000000000001E-2</v>
      </c>
    </row>
    <row r="112" spans="1:9" x14ac:dyDescent="0.2">
      <c r="A112" s="25">
        <v>122097203</v>
      </c>
      <c r="B112" s="26" t="s">
        <v>467</v>
      </c>
      <c r="C112" s="26" t="s">
        <v>461</v>
      </c>
      <c r="D112" s="83">
        <v>3514325</v>
      </c>
      <c r="E112" s="13">
        <v>3466137.81</v>
      </c>
      <c r="F112" s="79">
        <v>48187.46</v>
      </c>
      <c r="G112" s="79">
        <v>0</v>
      </c>
      <c r="H112" s="79">
        <f t="shared" si="2"/>
        <v>48187</v>
      </c>
      <c r="I112" s="123">
        <f t="shared" si="3"/>
        <v>1.3899999999999999E-2</v>
      </c>
    </row>
    <row r="113" spans="1:9" x14ac:dyDescent="0.2">
      <c r="A113" s="25">
        <v>122097502</v>
      </c>
      <c r="B113" s="26" t="s">
        <v>468</v>
      </c>
      <c r="C113" s="26" t="s">
        <v>461</v>
      </c>
      <c r="D113" s="83">
        <v>19181147</v>
      </c>
      <c r="E113" s="13">
        <v>18171237.379999999</v>
      </c>
      <c r="F113" s="79">
        <v>688501.21</v>
      </c>
      <c r="G113" s="79">
        <v>321408.11</v>
      </c>
      <c r="H113" s="79">
        <f t="shared" si="2"/>
        <v>1009910</v>
      </c>
      <c r="I113" s="123">
        <f t="shared" si="3"/>
        <v>5.5599999999999997E-2</v>
      </c>
    </row>
    <row r="114" spans="1:9" x14ac:dyDescent="0.2">
      <c r="A114" s="25">
        <v>122097604</v>
      </c>
      <c r="B114" s="26" t="s">
        <v>469</v>
      </c>
      <c r="C114" s="26" t="s">
        <v>461</v>
      </c>
      <c r="D114" s="83">
        <v>1438599</v>
      </c>
      <c r="E114" s="13">
        <v>1407662.33</v>
      </c>
      <c r="F114" s="79">
        <v>30936.7</v>
      </c>
      <c r="G114" s="79">
        <v>0</v>
      </c>
      <c r="H114" s="79">
        <f t="shared" si="2"/>
        <v>30937</v>
      </c>
      <c r="I114" s="123">
        <f t="shared" si="3"/>
        <v>2.1999999999999999E-2</v>
      </c>
    </row>
    <row r="115" spans="1:9" x14ac:dyDescent="0.2">
      <c r="A115" s="25">
        <v>122098003</v>
      </c>
      <c r="B115" s="26" t="s">
        <v>470</v>
      </c>
      <c r="C115" s="26" t="s">
        <v>461</v>
      </c>
      <c r="D115" s="83">
        <v>3351725</v>
      </c>
      <c r="E115" s="13">
        <v>3298015.62</v>
      </c>
      <c r="F115" s="79">
        <v>53709.1</v>
      </c>
      <c r="G115" s="79">
        <v>0</v>
      </c>
      <c r="H115" s="79">
        <f t="shared" si="2"/>
        <v>53709</v>
      </c>
      <c r="I115" s="123">
        <f t="shared" si="3"/>
        <v>1.6299999999999999E-2</v>
      </c>
    </row>
    <row r="116" spans="1:9" x14ac:dyDescent="0.2">
      <c r="A116" s="25">
        <v>122098103</v>
      </c>
      <c r="B116" s="26" t="s">
        <v>471</v>
      </c>
      <c r="C116" s="26" t="s">
        <v>461</v>
      </c>
      <c r="D116" s="83">
        <v>13570374</v>
      </c>
      <c r="E116" s="13">
        <v>13220349.65</v>
      </c>
      <c r="F116" s="79">
        <v>350024.72</v>
      </c>
      <c r="G116" s="79">
        <v>0</v>
      </c>
      <c r="H116" s="79">
        <f t="shared" si="2"/>
        <v>350024</v>
      </c>
      <c r="I116" s="123">
        <f t="shared" si="3"/>
        <v>2.6499999999999999E-2</v>
      </c>
    </row>
    <row r="117" spans="1:9" x14ac:dyDescent="0.2">
      <c r="A117" s="25">
        <v>122098202</v>
      </c>
      <c r="B117" s="26" t="s">
        <v>472</v>
      </c>
      <c r="C117" s="26" t="s">
        <v>461</v>
      </c>
      <c r="D117" s="83">
        <v>20370921</v>
      </c>
      <c r="E117" s="13">
        <v>19830849.109999999</v>
      </c>
      <c r="F117" s="79">
        <v>540071.66</v>
      </c>
      <c r="G117" s="79">
        <v>0</v>
      </c>
      <c r="H117" s="79">
        <f t="shared" si="2"/>
        <v>540072</v>
      </c>
      <c r="I117" s="123">
        <f t="shared" si="3"/>
        <v>2.7199999999999998E-2</v>
      </c>
    </row>
    <row r="118" spans="1:9" x14ac:dyDescent="0.2">
      <c r="A118" s="25">
        <v>122098403</v>
      </c>
      <c r="B118" s="26" t="s">
        <v>473</v>
      </c>
      <c r="C118" s="26" t="s">
        <v>461</v>
      </c>
      <c r="D118" s="83">
        <v>13651365</v>
      </c>
      <c r="E118" s="13">
        <v>13077838.09</v>
      </c>
      <c r="F118" s="79">
        <v>442652.27</v>
      </c>
      <c r="G118" s="79">
        <v>130875.01</v>
      </c>
      <c r="H118" s="79">
        <f t="shared" si="2"/>
        <v>573527</v>
      </c>
      <c r="I118" s="123">
        <f t="shared" si="3"/>
        <v>4.3900000000000002E-2</v>
      </c>
    </row>
    <row r="119" spans="1:9" x14ac:dyDescent="0.2">
      <c r="A119" s="25">
        <v>104101252</v>
      </c>
      <c r="B119" s="26" t="s">
        <v>75</v>
      </c>
      <c r="C119" s="26" t="s">
        <v>76</v>
      </c>
      <c r="D119" s="83">
        <v>29441878</v>
      </c>
      <c r="E119" s="13">
        <v>28942316.32</v>
      </c>
      <c r="F119" s="79">
        <v>499561.24</v>
      </c>
      <c r="G119" s="79">
        <v>0</v>
      </c>
      <c r="H119" s="79">
        <f t="shared" si="2"/>
        <v>499562</v>
      </c>
      <c r="I119" s="123">
        <f t="shared" si="3"/>
        <v>1.7299999999999999E-2</v>
      </c>
    </row>
    <row r="120" spans="1:9" x14ac:dyDescent="0.2">
      <c r="A120" s="25">
        <v>104103603</v>
      </c>
      <c r="B120" s="26" t="s">
        <v>77</v>
      </c>
      <c r="C120" s="26" t="s">
        <v>76</v>
      </c>
      <c r="D120" s="83">
        <v>10746791</v>
      </c>
      <c r="E120" s="13">
        <v>10613474.289999999</v>
      </c>
      <c r="F120" s="79">
        <v>133316.5</v>
      </c>
      <c r="G120" s="79">
        <v>0</v>
      </c>
      <c r="H120" s="79">
        <f t="shared" si="2"/>
        <v>133317</v>
      </c>
      <c r="I120" s="123">
        <f t="shared" si="3"/>
        <v>1.26E-2</v>
      </c>
    </row>
    <row r="121" spans="1:9" x14ac:dyDescent="0.2">
      <c r="A121" s="25">
        <v>104107803</v>
      </c>
      <c r="B121" s="26" t="s">
        <v>616</v>
      </c>
      <c r="C121" s="26" t="s">
        <v>76</v>
      </c>
      <c r="D121" s="83">
        <v>8836888</v>
      </c>
      <c r="E121" s="13">
        <v>8685659.4499999993</v>
      </c>
      <c r="F121" s="79">
        <v>151228.10999999999</v>
      </c>
      <c r="G121" s="79">
        <v>0</v>
      </c>
      <c r="H121" s="79">
        <f t="shared" si="2"/>
        <v>151229</v>
      </c>
      <c r="I121" s="123">
        <f t="shared" si="3"/>
        <v>1.7399999999999999E-2</v>
      </c>
    </row>
    <row r="122" spans="1:9" x14ac:dyDescent="0.2">
      <c r="A122" s="25">
        <v>104105003</v>
      </c>
      <c r="B122" s="26" t="s">
        <v>78</v>
      </c>
      <c r="C122" s="26" t="s">
        <v>76</v>
      </c>
      <c r="D122" s="83">
        <v>7254242</v>
      </c>
      <c r="E122" s="13">
        <v>7091891.3399999999</v>
      </c>
      <c r="F122" s="79">
        <v>162350.16</v>
      </c>
      <c r="G122" s="79">
        <v>0</v>
      </c>
      <c r="H122" s="79">
        <f t="shared" si="2"/>
        <v>162351</v>
      </c>
      <c r="I122" s="123">
        <f t="shared" si="3"/>
        <v>2.29E-2</v>
      </c>
    </row>
    <row r="123" spans="1:9" x14ac:dyDescent="0.2">
      <c r="A123" s="25">
        <v>104105353</v>
      </c>
      <c r="B123" s="26" t="s">
        <v>79</v>
      </c>
      <c r="C123" s="26" t="s">
        <v>76</v>
      </c>
      <c r="D123" s="83">
        <v>8613531</v>
      </c>
      <c r="E123" s="13">
        <v>8502559.3800000008</v>
      </c>
      <c r="F123" s="79">
        <v>110971.63</v>
      </c>
      <c r="G123" s="79">
        <v>0</v>
      </c>
      <c r="H123" s="79">
        <f t="shared" si="2"/>
        <v>110972</v>
      </c>
      <c r="I123" s="123">
        <f t="shared" si="3"/>
        <v>1.3100000000000001E-2</v>
      </c>
    </row>
    <row r="124" spans="1:9" x14ac:dyDescent="0.2">
      <c r="A124" s="25">
        <v>104107903</v>
      </c>
      <c r="B124" s="26" t="s">
        <v>81</v>
      </c>
      <c r="C124" s="26" t="s">
        <v>76</v>
      </c>
      <c r="D124" s="83">
        <v>17157666</v>
      </c>
      <c r="E124" s="13">
        <v>16770935.42</v>
      </c>
      <c r="F124" s="79">
        <v>386730.3</v>
      </c>
      <c r="G124" s="79">
        <v>0</v>
      </c>
      <c r="H124" s="79">
        <f t="shared" si="2"/>
        <v>386731</v>
      </c>
      <c r="I124" s="123">
        <f t="shared" si="3"/>
        <v>2.3099999999999999E-2</v>
      </c>
    </row>
    <row r="125" spans="1:9" x14ac:dyDescent="0.2">
      <c r="A125" s="25">
        <v>104107503</v>
      </c>
      <c r="B125" s="26" t="s">
        <v>80</v>
      </c>
      <c r="C125" s="26" t="s">
        <v>76</v>
      </c>
      <c r="D125" s="83">
        <v>9968852</v>
      </c>
      <c r="E125" s="13">
        <v>9788045.9900000002</v>
      </c>
      <c r="F125" s="79">
        <v>180806.33</v>
      </c>
      <c r="G125" s="79">
        <v>0</v>
      </c>
      <c r="H125" s="79">
        <f t="shared" si="2"/>
        <v>180806</v>
      </c>
      <c r="I125" s="123">
        <f t="shared" si="3"/>
        <v>1.8499999999999999E-2</v>
      </c>
    </row>
    <row r="126" spans="1:9" x14ac:dyDescent="0.2">
      <c r="A126" s="25">
        <v>108110603</v>
      </c>
      <c r="B126" s="26" t="s">
        <v>178</v>
      </c>
      <c r="C126" s="26" t="s">
        <v>179</v>
      </c>
      <c r="D126" s="83">
        <v>6828923</v>
      </c>
      <c r="E126" s="13">
        <v>6686942.2000000002</v>
      </c>
      <c r="F126" s="79">
        <v>141981.22</v>
      </c>
      <c r="G126" s="79">
        <v>0</v>
      </c>
      <c r="H126" s="79">
        <f t="shared" si="2"/>
        <v>141981</v>
      </c>
      <c r="I126" s="123">
        <f t="shared" si="3"/>
        <v>2.12E-2</v>
      </c>
    </row>
    <row r="127" spans="1:9" x14ac:dyDescent="0.2">
      <c r="A127" s="25">
        <v>108111203</v>
      </c>
      <c r="B127" s="26" t="s">
        <v>180</v>
      </c>
      <c r="C127" s="26" t="s">
        <v>179</v>
      </c>
      <c r="D127" s="83">
        <v>10661762</v>
      </c>
      <c r="E127" s="13">
        <v>10526476.210000001</v>
      </c>
      <c r="F127" s="79">
        <v>135285.99</v>
      </c>
      <c r="G127" s="79">
        <v>0</v>
      </c>
      <c r="H127" s="79">
        <f t="shared" si="2"/>
        <v>135286</v>
      </c>
      <c r="I127" s="123">
        <f t="shared" si="3"/>
        <v>1.29E-2</v>
      </c>
    </row>
    <row r="128" spans="1:9" x14ac:dyDescent="0.2">
      <c r="A128" s="25">
        <v>108111303</v>
      </c>
      <c r="B128" s="26" t="s">
        <v>181</v>
      </c>
      <c r="C128" s="26" t="s">
        <v>179</v>
      </c>
      <c r="D128" s="83">
        <v>8290981</v>
      </c>
      <c r="E128" s="13">
        <v>8173164.2699999996</v>
      </c>
      <c r="F128" s="79">
        <v>117816.99</v>
      </c>
      <c r="G128" s="79">
        <v>0</v>
      </c>
      <c r="H128" s="79">
        <f t="shared" si="2"/>
        <v>117817</v>
      </c>
      <c r="I128" s="123">
        <f t="shared" si="3"/>
        <v>1.44E-2</v>
      </c>
    </row>
    <row r="129" spans="1:9" x14ac:dyDescent="0.2">
      <c r="A129" s="25">
        <v>108111403</v>
      </c>
      <c r="B129" s="26" t="s">
        <v>182</v>
      </c>
      <c r="C129" s="26" t="s">
        <v>179</v>
      </c>
      <c r="D129" s="83">
        <v>6511511</v>
      </c>
      <c r="E129" s="13">
        <v>6433890.79</v>
      </c>
      <c r="F129" s="79">
        <v>77619.899999999994</v>
      </c>
      <c r="G129" s="79">
        <v>0</v>
      </c>
      <c r="H129" s="79">
        <f t="shared" si="2"/>
        <v>77620</v>
      </c>
      <c r="I129" s="123">
        <f t="shared" si="3"/>
        <v>1.21E-2</v>
      </c>
    </row>
    <row r="130" spans="1:9" x14ac:dyDescent="0.2">
      <c r="A130" s="25">
        <v>108112003</v>
      </c>
      <c r="B130" s="26" t="s">
        <v>183</v>
      </c>
      <c r="C130" s="26" t="s">
        <v>179</v>
      </c>
      <c r="D130" s="83">
        <v>6985792</v>
      </c>
      <c r="E130" s="13">
        <v>6836122.2199999997</v>
      </c>
      <c r="F130" s="79">
        <v>149669.73000000001</v>
      </c>
      <c r="G130" s="79">
        <v>0</v>
      </c>
      <c r="H130" s="79">
        <f t="shared" si="2"/>
        <v>149670</v>
      </c>
      <c r="I130" s="123">
        <f t="shared" si="3"/>
        <v>2.1899999999999999E-2</v>
      </c>
    </row>
    <row r="131" spans="1:9" x14ac:dyDescent="0.2">
      <c r="A131" s="25">
        <v>108112203</v>
      </c>
      <c r="B131" s="26" t="s">
        <v>184</v>
      </c>
      <c r="C131" s="26" t="s">
        <v>179</v>
      </c>
      <c r="D131" s="83">
        <v>13671124</v>
      </c>
      <c r="E131" s="13">
        <v>13519380.390000001</v>
      </c>
      <c r="F131" s="79">
        <v>151743.19</v>
      </c>
      <c r="G131" s="79">
        <v>0</v>
      </c>
      <c r="H131" s="79">
        <f t="shared" ref="H131:H194" si="4">ROUND(D131-E131,0)</f>
        <v>151744</v>
      </c>
      <c r="I131" s="123">
        <f t="shared" ref="I131:I194" si="5">ROUND(H131/E131,4)</f>
        <v>1.12E-2</v>
      </c>
    </row>
    <row r="132" spans="1:9" x14ac:dyDescent="0.2">
      <c r="A132" s="25">
        <v>108112502</v>
      </c>
      <c r="B132" s="26" t="s">
        <v>185</v>
      </c>
      <c r="C132" s="26" t="s">
        <v>179</v>
      </c>
      <c r="D132" s="83">
        <v>29366168</v>
      </c>
      <c r="E132" s="13">
        <v>28003094.18</v>
      </c>
      <c r="F132" s="79">
        <v>994385.77</v>
      </c>
      <c r="G132" s="79">
        <v>368688.27</v>
      </c>
      <c r="H132" s="79">
        <f t="shared" si="4"/>
        <v>1363074</v>
      </c>
      <c r="I132" s="123">
        <f t="shared" si="5"/>
        <v>4.87E-2</v>
      </c>
    </row>
    <row r="133" spans="1:9" x14ac:dyDescent="0.2">
      <c r="A133" s="25">
        <v>108114503</v>
      </c>
      <c r="B133" s="26" t="s">
        <v>186</v>
      </c>
      <c r="C133" s="26" t="s">
        <v>179</v>
      </c>
      <c r="D133" s="83">
        <v>10095797</v>
      </c>
      <c r="E133" s="13">
        <v>9940085.3100000005</v>
      </c>
      <c r="F133" s="79">
        <v>155712.15</v>
      </c>
      <c r="G133" s="79">
        <v>0</v>
      </c>
      <c r="H133" s="79">
        <f t="shared" si="4"/>
        <v>155712</v>
      </c>
      <c r="I133" s="123">
        <f t="shared" si="5"/>
        <v>1.5699999999999999E-2</v>
      </c>
    </row>
    <row r="134" spans="1:9" x14ac:dyDescent="0.2">
      <c r="A134" s="25">
        <v>108116003</v>
      </c>
      <c r="B134" s="26" t="s">
        <v>187</v>
      </c>
      <c r="C134" s="26" t="s">
        <v>179</v>
      </c>
      <c r="D134" s="83">
        <v>10511531</v>
      </c>
      <c r="E134" s="13">
        <v>10401823.24</v>
      </c>
      <c r="F134" s="79">
        <v>109708.07</v>
      </c>
      <c r="G134" s="79">
        <v>0</v>
      </c>
      <c r="H134" s="79">
        <f t="shared" si="4"/>
        <v>109708</v>
      </c>
      <c r="I134" s="123">
        <f t="shared" si="5"/>
        <v>1.0500000000000001E-2</v>
      </c>
    </row>
    <row r="135" spans="1:9" x14ac:dyDescent="0.2">
      <c r="A135" s="25">
        <v>108116303</v>
      </c>
      <c r="B135" s="26" t="s">
        <v>188</v>
      </c>
      <c r="C135" s="26" t="s">
        <v>179</v>
      </c>
      <c r="D135" s="83">
        <v>7529823</v>
      </c>
      <c r="E135" s="13">
        <v>7427446.5700000003</v>
      </c>
      <c r="F135" s="79">
        <v>102376.28</v>
      </c>
      <c r="G135" s="79">
        <v>0</v>
      </c>
      <c r="H135" s="79">
        <f t="shared" si="4"/>
        <v>102376</v>
      </c>
      <c r="I135" s="123">
        <f t="shared" si="5"/>
        <v>1.38E-2</v>
      </c>
    </row>
    <row r="136" spans="1:9" x14ac:dyDescent="0.2">
      <c r="A136" s="25">
        <v>108116503</v>
      </c>
      <c r="B136" s="26" t="s">
        <v>189</v>
      </c>
      <c r="C136" s="26" t="s">
        <v>179</v>
      </c>
      <c r="D136" s="83">
        <v>4267665</v>
      </c>
      <c r="E136" s="13">
        <v>4127955.68</v>
      </c>
      <c r="F136" s="79">
        <v>125472.41</v>
      </c>
      <c r="G136" s="79">
        <v>14236.45</v>
      </c>
      <c r="H136" s="79">
        <f t="shared" si="4"/>
        <v>139709</v>
      </c>
      <c r="I136" s="123">
        <f t="shared" si="5"/>
        <v>3.3799999999999997E-2</v>
      </c>
    </row>
    <row r="137" spans="1:9" x14ac:dyDescent="0.2">
      <c r="A137" s="25">
        <v>108118503</v>
      </c>
      <c r="B137" s="26" t="s">
        <v>190</v>
      </c>
      <c r="C137" s="26" t="s">
        <v>179</v>
      </c>
      <c r="D137" s="83">
        <v>5039411</v>
      </c>
      <c r="E137" s="13">
        <v>4922552.18</v>
      </c>
      <c r="F137" s="79">
        <v>116858.63</v>
      </c>
      <c r="G137" s="79">
        <v>0</v>
      </c>
      <c r="H137" s="79">
        <f t="shared" si="4"/>
        <v>116859</v>
      </c>
      <c r="I137" s="123">
        <f t="shared" si="5"/>
        <v>2.3699999999999999E-2</v>
      </c>
    </row>
    <row r="138" spans="1:9" x14ac:dyDescent="0.2">
      <c r="A138" s="25">
        <v>109122703</v>
      </c>
      <c r="B138" s="26" t="s">
        <v>203</v>
      </c>
      <c r="C138" s="26" t="s">
        <v>204</v>
      </c>
      <c r="D138" s="83">
        <v>6864385</v>
      </c>
      <c r="E138" s="13">
        <v>6727984.54</v>
      </c>
      <c r="F138" s="79">
        <v>136400.25</v>
      </c>
      <c r="G138" s="79">
        <v>0</v>
      </c>
      <c r="H138" s="79">
        <f t="shared" si="4"/>
        <v>136400</v>
      </c>
      <c r="I138" s="123">
        <f t="shared" si="5"/>
        <v>2.0299999999999999E-2</v>
      </c>
    </row>
    <row r="139" spans="1:9" x14ac:dyDescent="0.2">
      <c r="A139" s="25">
        <v>121135003</v>
      </c>
      <c r="B139" s="26" t="s">
        <v>444</v>
      </c>
      <c r="C139" s="26" t="s">
        <v>445</v>
      </c>
      <c r="D139" s="83">
        <v>6243392</v>
      </c>
      <c r="E139" s="13">
        <v>5643940.5199999996</v>
      </c>
      <c r="F139" s="79">
        <v>312387.18</v>
      </c>
      <c r="G139" s="79">
        <v>287063.93</v>
      </c>
      <c r="H139" s="79">
        <f t="shared" si="4"/>
        <v>599451</v>
      </c>
      <c r="I139" s="123">
        <f t="shared" si="5"/>
        <v>0.1062</v>
      </c>
    </row>
    <row r="140" spans="1:9" x14ac:dyDescent="0.2">
      <c r="A140" s="25">
        <v>121135503</v>
      </c>
      <c r="B140" s="26" t="s">
        <v>446</v>
      </c>
      <c r="C140" s="26" t="s">
        <v>445</v>
      </c>
      <c r="D140" s="83">
        <v>11485699</v>
      </c>
      <c r="E140" s="13">
        <v>11201877.4</v>
      </c>
      <c r="F140" s="79">
        <v>283821.84999999998</v>
      </c>
      <c r="G140" s="79">
        <v>0</v>
      </c>
      <c r="H140" s="79">
        <f t="shared" si="4"/>
        <v>283822</v>
      </c>
      <c r="I140" s="123">
        <f t="shared" si="5"/>
        <v>2.53E-2</v>
      </c>
    </row>
    <row r="141" spans="1:9" x14ac:dyDescent="0.2">
      <c r="A141" s="25">
        <v>121136503</v>
      </c>
      <c r="B141" s="26" t="s">
        <v>447</v>
      </c>
      <c r="C141" s="26" t="s">
        <v>445</v>
      </c>
      <c r="D141" s="83">
        <v>8468049</v>
      </c>
      <c r="E141" s="13">
        <v>8254479.0800000001</v>
      </c>
      <c r="F141" s="79">
        <v>213569.93</v>
      </c>
      <c r="G141" s="79">
        <v>0</v>
      </c>
      <c r="H141" s="79">
        <f t="shared" si="4"/>
        <v>213570</v>
      </c>
      <c r="I141" s="123">
        <f t="shared" si="5"/>
        <v>2.5899999999999999E-2</v>
      </c>
    </row>
    <row r="142" spans="1:9" x14ac:dyDescent="0.2">
      <c r="A142" s="25">
        <v>121136603</v>
      </c>
      <c r="B142" s="26" t="s">
        <v>448</v>
      </c>
      <c r="C142" s="26" t="s">
        <v>445</v>
      </c>
      <c r="D142" s="83">
        <v>14742750</v>
      </c>
      <c r="E142" s="13">
        <v>13968441.85</v>
      </c>
      <c r="F142" s="79">
        <v>528562.14</v>
      </c>
      <c r="G142" s="79">
        <v>245746.25</v>
      </c>
      <c r="H142" s="79">
        <f t="shared" si="4"/>
        <v>774308</v>
      </c>
      <c r="I142" s="123">
        <f t="shared" si="5"/>
        <v>5.5399999999999998E-2</v>
      </c>
    </row>
    <row r="143" spans="1:9" x14ac:dyDescent="0.2">
      <c r="A143" s="25">
        <v>121139004</v>
      </c>
      <c r="B143" s="26" t="s">
        <v>449</v>
      </c>
      <c r="C143" s="26" t="s">
        <v>445</v>
      </c>
      <c r="D143" s="83">
        <v>4590567</v>
      </c>
      <c r="E143" s="13">
        <v>4390578.07</v>
      </c>
      <c r="F143" s="79">
        <v>151175.82999999999</v>
      </c>
      <c r="G143" s="79">
        <v>48813.26</v>
      </c>
      <c r="H143" s="79">
        <f t="shared" si="4"/>
        <v>199989</v>
      </c>
      <c r="I143" s="123">
        <f t="shared" si="5"/>
        <v>4.5499999999999999E-2</v>
      </c>
    </row>
    <row r="144" spans="1:9" x14ac:dyDescent="0.2">
      <c r="A144" s="25">
        <v>110141003</v>
      </c>
      <c r="B144" s="26" t="s">
        <v>221</v>
      </c>
      <c r="C144" s="26" t="s">
        <v>222</v>
      </c>
      <c r="D144" s="83">
        <v>9887137</v>
      </c>
      <c r="E144" s="13">
        <v>9667967.0399999991</v>
      </c>
      <c r="F144" s="79">
        <v>219169.57</v>
      </c>
      <c r="G144" s="79">
        <v>0</v>
      </c>
      <c r="H144" s="79">
        <f t="shared" si="4"/>
        <v>219170</v>
      </c>
      <c r="I144" s="123">
        <f t="shared" si="5"/>
        <v>2.2700000000000001E-2</v>
      </c>
    </row>
    <row r="145" spans="1:9" x14ac:dyDescent="0.2">
      <c r="A145" s="25">
        <v>110141103</v>
      </c>
      <c r="B145" s="26" t="s">
        <v>223</v>
      </c>
      <c r="C145" s="26" t="s">
        <v>222</v>
      </c>
      <c r="D145" s="83">
        <v>10493235</v>
      </c>
      <c r="E145" s="13">
        <v>10254308.359999999</v>
      </c>
      <c r="F145" s="79">
        <v>238926.75</v>
      </c>
      <c r="G145" s="79">
        <v>0</v>
      </c>
      <c r="H145" s="79">
        <f t="shared" si="4"/>
        <v>238927</v>
      </c>
      <c r="I145" s="123">
        <f t="shared" si="5"/>
        <v>2.3300000000000001E-2</v>
      </c>
    </row>
    <row r="146" spans="1:9" x14ac:dyDescent="0.2">
      <c r="A146" s="25">
        <v>110147003</v>
      </c>
      <c r="B146" s="26" t="s">
        <v>224</v>
      </c>
      <c r="C146" s="26" t="s">
        <v>222</v>
      </c>
      <c r="D146" s="83">
        <v>6999357</v>
      </c>
      <c r="E146" s="13">
        <v>6767700.3099999996</v>
      </c>
      <c r="F146" s="79">
        <v>206608.36</v>
      </c>
      <c r="G146" s="79">
        <v>25048.31</v>
      </c>
      <c r="H146" s="79">
        <f t="shared" si="4"/>
        <v>231657</v>
      </c>
      <c r="I146" s="123">
        <f t="shared" si="5"/>
        <v>3.4200000000000001E-2</v>
      </c>
    </row>
    <row r="147" spans="1:9" x14ac:dyDescent="0.2">
      <c r="A147" s="25">
        <v>110148002</v>
      </c>
      <c r="B147" s="26" t="s">
        <v>225</v>
      </c>
      <c r="C147" s="26" t="s">
        <v>222</v>
      </c>
      <c r="D147" s="83">
        <v>13776429</v>
      </c>
      <c r="E147" s="13">
        <v>12490612.51</v>
      </c>
      <c r="F147" s="79">
        <v>677265.73</v>
      </c>
      <c r="G147" s="79">
        <v>608550.69999999995</v>
      </c>
      <c r="H147" s="79">
        <f t="shared" si="4"/>
        <v>1285816</v>
      </c>
      <c r="I147" s="123">
        <f t="shared" si="5"/>
        <v>0.10290000000000001</v>
      </c>
    </row>
    <row r="148" spans="1:9" x14ac:dyDescent="0.2">
      <c r="A148" s="25">
        <v>124150503</v>
      </c>
      <c r="B148" s="26" t="s">
        <v>497</v>
      </c>
      <c r="C148" s="26" t="s">
        <v>498</v>
      </c>
      <c r="D148" s="83">
        <v>17718906</v>
      </c>
      <c r="E148" s="13">
        <v>17398704.34</v>
      </c>
      <c r="F148" s="79">
        <v>320201.86</v>
      </c>
      <c r="G148" s="79">
        <v>0</v>
      </c>
      <c r="H148" s="79">
        <f t="shared" si="4"/>
        <v>320202</v>
      </c>
      <c r="I148" s="123">
        <f t="shared" si="5"/>
        <v>1.84E-2</v>
      </c>
    </row>
    <row r="149" spans="1:9" x14ac:dyDescent="0.2">
      <c r="A149" s="25">
        <v>124151902</v>
      </c>
      <c r="B149" s="26" t="s">
        <v>499</v>
      </c>
      <c r="C149" s="26" t="s">
        <v>498</v>
      </c>
      <c r="D149" s="83">
        <v>35256939</v>
      </c>
      <c r="E149" s="13">
        <v>34341970.219999999</v>
      </c>
      <c r="F149" s="79">
        <v>914968.97</v>
      </c>
      <c r="G149" s="79">
        <v>0</v>
      </c>
      <c r="H149" s="79">
        <f t="shared" si="4"/>
        <v>914969</v>
      </c>
      <c r="I149" s="123">
        <f t="shared" si="5"/>
        <v>2.6599999999999999E-2</v>
      </c>
    </row>
    <row r="150" spans="1:9" x14ac:dyDescent="0.2">
      <c r="A150" s="25">
        <v>124152003</v>
      </c>
      <c r="B150" s="26" t="s">
        <v>500</v>
      </c>
      <c r="C150" s="26" t="s">
        <v>498</v>
      </c>
      <c r="D150" s="83">
        <v>19463746</v>
      </c>
      <c r="E150" s="13">
        <v>18764317.93</v>
      </c>
      <c r="F150" s="79">
        <v>592547.79</v>
      </c>
      <c r="G150" s="79">
        <v>106880.55</v>
      </c>
      <c r="H150" s="79">
        <f t="shared" si="4"/>
        <v>699428</v>
      </c>
      <c r="I150" s="123">
        <f t="shared" si="5"/>
        <v>3.73E-2</v>
      </c>
    </row>
    <row r="151" spans="1:9" x14ac:dyDescent="0.2">
      <c r="A151" s="25">
        <v>124153503</v>
      </c>
      <c r="B151" s="26" t="s">
        <v>501</v>
      </c>
      <c r="C151" s="26" t="s">
        <v>498</v>
      </c>
      <c r="D151" s="83">
        <v>4419609</v>
      </c>
      <c r="E151" s="13">
        <v>4039029.99</v>
      </c>
      <c r="F151" s="79">
        <v>206863.56</v>
      </c>
      <c r="G151" s="79">
        <v>173715.87</v>
      </c>
      <c r="H151" s="79">
        <f t="shared" si="4"/>
        <v>380579</v>
      </c>
      <c r="I151" s="123">
        <f t="shared" si="5"/>
        <v>9.4200000000000006E-2</v>
      </c>
    </row>
    <row r="152" spans="1:9" x14ac:dyDescent="0.2">
      <c r="A152" s="25">
        <v>124154003</v>
      </c>
      <c r="B152" s="26" t="s">
        <v>502</v>
      </c>
      <c r="C152" s="26" t="s">
        <v>498</v>
      </c>
      <c r="D152" s="83">
        <v>8474077</v>
      </c>
      <c r="E152" s="13">
        <v>8001896.5199999996</v>
      </c>
      <c r="F152" s="79">
        <v>312656.11</v>
      </c>
      <c r="G152" s="79">
        <v>159524.19</v>
      </c>
      <c r="H152" s="79">
        <f t="shared" si="4"/>
        <v>472180</v>
      </c>
      <c r="I152" s="123">
        <f t="shared" si="5"/>
        <v>5.8999999999999997E-2</v>
      </c>
    </row>
    <row r="153" spans="1:9" x14ac:dyDescent="0.2">
      <c r="A153" s="25">
        <v>124156503</v>
      </c>
      <c r="B153" s="26" t="s">
        <v>503</v>
      </c>
      <c r="C153" s="26" t="s">
        <v>498</v>
      </c>
      <c r="D153" s="83">
        <v>7781283</v>
      </c>
      <c r="E153" s="13">
        <v>7583421.4000000004</v>
      </c>
      <c r="F153" s="79">
        <v>197861.21</v>
      </c>
      <c r="G153" s="79">
        <v>0</v>
      </c>
      <c r="H153" s="79">
        <f t="shared" si="4"/>
        <v>197862</v>
      </c>
      <c r="I153" s="123">
        <f t="shared" si="5"/>
        <v>2.6100000000000002E-2</v>
      </c>
    </row>
    <row r="154" spans="1:9" x14ac:dyDescent="0.2">
      <c r="A154" s="25">
        <v>124156603</v>
      </c>
      <c r="B154" s="26" t="s">
        <v>504</v>
      </c>
      <c r="C154" s="26" t="s">
        <v>498</v>
      </c>
      <c r="D154" s="83">
        <v>8971837</v>
      </c>
      <c r="E154" s="13">
        <v>8411173.5199999996</v>
      </c>
      <c r="F154" s="79">
        <v>350830.68</v>
      </c>
      <c r="G154" s="79">
        <v>209833.06</v>
      </c>
      <c r="H154" s="79">
        <f t="shared" si="4"/>
        <v>560663</v>
      </c>
      <c r="I154" s="123">
        <f t="shared" si="5"/>
        <v>6.6699999999999995E-2</v>
      </c>
    </row>
    <row r="155" spans="1:9" x14ac:dyDescent="0.2">
      <c r="A155" s="25">
        <v>124156703</v>
      </c>
      <c r="B155" s="26" t="s">
        <v>505</v>
      </c>
      <c r="C155" s="26" t="s">
        <v>498</v>
      </c>
      <c r="D155" s="83">
        <v>16777176</v>
      </c>
      <c r="E155" s="13">
        <v>16391602.560000001</v>
      </c>
      <c r="F155" s="79">
        <v>385573.56</v>
      </c>
      <c r="G155" s="79">
        <v>0</v>
      </c>
      <c r="H155" s="79">
        <f t="shared" si="4"/>
        <v>385573</v>
      </c>
      <c r="I155" s="123">
        <f t="shared" si="5"/>
        <v>2.35E-2</v>
      </c>
    </row>
    <row r="156" spans="1:9" x14ac:dyDescent="0.2">
      <c r="A156" s="25">
        <v>124157203</v>
      </c>
      <c r="B156" s="26" t="s">
        <v>506</v>
      </c>
      <c r="C156" s="26" t="s">
        <v>498</v>
      </c>
      <c r="D156" s="83">
        <v>7216628</v>
      </c>
      <c r="E156" s="13">
        <v>6760590.6900000004</v>
      </c>
      <c r="F156" s="79">
        <v>283845.64</v>
      </c>
      <c r="G156" s="79">
        <v>172191.94</v>
      </c>
      <c r="H156" s="79">
        <f t="shared" si="4"/>
        <v>456037</v>
      </c>
      <c r="I156" s="123">
        <f t="shared" si="5"/>
        <v>6.7500000000000004E-2</v>
      </c>
    </row>
    <row r="157" spans="1:9" x14ac:dyDescent="0.2">
      <c r="A157" s="25">
        <v>124157802</v>
      </c>
      <c r="B157" s="26" t="s">
        <v>507</v>
      </c>
      <c r="C157" s="26" t="s">
        <v>498</v>
      </c>
      <c r="D157" s="83">
        <v>5722240</v>
      </c>
      <c r="E157" s="13">
        <v>5337476.4800000004</v>
      </c>
      <c r="F157" s="79">
        <v>232620.51</v>
      </c>
      <c r="G157" s="79">
        <v>152143.13</v>
      </c>
      <c r="H157" s="79">
        <f t="shared" si="4"/>
        <v>384764</v>
      </c>
      <c r="I157" s="123">
        <f t="shared" si="5"/>
        <v>7.2099999999999997E-2</v>
      </c>
    </row>
    <row r="158" spans="1:9" x14ac:dyDescent="0.2">
      <c r="A158" s="25">
        <v>124158503</v>
      </c>
      <c r="B158" s="26" t="s">
        <v>508</v>
      </c>
      <c r="C158" s="26" t="s">
        <v>498</v>
      </c>
      <c r="D158" s="83">
        <v>4568175</v>
      </c>
      <c r="E158" s="13">
        <v>4390314.1500000004</v>
      </c>
      <c r="F158" s="79">
        <v>143540.51999999999</v>
      </c>
      <c r="G158" s="79">
        <v>34319.83</v>
      </c>
      <c r="H158" s="79">
        <f t="shared" si="4"/>
        <v>177861</v>
      </c>
      <c r="I158" s="123">
        <f t="shared" si="5"/>
        <v>4.0500000000000001E-2</v>
      </c>
    </row>
    <row r="159" spans="1:9" x14ac:dyDescent="0.2">
      <c r="A159" s="25">
        <v>124159002</v>
      </c>
      <c r="B159" s="26" t="s">
        <v>509</v>
      </c>
      <c r="C159" s="26" t="s">
        <v>498</v>
      </c>
      <c r="D159" s="83">
        <v>13685851</v>
      </c>
      <c r="E159" s="13">
        <v>12634212.83</v>
      </c>
      <c r="F159" s="79">
        <v>599205.98</v>
      </c>
      <c r="G159" s="79">
        <v>452432.09</v>
      </c>
      <c r="H159" s="79">
        <f t="shared" si="4"/>
        <v>1051638</v>
      </c>
      <c r="I159" s="123">
        <f t="shared" si="5"/>
        <v>8.3199999999999996E-2</v>
      </c>
    </row>
    <row r="160" spans="1:9" x14ac:dyDescent="0.2">
      <c r="A160" s="25">
        <v>106160303</v>
      </c>
      <c r="B160" s="26" t="s">
        <v>124</v>
      </c>
      <c r="C160" s="26" t="s">
        <v>125</v>
      </c>
      <c r="D160" s="83">
        <v>6327267</v>
      </c>
      <c r="E160" s="13">
        <v>6267460.9500000002</v>
      </c>
      <c r="F160" s="79">
        <v>59805.56</v>
      </c>
      <c r="G160" s="79">
        <v>0</v>
      </c>
      <c r="H160" s="79">
        <f t="shared" si="4"/>
        <v>59806</v>
      </c>
      <c r="I160" s="123">
        <f t="shared" si="5"/>
        <v>9.4999999999999998E-3</v>
      </c>
    </row>
    <row r="161" spans="1:9" x14ac:dyDescent="0.2">
      <c r="A161" s="25">
        <v>106161203</v>
      </c>
      <c r="B161" s="26" t="s">
        <v>126</v>
      </c>
      <c r="C161" s="26" t="s">
        <v>125</v>
      </c>
      <c r="D161" s="83">
        <v>4080571</v>
      </c>
      <c r="E161" s="13">
        <v>3953433.09</v>
      </c>
      <c r="F161" s="79">
        <v>117869.77</v>
      </c>
      <c r="G161" s="79">
        <v>9268.36</v>
      </c>
      <c r="H161" s="79">
        <f t="shared" si="4"/>
        <v>127138</v>
      </c>
      <c r="I161" s="123">
        <f t="shared" si="5"/>
        <v>3.2199999999999999E-2</v>
      </c>
    </row>
    <row r="162" spans="1:9" x14ac:dyDescent="0.2">
      <c r="A162" s="25">
        <v>106161703</v>
      </c>
      <c r="B162" s="26" t="s">
        <v>127</v>
      </c>
      <c r="C162" s="26" t="s">
        <v>125</v>
      </c>
      <c r="D162" s="83">
        <v>5956205</v>
      </c>
      <c r="E162" s="13">
        <v>5849476.8799999999</v>
      </c>
      <c r="F162" s="79">
        <v>106728.45</v>
      </c>
      <c r="G162" s="79">
        <v>0</v>
      </c>
      <c r="H162" s="79">
        <f t="shared" si="4"/>
        <v>106728</v>
      </c>
      <c r="I162" s="123">
        <f t="shared" si="5"/>
        <v>1.8200000000000001E-2</v>
      </c>
    </row>
    <row r="163" spans="1:9" x14ac:dyDescent="0.2">
      <c r="A163" s="25">
        <v>106166503</v>
      </c>
      <c r="B163" s="26" t="s">
        <v>128</v>
      </c>
      <c r="C163" s="26" t="s">
        <v>125</v>
      </c>
      <c r="D163" s="83">
        <v>8352524</v>
      </c>
      <c r="E163" s="13">
        <v>8198640.2999999998</v>
      </c>
      <c r="F163" s="79">
        <v>153883.41</v>
      </c>
      <c r="G163" s="79">
        <v>0</v>
      </c>
      <c r="H163" s="79">
        <f t="shared" si="4"/>
        <v>153884</v>
      </c>
      <c r="I163" s="123">
        <f t="shared" si="5"/>
        <v>1.8800000000000001E-2</v>
      </c>
    </row>
    <row r="164" spans="1:9" x14ac:dyDescent="0.2">
      <c r="A164" s="25">
        <v>106167504</v>
      </c>
      <c r="B164" s="26" t="s">
        <v>129</v>
      </c>
      <c r="C164" s="26" t="s">
        <v>125</v>
      </c>
      <c r="D164" s="83">
        <v>3859595</v>
      </c>
      <c r="E164" s="13">
        <v>3801848</v>
      </c>
      <c r="F164" s="79">
        <v>57746.93</v>
      </c>
      <c r="G164" s="79">
        <v>0</v>
      </c>
      <c r="H164" s="79">
        <f t="shared" si="4"/>
        <v>57747</v>
      </c>
      <c r="I164" s="123">
        <f t="shared" si="5"/>
        <v>1.52E-2</v>
      </c>
    </row>
    <row r="165" spans="1:9" x14ac:dyDescent="0.2">
      <c r="A165" s="25">
        <v>106168003</v>
      </c>
      <c r="B165" s="26" t="s">
        <v>130</v>
      </c>
      <c r="C165" s="26" t="s">
        <v>125</v>
      </c>
      <c r="D165" s="83">
        <v>9994160</v>
      </c>
      <c r="E165" s="13">
        <v>9839118.6600000001</v>
      </c>
      <c r="F165" s="79">
        <v>155041.41</v>
      </c>
      <c r="G165" s="79">
        <v>0</v>
      </c>
      <c r="H165" s="79">
        <f t="shared" si="4"/>
        <v>155041</v>
      </c>
      <c r="I165" s="123">
        <f t="shared" si="5"/>
        <v>1.5800000000000002E-2</v>
      </c>
    </row>
    <row r="166" spans="1:9" x14ac:dyDescent="0.2">
      <c r="A166" s="25">
        <v>106169003</v>
      </c>
      <c r="B166" s="26" t="s">
        <v>131</v>
      </c>
      <c r="C166" s="26" t="s">
        <v>125</v>
      </c>
      <c r="D166" s="83">
        <v>6652284</v>
      </c>
      <c r="E166" s="13">
        <v>6514293.6299999999</v>
      </c>
      <c r="F166" s="79">
        <v>137990.04999999999</v>
      </c>
      <c r="G166" s="79">
        <v>0</v>
      </c>
      <c r="H166" s="79">
        <f t="shared" si="4"/>
        <v>137990</v>
      </c>
      <c r="I166" s="123">
        <f t="shared" si="5"/>
        <v>2.12E-2</v>
      </c>
    </row>
    <row r="167" spans="1:9" x14ac:dyDescent="0.2">
      <c r="A167" s="25">
        <v>110171003</v>
      </c>
      <c r="B167" s="26" t="s">
        <v>226</v>
      </c>
      <c r="C167" s="26" t="s">
        <v>133</v>
      </c>
      <c r="D167" s="83">
        <v>15571441</v>
      </c>
      <c r="E167" s="13">
        <v>15219456.279999999</v>
      </c>
      <c r="F167" s="79">
        <v>351984.4</v>
      </c>
      <c r="G167" s="79">
        <v>0</v>
      </c>
      <c r="H167" s="79">
        <f t="shared" si="4"/>
        <v>351985</v>
      </c>
      <c r="I167" s="123">
        <f t="shared" si="5"/>
        <v>2.3099999999999999E-2</v>
      </c>
    </row>
    <row r="168" spans="1:9" x14ac:dyDescent="0.2">
      <c r="A168" s="25">
        <v>110171803</v>
      </c>
      <c r="B168" s="26" t="s">
        <v>227</v>
      </c>
      <c r="C168" s="26" t="s">
        <v>133</v>
      </c>
      <c r="D168" s="83">
        <v>8865832</v>
      </c>
      <c r="E168" s="13">
        <v>8709064.7100000009</v>
      </c>
      <c r="F168" s="79">
        <v>156767.26999999999</v>
      </c>
      <c r="G168" s="79">
        <v>0</v>
      </c>
      <c r="H168" s="79">
        <f t="shared" si="4"/>
        <v>156767</v>
      </c>
      <c r="I168" s="123">
        <f t="shared" si="5"/>
        <v>1.7999999999999999E-2</v>
      </c>
    </row>
    <row r="169" spans="1:9" x14ac:dyDescent="0.2">
      <c r="A169" s="25">
        <v>106172003</v>
      </c>
      <c r="B169" s="26" t="s">
        <v>132</v>
      </c>
      <c r="C169" s="26" t="s">
        <v>133</v>
      </c>
      <c r="D169" s="83">
        <v>19791593</v>
      </c>
      <c r="E169" s="13">
        <v>19391960.829999998</v>
      </c>
      <c r="F169" s="79">
        <v>399632.49</v>
      </c>
      <c r="G169" s="79">
        <v>0</v>
      </c>
      <c r="H169" s="79">
        <f t="shared" si="4"/>
        <v>399632</v>
      </c>
      <c r="I169" s="123">
        <f t="shared" si="5"/>
        <v>2.06E-2</v>
      </c>
    </row>
    <row r="170" spans="1:9" x14ac:dyDescent="0.2">
      <c r="A170" s="25">
        <v>110173003</v>
      </c>
      <c r="B170" s="26" t="s">
        <v>228</v>
      </c>
      <c r="C170" s="26" t="s">
        <v>133</v>
      </c>
      <c r="D170" s="83">
        <v>6701941</v>
      </c>
      <c r="E170" s="13">
        <v>6582220.6699999999</v>
      </c>
      <c r="F170" s="79">
        <v>119720.45</v>
      </c>
      <c r="G170" s="79">
        <v>0</v>
      </c>
      <c r="H170" s="79">
        <f t="shared" si="4"/>
        <v>119720</v>
      </c>
      <c r="I170" s="123">
        <f t="shared" si="5"/>
        <v>1.8200000000000001E-2</v>
      </c>
    </row>
    <row r="171" spans="1:9" x14ac:dyDescent="0.2">
      <c r="A171" s="25">
        <v>110173504</v>
      </c>
      <c r="B171" s="26" t="s">
        <v>229</v>
      </c>
      <c r="C171" s="26" t="s">
        <v>133</v>
      </c>
      <c r="D171" s="83">
        <v>3078448</v>
      </c>
      <c r="E171" s="13">
        <v>3036998.56</v>
      </c>
      <c r="F171" s="79">
        <v>41449.919999999998</v>
      </c>
      <c r="G171" s="79">
        <v>0</v>
      </c>
      <c r="H171" s="79">
        <f t="shared" si="4"/>
        <v>41449</v>
      </c>
      <c r="I171" s="123">
        <f t="shared" si="5"/>
        <v>1.3599999999999999E-2</v>
      </c>
    </row>
    <row r="172" spans="1:9" x14ac:dyDescent="0.2">
      <c r="A172" s="25">
        <v>110175003</v>
      </c>
      <c r="B172" s="26" t="s">
        <v>230</v>
      </c>
      <c r="C172" s="26" t="s">
        <v>133</v>
      </c>
      <c r="D172" s="83">
        <v>8015533</v>
      </c>
      <c r="E172" s="13">
        <v>7904787.2999999998</v>
      </c>
      <c r="F172" s="79">
        <v>110745.84</v>
      </c>
      <c r="G172" s="79">
        <v>0</v>
      </c>
      <c r="H172" s="79">
        <f t="shared" si="4"/>
        <v>110746</v>
      </c>
      <c r="I172" s="123">
        <f t="shared" si="5"/>
        <v>1.4E-2</v>
      </c>
    </row>
    <row r="173" spans="1:9" x14ac:dyDescent="0.2">
      <c r="A173" s="25">
        <v>110177003</v>
      </c>
      <c r="B173" s="26" t="s">
        <v>231</v>
      </c>
      <c r="C173" s="26" t="s">
        <v>133</v>
      </c>
      <c r="D173" s="83">
        <v>14121682</v>
      </c>
      <c r="E173" s="13">
        <v>13832239.84</v>
      </c>
      <c r="F173" s="79">
        <v>289441.94</v>
      </c>
      <c r="G173" s="79">
        <v>0</v>
      </c>
      <c r="H173" s="79">
        <f t="shared" si="4"/>
        <v>289442</v>
      </c>
      <c r="I173" s="123">
        <f t="shared" si="5"/>
        <v>2.0899999999999998E-2</v>
      </c>
    </row>
    <row r="174" spans="1:9" x14ac:dyDescent="0.2">
      <c r="A174" s="25">
        <v>110179003</v>
      </c>
      <c r="B174" s="26" t="s">
        <v>232</v>
      </c>
      <c r="C174" s="26" t="s">
        <v>133</v>
      </c>
      <c r="D174" s="83">
        <v>8698217</v>
      </c>
      <c r="E174" s="13">
        <v>8571966.4000000004</v>
      </c>
      <c r="F174" s="79">
        <v>126250.38</v>
      </c>
      <c r="G174" s="79">
        <v>0</v>
      </c>
      <c r="H174" s="79">
        <f t="shared" si="4"/>
        <v>126251</v>
      </c>
      <c r="I174" s="123">
        <f t="shared" si="5"/>
        <v>1.47E-2</v>
      </c>
    </row>
    <row r="175" spans="1:9" x14ac:dyDescent="0.2">
      <c r="A175" s="25">
        <v>110183602</v>
      </c>
      <c r="B175" s="26" t="s">
        <v>233</v>
      </c>
      <c r="C175" s="26" t="s">
        <v>234</v>
      </c>
      <c r="D175" s="83">
        <v>24434413</v>
      </c>
      <c r="E175" s="13">
        <v>23956028.199999999</v>
      </c>
      <c r="F175" s="79">
        <v>478384.92</v>
      </c>
      <c r="G175" s="79">
        <v>0</v>
      </c>
      <c r="H175" s="79">
        <f t="shared" si="4"/>
        <v>478385</v>
      </c>
      <c r="I175" s="123">
        <f t="shared" si="5"/>
        <v>0.02</v>
      </c>
    </row>
    <row r="176" spans="1:9" x14ac:dyDescent="0.2">
      <c r="A176" s="25">
        <v>116191004</v>
      </c>
      <c r="B176" s="26" t="s">
        <v>346</v>
      </c>
      <c r="C176" s="26" t="s">
        <v>347</v>
      </c>
      <c r="D176" s="83">
        <v>4022430</v>
      </c>
      <c r="E176" s="13">
        <v>3931422.22</v>
      </c>
      <c r="F176" s="79">
        <v>91007.679999999993</v>
      </c>
      <c r="G176" s="79">
        <v>0</v>
      </c>
      <c r="H176" s="79">
        <f t="shared" si="4"/>
        <v>91008</v>
      </c>
      <c r="I176" s="123">
        <f t="shared" si="5"/>
        <v>2.3099999999999999E-2</v>
      </c>
    </row>
    <row r="177" spans="1:9" x14ac:dyDescent="0.2">
      <c r="A177" s="25">
        <v>116191103</v>
      </c>
      <c r="B177" s="26" t="s">
        <v>348</v>
      </c>
      <c r="C177" s="26" t="s">
        <v>347</v>
      </c>
      <c r="D177" s="83">
        <v>17915446</v>
      </c>
      <c r="E177" s="13">
        <v>17568003.309999999</v>
      </c>
      <c r="F177" s="79">
        <v>347442.22</v>
      </c>
      <c r="G177" s="79">
        <v>0</v>
      </c>
      <c r="H177" s="79">
        <f t="shared" si="4"/>
        <v>347443</v>
      </c>
      <c r="I177" s="123">
        <f t="shared" si="5"/>
        <v>1.9800000000000002E-2</v>
      </c>
    </row>
    <row r="178" spans="1:9" x14ac:dyDescent="0.2">
      <c r="A178" s="25">
        <v>116191203</v>
      </c>
      <c r="B178" s="26" t="s">
        <v>349</v>
      </c>
      <c r="C178" s="26" t="s">
        <v>347</v>
      </c>
      <c r="D178" s="83">
        <v>8026808</v>
      </c>
      <c r="E178" s="13">
        <v>7729947.6900000004</v>
      </c>
      <c r="F178" s="79">
        <v>247110.32</v>
      </c>
      <c r="G178" s="79">
        <v>49749.91</v>
      </c>
      <c r="H178" s="79">
        <f t="shared" si="4"/>
        <v>296860</v>
      </c>
      <c r="I178" s="123">
        <f t="shared" si="5"/>
        <v>3.8399999999999997E-2</v>
      </c>
    </row>
    <row r="179" spans="1:9" x14ac:dyDescent="0.2">
      <c r="A179" s="25">
        <v>116191503</v>
      </c>
      <c r="B179" s="26" t="s">
        <v>350</v>
      </c>
      <c r="C179" s="26" t="s">
        <v>347</v>
      </c>
      <c r="D179" s="83">
        <v>7960752</v>
      </c>
      <c r="E179" s="13">
        <v>7772542.1900000004</v>
      </c>
      <c r="F179" s="79">
        <v>188209.91</v>
      </c>
      <c r="G179" s="79">
        <v>0</v>
      </c>
      <c r="H179" s="79">
        <f t="shared" si="4"/>
        <v>188210</v>
      </c>
      <c r="I179" s="123">
        <f t="shared" si="5"/>
        <v>2.4199999999999999E-2</v>
      </c>
    </row>
    <row r="180" spans="1:9" x14ac:dyDescent="0.2">
      <c r="A180" s="25">
        <v>116195004</v>
      </c>
      <c r="B180" s="26" t="s">
        <v>351</v>
      </c>
      <c r="C180" s="26" t="s">
        <v>347</v>
      </c>
      <c r="D180" s="83">
        <v>4733439</v>
      </c>
      <c r="E180" s="13">
        <v>4649638.26</v>
      </c>
      <c r="F180" s="79">
        <v>83800.639999999999</v>
      </c>
      <c r="G180" s="79">
        <v>0</v>
      </c>
      <c r="H180" s="79">
        <f t="shared" si="4"/>
        <v>83801</v>
      </c>
      <c r="I180" s="123">
        <f t="shared" si="5"/>
        <v>1.7999999999999999E-2</v>
      </c>
    </row>
    <row r="181" spans="1:9" x14ac:dyDescent="0.2">
      <c r="A181" s="25">
        <v>116197503</v>
      </c>
      <c r="B181" s="26" t="s">
        <v>352</v>
      </c>
      <c r="C181" s="26" t="s">
        <v>347</v>
      </c>
      <c r="D181" s="83">
        <v>5514869</v>
      </c>
      <c r="E181" s="13">
        <v>5403761.6200000001</v>
      </c>
      <c r="F181" s="79">
        <v>111107.6</v>
      </c>
      <c r="G181" s="79">
        <v>0</v>
      </c>
      <c r="H181" s="79">
        <f t="shared" si="4"/>
        <v>111107</v>
      </c>
      <c r="I181" s="123">
        <f t="shared" si="5"/>
        <v>2.06E-2</v>
      </c>
    </row>
    <row r="182" spans="1:9" x14ac:dyDescent="0.2">
      <c r="A182" s="25">
        <v>105201033</v>
      </c>
      <c r="B182" s="26" t="s">
        <v>104</v>
      </c>
      <c r="C182" s="26" t="s">
        <v>105</v>
      </c>
      <c r="D182" s="83">
        <v>12865769</v>
      </c>
      <c r="E182" s="13">
        <v>12645704.060000001</v>
      </c>
      <c r="F182" s="79">
        <v>220065.42</v>
      </c>
      <c r="G182" s="79">
        <v>0</v>
      </c>
      <c r="H182" s="79">
        <f t="shared" si="4"/>
        <v>220065</v>
      </c>
      <c r="I182" s="123">
        <f t="shared" si="5"/>
        <v>1.7399999999999999E-2</v>
      </c>
    </row>
    <row r="183" spans="1:9" x14ac:dyDescent="0.2">
      <c r="A183" s="25">
        <v>105201352</v>
      </c>
      <c r="B183" s="26" t="s">
        <v>106</v>
      </c>
      <c r="C183" s="26" t="s">
        <v>105</v>
      </c>
      <c r="D183" s="83">
        <v>20224152</v>
      </c>
      <c r="E183" s="13">
        <v>19754502.120000001</v>
      </c>
      <c r="F183" s="79">
        <v>469650.08</v>
      </c>
      <c r="G183" s="79">
        <v>0</v>
      </c>
      <c r="H183" s="79">
        <f t="shared" si="4"/>
        <v>469650</v>
      </c>
      <c r="I183" s="123">
        <f t="shared" si="5"/>
        <v>2.3800000000000002E-2</v>
      </c>
    </row>
    <row r="184" spans="1:9" x14ac:dyDescent="0.2">
      <c r="A184" s="25">
        <v>105204703</v>
      </c>
      <c r="B184" s="26" t="s">
        <v>107</v>
      </c>
      <c r="C184" s="26" t="s">
        <v>105</v>
      </c>
      <c r="D184" s="83">
        <v>20607742</v>
      </c>
      <c r="E184" s="13">
        <v>20388713.170000002</v>
      </c>
      <c r="F184" s="79">
        <v>219028.99</v>
      </c>
      <c r="G184" s="79">
        <v>0</v>
      </c>
      <c r="H184" s="79">
        <f t="shared" si="4"/>
        <v>219029</v>
      </c>
      <c r="I184" s="123">
        <f t="shared" si="5"/>
        <v>1.0699999999999999E-2</v>
      </c>
    </row>
    <row r="185" spans="1:9" x14ac:dyDescent="0.2">
      <c r="A185" s="25">
        <v>115210503</v>
      </c>
      <c r="B185" s="26" t="s">
        <v>319</v>
      </c>
      <c r="C185" s="26" t="s">
        <v>320</v>
      </c>
      <c r="D185" s="83">
        <v>12496624</v>
      </c>
      <c r="E185" s="13">
        <v>12157328.68</v>
      </c>
      <c r="F185" s="79">
        <v>339294.93</v>
      </c>
      <c r="G185" s="79">
        <v>0</v>
      </c>
      <c r="H185" s="79">
        <f t="shared" si="4"/>
        <v>339295</v>
      </c>
      <c r="I185" s="123">
        <f t="shared" si="5"/>
        <v>2.7900000000000001E-2</v>
      </c>
    </row>
    <row r="186" spans="1:9" x14ac:dyDescent="0.2">
      <c r="A186" s="25">
        <v>115211003</v>
      </c>
      <c r="B186" s="26" t="s">
        <v>321</v>
      </c>
      <c r="C186" s="26" t="s">
        <v>320</v>
      </c>
      <c r="D186" s="83">
        <v>2242586</v>
      </c>
      <c r="E186" s="13">
        <v>2101672.5299999998</v>
      </c>
      <c r="F186" s="79">
        <v>87944.37</v>
      </c>
      <c r="G186" s="79">
        <v>52968.88</v>
      </c>
      <c r="H186" s="79">
        <f t="shared" si="4"/>
        <v>140913</v>
      </c>
      <c r="I186" s="123">
        <f t="shared" si="5"/>
        <v>6.7000000000000004E-2</v>
      </c>
    </row>
    <row r="187" spans="1:9" x14ac:dyDescent="0.2">
      <c r="A187" s="25">
        <v>115211103</v>
      </c>
      <c r="B187" s="26" t="s">
        <v>322</v>
      </c>
      <c r="C187" s="26" t="s">
        <v>320</v>
      </c>
      <c r="D187" s="83">
        <v>18610484</v>
      </c>
      <c r="E187" s="13">
        <v>17589739.940000001</v>
      </c>
      <c r="F187" s="79">
        <v>681348.29</v>
      </c>
      <c r="G187" s="79">
        <v>339395.64</v>
      </c>
      <c r="H187" s="79">
        <f t="shared" si="4"/>
        <v>1020744</v>
      </c>
      <c r="I187" s="123">
        <f t="shared" si="5"/>
        <v>5.8000000000000003E-2</v>
      </c>
    </row>
    <row r="188" spans="1:9" x14ac:dyDescent="0.2">
      <c r="A188" s="25">
        <v>115211603</v>
      </c>
      <c r="B188" s="26" t="s">
        <v>323</v>
      </c>
      <c r="C188" s="26" t="s">
        <v>320</v>
      </c>
      <c r="D188" s="83">
        <v>17601769</v>
      </c>
      <c r="E188" s="13">
        <v>16344182.42</v>
      </c>
      <c r="F188" s="79">
        <v>739692.07</v>
      </c>
      <c r="G188" s="79">
        <v>517894.91</v>
      </c>
      <c r="H188" s="79">
        <f t="shared" si="4"/>
        <v>1257587</v>
      </c>
      <c r="I188" s="123">
        <f t="shared" si="5"/>
        <v>7.6899999999999996E-2</v>
      </c>
    </row>
    <row r="189" spans="1:9" x14ac:dyDescent="0.2">
      <c r="A189" s="25">
        <v>115212503</v>
      </c>
      <c r="B189" s="26" t="s">
        <v>324</v>
      </c>
      <c r="C189" s="26" t="s">
        <v>320</v>
      </c>
      <c r="D189" s="83">
        <v>8595925</v>
      </c>
      <c r="E189" s="13">
        <v>8334462.8600000003</v>
      </c>
      <c r="F189" s="79">
        <v>246224.19</v>
      </c>
      <c r="G189" s="79">
        <v>15237.49</v>
      </c>
      <c r="H189" s="79">
        <f t="shared" si="4"/>
        <v>261462</v>
      </c>
      <c r="I189" s="123">
        <f t="shared" si="5"/>
        <v>3.1399999999999997E-2</v>
      </c>
    </row>
    <row r="190" spans="1:9" x14ac:dyDescent="0.2">
      <c r="A190" s="25">
        <v>115216503</v>
      </c>
      <c r="B190" s="26" t="s">
        <v>325</v>
      </c>
      <c r="C190" s="26" t="s">
        <v>320</v>
      </c>
      <c r="D190" s="83">
        <v>10443101</v>
      </c>
      <c r="E190" s="13">
        <v>9634764.5899999999</v>
      </c>
      <c r="F190" s="79">
        <v>459144.99</v>
      </c>
      <c r="G190" s="79">
        <v>349191.54</v>
      </c>
      <c r="H190" s="79">
        <f t="shared" si="4"/>
        <v>808336</v>
      </c>
      <c r="I190" s="123">
        <f t="shared" si="5"/>
        <v>8.3900000000000002E-2</v>
      </c>
    </row>
    <row r="191" spans="1:9" x14ac:dyDescent="0.2">
      <c r="A191" s="25">
        <v>115218003</v>
      </c>
      <c r="B191" s="26" t="s">
        <v>326</v>
      </c>
      <c r="C191" s="26" t="s">
        <v>320</v>
      </c>
      <c r="D191" s="83">
        <v>13798486</v>
      </c>
      <c r="E191" s="13">
        <v>13355231.189999999</v>
      </c>
      <c r="F191" s="79">
        <v>402926.44</v>
      </c>
      <c r="G191" s="79">
        <v>40328.43</v>
      </c>
      <c r="H191" s="79">
        <f t="shared" si="4"/>
        <v>443255</v>
      </c>
      <c r="I191" s="123">
        <f t="shared" si="5"/>
        <v>3.32E-2</v>
      </c>
    </row>
    <row r="192" spans="1:9" x14ac:dyDescent="0.2">
      <c r="A192" s="25">
        <v>115218303</v>
      </c>
      <c r="B192" s="26" t="s">
        <v>327</v>
      </c>
      <c r="C192" s="26" t="s">
        <v>320</v>
      </c>
      <c r="D192" s="83">
        <v>5817867</v>
      </c>
      <c r="E192" s="13">
        <v>5590881.0700000003</v>
      </c>
      <c r="F192" s="79">
        <v>182961.3</v>
      </c>
      <c r="G192" s="79">
        <v>44024.98</v>
      </c>
      <c r="H192" s="79">
        <f t="shared" si="4"/>
        <v>226986</v>
      </c>
      <c r="I192" s="123">
        <f t="shared" si="5"/>
        <v>4.0599999999999997E-2</v>
      </c>
    </row>
    <row r="193" spans="1:9" x14ac:dyDescent="0.2">
      <c r="A193" s="25">
        <v>115221402</v>
      </c>
      <c r="B193" s="26" t="s">
        <v>329</v>
      </c>
      <c r="C193" s="26" t="s">
        <v>330</v>
      </c>
      <c r="D193" s="83">
        <v>29394628</v>
      </c>
      <c r="E193" s="13">
        <v>27160252.260000002</v>
      </c>
      <c r="F193" s="79">
        <v>1279042.81</v>
      </c>
      <c r="G193" s="79">
        <v>955332.58</v>
      </c>
      <c r="H193" s="79">
        <f t="shared" si="4"/>
        <v>2234376</v>
      </c>
      <c r="I193" s="123">
        <f t="shared" si="5"/>
        <v>8.2299999999999998E-2</v>
      </c>
    </row>
    <row r="194" spans="1:9" x14ac:dyDescent="0.2">
      <c r="A194" s="25">
        <v>115221753</v>
      </c>
      <c r="B194" s="26" t="s">
        <v>331</v>
      </c>
      <c r="C194" s="26" t="s">
        <v>330</v>
      </c>
      <c r="D194" s="83">
        <v>5945395</v>
      </c>
      <c r="E194" s="13">
        <v>5315642.0599999996</v>
      </c>
      <c r="F194" s="79">
        <v>316688.15999999997</v>
      </c>
      <c r="G194" s="79">
        <v>313064.68</v>
      </c>
      <c r="H194" s="79">
        <f t="shared" si="4"/>
        <v>629753</v>
      </c>
      <c r="I194" s="123">
        <f t="shared" si="5"/>
        <v>0.11849999999999999</v>
      </c>
    </row>
    <row r="195" spans="1:9" x14ac:dyDescent="0.2">
      <c r="A195" s="25">
        <v>115222504</v>
      </c>
      <c r="B195" s="26" t="s">
        <v>332</v>
      </c>
      <c r="C195" s="26" t="s">
        <v>330</v>
      </c>
      <c r="D195" s="83">
        <v>6338735</v>
      </c>
      <c r="E195" s="13">
        <v>6239309.5099999998</v>
      </c>
      <c r="F195" s="79">
        <v>99425.49</v>
      </c>
      <c r="G195" s="79">
        <v>0</v>
      </c>
      <c r="H195" s="79">
        <f t="shared" ref="H195:H258" si="6">ROUND(D195-E195,0)</f>
        <v>99425</v>
      </c>
      <c r="I195" s="123">
        <f t="shared" ref="I195:I258" si="7">ROUND(H195/E195,4)</f>
        <v>1.5900000000000001E-2</v>
      </c>
    </row>
    <row r="196" spans="1:9" x14ac:dyDescent="0.2">
      <c r="A196" s="25">
        <v>115222752</v>
      </c>
      <c r="B196" s="26" t="s">
        <v>333</v>
      </c>
      <c r="C196" s="26" t="s">
        <v>330</v>
      </c>
      <c r="D196" s="83">
        <v>86351376</v>
      </c>
      <c r="E196" s="13">
        <v>81295471.609999999</v>
      </c>
      <c r="F196" s="79">
        <v>3265668.34</v>
      </c>
      <c r="G196" s="79">
        <v>1790236.03</v>
      </c>
      <c r="H196" s="79">
        <f t="shared" si="6"/>
        <v>5055904</v>
      </c>
      <c r="I196" s="123">
        <f t="shared" si="7"/>
        <v>6.2199999999999998E-2</v>
      </c>
    </row>
    <row r="197" spans="1:9" x14ac:dyDescent="0.2">
      <c r="A197" s="25">
        <v>115224003</v>
      </c>
      <c r="B197" s="26" t="s">
        <v>334</v>
      </c>
      <c r="C197" s="26" t="s">
        <v>330</v>
      </c>
      <c r="D197" s="83">
        <v>11949933</v>
      </c>
      <c r="E197" s="13">
        <v>11679331.82</v>
      </c>
      <c r="F197" s="79">
        <v>270600.88</v>
      </c>
      <c r="G197" s="79">
        <v>0</v>
      </c>
      <c r="H197" s="79">
        <f t="shared" si="6"/>
        <v>270601</v>
      </c>
      <c r="I197" s="123">
        <f t="shared" si="7"/>
        <v>2.3199999999999998E-2</v>
      </c>
    </row>
    <row r="198" spans="1:9" x14ac:dyDescent="0.2">
      <c r="A198" s="25">
        <v>115226003</v>
      </c>
      <c r="B198" s="26" t="s">
        <v>335</v>
      </c>
      <c r="C198" s="26" t="s">
        <v>330</v>
      </c>
      <c r="D198" s="83">
        <v>10475456</v>
      </c>
      <c r="E198" s="13">
        <v>10085853.470000001</v>
      </c>
      <c r="F198" s="79">
        <v>323205.19</v>
      </c>
      <c r="G198" s="79">
        <v>66397.37</v>
      </c>
      <c r="H198" s="79">
        <f t="shared" si="6"/>
        <v>389603</v>
      </c>
      <c r="I198" s="123">
        <f t="shared" si="7"/>
        <v>3.8600000000000002E-2</v>
      </c>
    </row>
    <row r="199" spans="1:9" x14ac:dyDescent="0.2">
      <c r="A199" s="25">
        <v>115226103</v>
      </c>
      <c r="B199" s="26" t="s">
        <v>336</v>
      </c>
      <c r="C199" s="26" t="s">
        <v>330</v>
      </c>
      <c r="D199" s="83">
        <v>5118398</v>
      </c>
      <c r="E199" s="13">
        <v>4981631.46</v>
      </c>
      <c r="F199" s="79">
        <v>136766.79</v>
      </c>
      <c r="G199" s="79">
        <v>0</v>
      </c>
      <c r="H199" s="79">
        <f t="shared" si="6"/>
        <v>136767</v>
      </c>
      <c r="I199" s="123">
        <f t="shared" si="7"/>
        <v>2.75E-2</v>
      </c>
    </row>
    <row r="200" spans="1:9" x14ac:dyDescent="0.2">
      <c r="A200" s="25">
        <v>115228003</v>
      </c>
      <c r="B200" s="26" t="s">
        <v>337</v>
      </c>
      <c r="C200" s="26" t="s">
        <v>330</v>
      </c>
      <c r="D200" s="83">
        <v>13146657</v>
      </c>
      <c r="E200" s="13">
        <v>12663002.029999999</v>
      </c>
      <c r="F200" s="79">
        <v>403894.6</v>
      </c>
      <c r="G200" s="79">
        <v>79760.08</v>
      </c>
      <c r="H200" s="79">
        <f t="shared" si="6"/>
        <v>483655</v>
      </c>
      <c r="I200" s="123">
        <f t="shared" si="7"/>
        <v>3.8199999999999998E-2</v>
      </c>
    </row>
    <row r="201" spans="1:9" x14ac:dyDescent="0.2">
      <c r="A201" s="25">
        <v>115228303</v>
      </c>
      <c r="B201" s="26" t="s">
        <v>338</v>
      </c>
      <c r="C201" s="26" t="s">
        <v>330</v>
      </c>
      <c r="D201" s="83">
        <v>6585557</v>
      </c>
      <c r="E201" s="13">
        <v>6010276.8099999996</v>
      </c>
      <c r="F201" s="79">
        <v>310912.49</v>
      </c>
      <c r="G201" s="79">
        <v>264367.71000000002</v>
      </c>
      <c r="H201" s="79">
        <f t="shared" si="6"/>
        <v>575280</v>
      </c>
      <c r="I201" s="123">
        <f t="shared" si="7"/>
        <v>9.5699999999999993E-2</v>
      </c>
    </row>
    <row r="202" spans="1:9" x14ac:dyDescent="0.2">
      <c r="A202" s="25">
        <v>115229003</v>
      </c>
      <c r="B202" s="26" t="s">
        <v>339</v>
      </c>
      <c r="C202" s="26" t="s">
        <v>330</v>
      </c>
      <c r="D202" s="83">
        <v>6770632</v>
      </c>
      <c r="E202" s="13">
        <v>6643778.5199999996</v>
      </c>
      <c r="F202" s="79">
        <v>126853.09</v>
      </c>
      <c r="G202" s="79">
        <v>0</v>
      </c>
      <c r="H202" s="79">
        <f t="shared" si="6"/>
        <v>126853</v>
      </c>
      <c r="I202" s="123">
        <f t="shared" si="7"/>
        <v>1.9099999999999999E-2</v>
      </c>
    </row>
    <row r="203" spans="1:9" x14ac:dyDescent="0.2">
      <c r="A203" s="25">
        <v>125231232</v>
      </c>
      <c r="B203" s="26" t="s">
        <v>510</v>
      </c>
      <c r="C203" s="26" t="s">
        <v>511</v>
      </c>
      <c r="D203" s="83">
        <v>106807579</v>
      </c>
      <c r="E203" s="13">
        <v>104432492.28</v>
      </c>
      <c r="F203" s="79">
        <v>2375086.54</v>
      </c>
      <c r="G203" s="79">
        <v>0</v>
      </c>
      <c r="H203" s="79">
        <f t="shared" si="6"/>
        <v>2375087</v>
      </c>
      <c r="I203" s="123">
        <f t="shared" si="7"/>
        <v>2.2700000000000001E-2</v>
      </c>
    </row>
    <row r="204" spans="1:9" x14ac:dyDescent="0.2">
      <c r="A204" s="25">
        <v>125231303</v>
      </c>
      <c r="B204" s="26" t="s">
        <v>512</v>
      </c>
      <c r="C204" s="26" t="s">
        <v>511</v>
      </c>
      <c r="D204" s="83">
        <v>13408463</v>
      </c>
      <c r="E204" s="13">
        <v>13067272.85</v>
      </c>
      <c r="F204" s="79">
        <v>341190.02</v>
      </c>
      <c r="G204" s="79">
        <v>0</v>
      </c>
      <c r="H204" s="79">
        <f t="shared" si="6"/>
        <v>341190</v>
      </c>
      <c r="I204" s="123">
        <f t="shared" si="7"/>
        <v>2.6100000000000002E-2</v>
      </c>
    </row>
    <row r="205" spans="1:9" x14ac:dyDescent="0.2">
      <c r="A205" s="25">
        <v>125234103</v>
      </c>
      <c r="B205" s="26" t="s">
        <v>513</v>
      </c>
      <c r="C205" s="26" t="s">
        <v>511</v>
      </c>
      <c r="D205" s="83">
        <v>6016718</v>
      </c>
      <c r="E205" s="13">
        <v>5686570.5099999998</v>
      </c>
      <c r="F205" s="79">
        <v>220324.97</v>
      </c>
      <c r="G205" s="79">
        <v>109822.69</v>
      </c>
      <c r="H205" s="79">
        <f t="shared" si="6"/>
        <v>330147</v>
      </c>
      <c r="I205" s="123">
        <f t="shared" si="7"/>
        <v>5.8099999999999999E-2</v>
      </c>
    </row>
    <row r="206" spans="1:9" x14ac:dyDescent="0.2">
      <c r="A206" s="25">
        <v>125234502</v>
      </c>
      <c r="B206" s="26" t="s">
        <v>514</v>
      </c>
      <c r="C206" s="26" t="s">
        <v>511</v>
      </c>
      <c r="D206" s="83">
        <v>6453471</v>
      </c>
      <c r="E206" s="13">
        <v>5848187.6299999999</v>
      </c>
      <c r="F206" s="79">
        <v>318222.83</v>
      </c>
      <c r="G206" s="79">
        <v>287060.37</v>
      </c>
      <c r="H206" s="79">
        <f t="shared" si="6"/>
        <v>605283</v>
      </c>
      <c r="I206" s="123">
        <f t="shared" si="7"/>
        <v>0.10349999999999999</v>
      </c>
    </row>
    <row r="207" spans="1:9" x14ac:dyDescent="0.2">
      <c r="A207" s="25">
        <v>125235103</v>
      </c>
      <c r="B207" s="26" t="s">
        <v>515</v>
      </c>
      <c r="C207" s="26" t="s">
        <v>511</v>
      </c>
      <c r="D207" s="83">
        <v>13411731</v>
      </c>
      <c r="E207" s="13">
        <v>12633945.800000001</v>
      </c>
      <c r="F207" s="79">
        <v>504771.82</v>
      </c>
      <c r="G207" s="79">
        <v>273013.46999999997</v>
      </c>
      <c r="H207" s="79">
        <f t="shared" si="6"/>
        <v>777785</v>
      </c>
      <c r="I207" s="123">
        <f t="shared" si="7"/>
        <v>6.1600000000000002E-2</v>
      </c>
    </row>
    <row r="208" spans="1:9" x14ac:dyDescent="0.2">
      <c r="A208" s="25">
        <v>125235502</v>
      </c>
      <c r="B208" s="26" t="s">
        <v>516</v>
      </c>
      <c r="C208" s="26" t="s">
        <v>511</v>
      </c>
      <c r="D208" s="83">
        <v>3754003</v>
      </c>
      <c r="E208" s="13">
        <v>3539488.13</v>
      </c>
      <c r="F208" s="79">
        <v>140247.32</v>
      </c>
      <c r="G208" s="79">
        <v>74267.27</v>
      </c>
      <c r="H208" s="79">
        <f t="shared" si="6"/>
        <v>214515</v>
      </c>
      <c r="I208" s="123">
        <f t="shared" si="7"/>
        <v>6.0600000000000001E-2</v>
      </c>
    </row>
    <row r="209" spans="1:9" x14ac:dyDescent="0.2">
      <c r="A209" s="25">
        <v>125236903</v>
      </c>
      <c r="B209" s="26" t="s">
        <v>517</v>
      </c>
      <c r="C209" s="26" t="s">
        <v>511</v>
      </c>
      <c r="D209" s="83">
        <v>8070914</v>
      </c>
      <c r="E209" s="13">
        <v>7858106.7199999997</v>
      </c>
      <c r="F209" s="79">
        <v>212807.37</v>
      </c>
      <c r="G209" s="79">
        <v>0</v>
      </c>
      <c r="H209" s="79">
        <f t="shared" si="6"/>
        <v>212807</v>
      </c>
      <c r="I209" s="123">
        <f t="shared" si="7"/>
        <v>2.7099999999999999E-2</v>
      </c>
    </row>
    <row r="210" spans="1:9" x14ac:dyDescent="0.2">
      <c r="A210" s="25">
        <v>125237603</v>
      </c>
      <c r="B210" s="26" t="s">
        <v>518</v>
      </c>
      <c r="C210" s="26" t="s">
        <v>511</v>
      </c>
      <c r="D210" s="83">
        <v>3235442</v>
      </c>
      <c r="E210" s="13">
        <v>3025138.48</v>
      </c>
      <c r="F210" s="79">
        <v>129163.81</v>
      </c>
      <c r="G210" s="79">
        <v>81139.83</v>
      </c>
      <c r="H210" s="79">
        <f t="shared" si="6"/>
        <v>210304</v>
      </c>
      <c r="I210" s="123">
        <f t="shared" si="7"/>
        <v>6.9500000000000006E-2</v>
      </c>
    </row>
    <row r="211" spans="1:9" x14ac:dyDescent="0.2">
      <c r="A211" s="25">
        <v>125237702</v>
      </c>
      <c r="B211" s="26" t="s">
        <v>519</v>
      </c>
      <c r="C211" s="26" t="s">
        <v>511</v>
      </c>
      <c r="D211" s="83">
        <v>16200670</v>
      </c>
      <c r="E211" s="13">
        <v>15619873.58</v>
      </c>
      <c r="F211" s="79">
        <v>492760.03</v>
      </c>
      <c r="G211" s="79">
        <v>88036.79</v>
      </c>
      <c r="H211" s="79">
        <f t="shared" si="6"/>
        <v>580796</v>
      </c>
      <c r="I211" s="123">
        <f t="shared" si="7"/>
        <v>3.7199999999999997E-2</v>
      </c>
    </row>
    <row r="212" spans="1:9" x14ac:dyDescent="0.2">
      <c r="A212" s="25">
        <v>125237903</v>
      </c>
      <c r="B212" s="26" t="s">
        <v>520</v>
      </c>
      <c r="C212" s="26" t="s">
        <v>511</v>
      </c>
      <c r="D212" s="83">
        <v>4570188</v>
      </c>
      <c r="E212" s="13">
        <v>4277773.95</v>
      </c>
      <c r="F212" s="79">
        <v>180933.17</v>
      </c>
      <c r="G212" s="79">
        <v>111480.71</v>
      </c>
      <c r="H212" s="79">
        <f t="shared" si="6"/>
        <v>292414</v>
      </c>
      <c r="I212" s="123">
        <f t="shared" si="7"/>
        <v>6.8400000000000002E-2</v>
      </c>
    </row>
    <row r="213" spans="1:9" x14ac:dyDescent="0.2">
      <c r="A213" s="25">
        <v>125238402</v>
      </c>
      <c r="B213" s="26" t="s">
        <v>521</v>
      </c>
      <c r="C213" s="26" t="s">
        <v>511</v>
      </c>
      <c r="D213" s="83">
        <v>29792459</v>
      </c>
      <c r="E213" s="13">
        <v>28060576.789999999</v>
      </c>
      <c r="F213" s="79">
        <v>1122633.7</v>
      </c>
      <c r="G213" s="79">
        <v>609248.84</v>
      </c>
      <c r="H213" s="79">
        <f t="shared" si="6"/>
        <v>1731882</v>
      </c>
      <c r="I213" s="123">
        <f t="shared" si="7"/>
        <v>6.1699999999999998E-2</v>
      </c>
    </row>
    <row r="214" spans="1:9" x14ac:dyDescent="0.2">
      <c r="A214" s="25">
        <v>125238502</v>
      </c>
      <c r="B214" s="26" t="s">
        <v>522</v>
      </c>
      <c r="C214" s="26" t="s">
        <v>511</v>
      </c>
      <c r="D214" s="83">
        <v>5244272</v>
      </c>
      <c r="E214" s="13">
        <v>4754105.72</v>
      </c>
      <c r="F214" s="79">
        <v>258041.27</v>
      </c>
      <c r="G214" s="79">
        <v>232125.19</v>
      </c>
      <c r="H214" s="79">
        <f t="shared" si="6"/>
        <v>490166</v>
      </c>
      <c r="I214" s="123">
        <f t="shared" si="7"/>
        <v>0.1031</v>
      </c>
    </row>
    <row r="215" spans="1:9" x14ac:dyDescent="0.2">
      <c r="A215" s="25">
        <v>125239452</v>
      </c>
      <c r="B215" s="26" t="s">
        <v>523</v>
      </c>
      <c r="C215" s="26" t="s">
        <v>511</v>
      </c>
      <c r="D215" s="83">
        <v>63941182</v>
      </c>
      <c r="E215" s="13">
        <v>60707555.939999998</v>
      </c>
      <c r="F215" s="79">
        <v>2251794.66</v>
      </c>
      <c r="G215" s="79">
        <v>981831.68000000005</v>
      </c>
      <c r="H215" s="79">
        <f t="shared" si="6"/>
        <v>3233626</v>
      </c>
      <c r="I215" s="123">
        <f t="shared" si="7"/>
        <v>5.33E-2</v>
      </c>
    </row>
    <row r="216" spans="1:9" x14ac:dyDescent="0.2">
      <c r="A216" s="25">
        <v>125239603</v>
      </c>
      <c r="B216" s="26" t="s">
        <v>524</v>
      </c>
      <c r="C216" s="26" t="s">
        <v>511</v>
      </c>
      <c r="D216" s="83">
        <v>4836725</v>
      </c>
      <c r="E216" s="13">
        <v>4608983.78</v>
      </c>
      <c r="F216" s="79">
        <v>164835.14000000001</v>
      </c>
      <c r="G216" s="79">
        <v>62906.42</v>
      </c>
      <c r="H216" s="79">
        <f t="shared" si="6"/>
        <v>227741</v>
      </c>
      <c r="I216" s="123">
        <f t="shared" si="7"/>
        <v>4.9399999999999999E-2</v>
      </c>
    </row>
    <row r="217" spans="1:9" x14ac:dyDescent="0.2">
      <c r="A217" s="25">
        <v>125239652</v>
      </c>
      <c r="B217" s="26" t="s">
        <v>525</v>
      </c>
      <c r="C217" s="26" t="s">
        <v>511</v>
      </c>
      <c r="D217" s="83">
        <v>35144156</v>
      </c>
      <c r="E217" s="13">
        <v>33619345.539999999</v>
      </c>
      <c r="F217" s="79">
        <v>1155322.8999999999</v>
      </c>
      <c r="G217" s="79">
        <v>369487.66</v>
      </c>
      <c r="H217" s="79">
        <f t="shared" si="6"/>
        <v>1524810</v>
      </c>
      <c r="I217" s="123">
        <f t="shared" si="7"/>
        <v>4.5400000000000003E-2</v>
      </c>
    </row>
    <row r="218" spans="1:9" x14ac:dyDescent="0.2">
      <c r="A218" s="25">
        <v>109243503</v>
      </c>
      <c r="B218" s="26" t="s">
        <v>205</v>
      </c>
      <c r="C218" s="26" t="s">
        <v>206</v>
      </c>
      <c r="D218" s="83">
        <v>5884780</v>
      </c>
      <c r="E218" s="13">
        <v>5791348.79</v>
      </c>
      <c r="F218" s="79">
        <v>93431.24</v>
      </c>
      <c r="G218" s="79">
        <v>0</v>
      </c>
      <c r="H218" s="79">
        <f t="shared" si="6"/>
        <v>93431</v>
      </c>
      <c r="I218" s="123">
        <f t="shared" si="7"/>
        <v>1.61E-2</v>
      </c>
    </row>
    <row r="219" spans="1:9" x14ac:dyDescent="0.2">
      <c r="A219" s="25">
        <v>109246003</v>
      </c>
      <c r="B219" s="26" t="s">
        <v>207</v>
      </c>
      <c r="C219" s="26" t="s">
        <v>206</v>
      </c>
      <c r="D219" s="83">
        <v>5855769</v>
      </c>
      <c r="E219" s="13">
        <v>5752875.25</v>
      </c>
      <c r="F219" s="79">
        <v>102893.7</v>
      </c>
      <c r="G219" s="79">
        <v>0</v>
      </c>
      <c r="H219" s="79">
        <f t="shared" si="6"/>
        <v>102894</v>
      </c>
      <c r="I219" s="123">
        <f t="shared" si="7"/>
        <v>1.7899999999999999E-2</v>
      </c>
    </row>
    <row r="220" spans="1:9" x14ac:dyDescent="0.2">
      <c r="A220" s="25">
        <v>109248003</v>
      </c>
      <c r="B220" s="26" t="s">
        <v>208</v>
      </c>
      <c r="C220" s="26" t="s">
        <v>206</v>
      </c>
      <c r="D220" s="83">
        <v>7661633</v>
      </c>
      <c r="E220" s="13">
        <v>7521823.9100000001</v>
      </c>
      <c r="F220" s="79">
        <v>139808.9</v>
      </c>
      <c r="G220" s="79">
        <v>0</v>
      </c>
      <c r="H220" s="79">
        <f t="shared" si="6"/>
        <v>139809</v>
      </c>
      <c r="I220" s="123">
        <f t="shared" si="7"/>
        <v>1.8599999999999998E-2</v>
      </c>
    </row>
    <row r="221" spans="1:9" x14ac:dyDescent="0.2">
      <c r="A221" s="25">
        <v>105251453</v>
      </c>
      <c r="B221" s="26" t="s">
        <v>108</v>
      </c>
      <c r="C221" s="26" t="s">
        <v>109</v>
      </c>
      <c r="D221" s="83">
        <v>16842427</v>
      </c>
      <c r="E221" s="13">
        <v>16489864.119999999</v>
      </c>
      <c r="F221" s="79">
        <v>352562.98</v>
      </c>
      <c r="G221" s="79">
        <v>0</v>
      </c>
      <c r="H221" s="79">
        <f t="shared" si="6"/>
        <v>352563</v>
      </c>
      <c r="I221" s="123">
        <f t="shared" si="7"/>
        <v>2.1399999999999999E-2</v>
      </c>
    </row>
    <row r="222" spans="1:9" x14ac:dyDescent="0.2">
      <c r="A222" s="25">
        <v>105252602</v>
      </c>
      <c r="B222" s="26" t="s">
        <v>110</v>
      </c>
      <c r="C222" s="26" t="s">
        <v>109</v>
      </c>
      <c r="D222" s="83">
        <v>120649950</v>
      </c>
      <c r="E222" s="13">
        <v>115534871.53</v>
      </c>
      <c r="F222" s="79">
        <v>3927225.44</v>
      </c>
      <c r="G222" s="79">
        <v>1187853.25</v>
      </c>
      <c r="H222" s="79">
        <f t="shared" si="6"/>
        <v>5115078</v>
      </c>
      <c r="I222" s="123">
        <f t="shared" si="7"/>
        <v>4.4299999999999999E-2</v>
      </c>
    </row>
    <row r="223" spans="1:9" x14ac:dyDescent="0.2">
      <c r="A223" s="25">
        <v>105253303</v>
      </c>
      <c r="B223" s="26" t="s">
        <v>111</v>
      </c>
      <c r="C223" s="26" t="s">
        <v>109</v>
      </c>
      <c r="D223" s="83">
        <v>4464704</v>
      </c>
      <c r="E223" s="13">
        <v>4280334.5</v>
      </c>
      <c r="F223" s="79">
        <v>143725.5</v>
      </c>
      <c r="G223" s="79">
        <v>40643.85</v>
      </c>
      <c r="H223" s="79">
        <f t="shared" si="6"/>
        <v>184370</v>
      </c>
      <c r="I223" s="123">
        <f t="shared" si="7"/>
        <v>4.3099999999999999E-2</v>
      </c>
    </row>
    <row r="224" spans="1:9" x14ac:dyDescent="0.2">
      <c r="A224" s="25">
        <v>105253553</v>
      </c>
      <c r="B224" s="26" t="s">
        <v>112</v>
      </c>
      <c r="C224" s="26" t="s">
        <v>109</v>
      </c>
      <c r="D224" s="83">
        <v>8716270</v>
      </c>
      <c r="E224" s="13">
        <v>8515024.6899999995</v>
      </c>
      <c r="F224" s="79">
        <v>201245.31</v>
      </c>
      <c r="G224" s="79">
        <v>0</v>
      </c>
      <c r="H224" s="79">
        <f t="shared" si="6"/>
        <v>201245</v>
      </c>
      <c r="I224" s="123">
        <f t="shared" si="7"/>
        <v>2.3599999999999999E-2</v>
      </c>
    </row>
    <row r="225" spans="1:9" x14ac:dyDescent="0.2">
      <c r="A225" s="25">
        <v>105253903</v>
      </c>
      <c r="B225" s="26" t="s">
        <v>113</v>
      </c>
      <c r="C225" s="26" t="s">
        <v>109</v>
      </c>
      <c r="D225" s="83">
        <v>11919923</v>
      </c>
      <c r="E225" s="13">
        <v>11745338.35</v>
      </c>
      <c r="F225" s="79">
        <v>174584.37</v>
      </c>
      <c r="G225" s="79">
        <v>0</v>
      </c>
      <c r="H225" s="79">
        <f t="shared" si="6"/>
        <v>174585</v>
      </c>
      <c r="I225" s="123">
        <f t="shared" si="7"/>
        <v>1.49E-2</v>
      </c>
    </row>
    <row r="226" spans="1:9" x14ac:dyDescent="0.2">
      <c r="A226" s="25">
        <v>105254053</v>
      </c>
      <c r="B226" s="26" t="s">
        <v>114</v>
      </c>
      <c r="C226" s="26" t="s">
        <v>109</v>
      </c>
      <c r="D226" s="83">
        <v>10422385</v>
      </c>
      <c r="E226" s="13">
        <v>10251860.23</v>
      </c>
      <c r="F226" s="79">
        <v>170525.01</v>
      </c>
      <c r="G226" s="79">
        <v>0</v>
      </c>
      <c r="H226" s="79">
        <f t="shared" si="6"/>
        <v>170525</v>
      </c>
      <c r="I226" s="123">
        <f t="shared" si="7"/>
        <v>1.66E-2</v>
      </c>
    </row>
    <row r="227" spans="1:9" x14ac:dyDescent="0.2">
      <c r="A227" s="25">
        <v>105254353</v>
      </c>
      <c r="B227" s="26" t="s">
        <v>115</v>
      </c>
      <c r="C227" s="26" t="s">
        <v>109</v>
      </c>
      <c r="D227" s="83">
        <v>10565387</v>
      </c>
      <c r="E227" s="13">
        <v>10361209.52</v>
      </c>
      <c r="F227" s="79">
        <v>204177.25</v>
      </c>
      <c r="G227" s="79">
        <v>0</v>
      </c>
      <c r="H227" s="79">
        <f t="shared" si="6"/>
        <v>204177</v>
      </c>
      <c r="I227" s="123">
        <f t="shared" si="7"/>
        <v>1.9699999999999999E-2</v>
      </c>
    </row>
    <row r="228" spans="1:9" x14ac:dyDescent="0.2">
      <c r="A228" s="25">
        <v>105256553</v>
      </c>
      <c r="B228" s="26" t="s">
        <v>116</v>
      </c>
      <c r="C228" s="26" t="s">
        <v>109</v>
      </c>
      <c r="D228" s="83">
        <v>10921692</v>
      </c>
      <c r="E228" s="13">
        <v>10650537.470000001</v>
      </c>
      <c r="F228" s="79">
        <v>271154.33</v>
      </c>
      <c r="G228" s="79">
        <v>0</v>
      </c>
      <c r="H228" s="79">
        <f t="shared" si="6"/>
        <v>271155</v>
      </c>
      <c r="I228" s="123">
        <f t="shared" si="7"/>
        <v>2.5499999999999998E-2</v>
      </c>
    </row>
    <row r="229" spans="1:9" x14ac:dyDescent="0.2">
      <c r="A229" s="25">
        <v>105257602</v>
      </c>
      <c r="B229" s="26" t="s">
        <v>117</v>
      </c>
      <c r="C229" s="26" t="s">
        <v>109</v>
      </c>
      <c r="D229" s="83">
        <v>18067443</v>
      </c>
      <c r="E229" s="13">
        <v>17574291.149999999</v>
      </c>
      <c r="F229" s="79">
        <v>493151.87</v>
      </c>
      <c r="G229" s="79">
        <v>0</v>
      </c>
      <c r="H229" s="79">
        <f t="shared" si="6"/>
        <v>493152</v>
      </c>
      <c r="I229" s="123">
        <f t="shared" si="7"/>
        <v>2.81E-2</v>
      </c>
    </row>
    <row r="230" spans="1:9" x14ac:dyDescent="0.2">
      <c r="A230" s="25">
        <v>105258303</v>
      </c>
      <c r="B230" s="26" t="s">
        <v>118</v>
      </c>
      <c r="C230" s="26" t="s">
        <v>109</v>
      </c>
      <c r="D230" s="83">
        <v>10129560</v>
      </c>
      <c r="E230" s="13">
        <v>9952471.6099999994</v>
      </c>
      <c r="F230" s="79">
        <v>177088.04</v>
      </c>
      <c r="G230" s="79">
        <v>0</v>
      </c>
      <c r="H230" s="79">
        <f t="shared" si="6"/>
        <v>177088</v>
      </c>
      <c r="I230" s="123">
        <f t="shared" si="7"/>
        <v>1.78E-2</v>
      </c>
    </row>
    <row r="231" spans="1:9" x14ac:dyDescent="0.2">
      <c r="A231" s="25">
        <v>105258503</v>
      </c>
      <c r="B231" s="26" t="s">
        <v>119</v>
      </c>
      <c r="C231" s="26" t="s">
        <v>109</v>
      </c>
      <c r="D231" s="83">
        <v>10296508</v>
      </c>
      <c r="E231" s="13">
        <v>10178795.970000001</v>
      </c>
      <c r="F231" s="79">
        <v>117711.84</v>
      </c>
      <c r="G231" s="79">
        <v>0</v>
      </c>
      <c r="H231" s="79">
        <f t="shared" si="6"/>
        <v>117712</v>
      </c>
      <c r="I231" s="123">
        <f t="shared" si="7"/>
        <v>1.1599999999999999E-2</v>
      </c>
    </row>
    <row r="232" spans="1:9" x14ac:dyDescent="0.2">
      <c r="A232" s="25">
        <v>105259103</v>
      </c>
      <c r="B232" s="26" t="s">
        <v>120</v>
      </c>
      <c r="C232" s="26" t="s">
        <v>109</v>
      </c>
      <c r="D232" s="83">
        <v>10693881</v>
      </c>
      <c r="E232" s="13">
        <v>10537175.92</v>
      </c>
      <c r="F232" s="79">
        <v>156705.44</v>
      </c>
      <c r="G232" s="79">
        <v>0</v>
      </c>
      <c r="H232" s="79">
        <f t="shared" si="6"/>
        <v>156705</v>
      </c>
      <c r="I232" s="123">
        <f t="shared" si="7"/>
        <v>1.49E-2</v>
      </c>
    </row>
    <row r="233" spans="1:9" x14ac:dyDescent="0.2">
      <c r="A233" s="25">
        <v>105259703</v>
      </c>
      <c r="B233" s="26" t="s">
        <v>121</v>
      </c>
      <c r="C233" s="26" t="s">
        <v>109</v>
      </c>
      <c r="D233" s="83">
        <v>8080070</v>
      </c>
      <c r="E233" s="13">
        <v>7916529.2599999998</v>
      </c>
      <c r="F233" s="79">
        <v>163540.41</v>
      </c>
      <c r="G233" s="79">
        <v>0</v>
      </c>
      <c r="H233" s="79">
        <f t="shared" si="6"/>
        <v>163541</v>
      </c>
      <c r="I233" s="123">
        <f t="shared" si="7"/>
        <v>2.07E-2</v>
      </c>
    </row>
    <row r="234" spans="1:9" x14ac:dyDescent="0.2">
      <c r="A234" s="25">
        <v>101260303</v>
      </c>
      <c r="B234" s="26" t="s">
        <v>3</v>
      </c>
      <c r="C234" s="26" t="s">
        <v>4</v>
      </c>
      <c r="D234" s="83">
        <v>26724172</v>
      </c>
      <c r="E234" s="13">
        <v>26394689.100000001</v>
      </c>
      <c r="F234" s="79">
        <v>329482.77</v>
      </c>
      <c r="G234" s="79">
        <v>0</v>
      </c>
      <c r="H234" s="79">
        <f t="shared" si="6"/>
        <v>329483</v>
      </c>
      <c r="I234" s="123">
        <f t="shared" si="7"/>
        <v>1.2500000000000001E-2</v>
      </c>
    </row>
    <row r="235" spans="1:9" x14ac:dyDescent="0.2">
      <c r="A235" s="25">
        <v>101260803</v>
      </c>
      <c r="B235" s="26" t="s">
        <v>5</v>
      </c>
      <c r="C235" s="26" t="s">
        <v>4</v>
      </c>
      <c r="D235" s="83">
        <v>16226636</v>
      </c>
      <c r="E235" s="13">
        <v>15903561.75</v>
      </c>
      <c r="F235" s="79">
        <v>323074.40999999997</v>
      </c>
      <c r="G235" s="79">
        <v>0</v>
      </c>
      <c r="H235" s="79">
        <f t="shared" si="6"/>
        <v>323074</v>
      </c>
      <c r="I235" s="123">
        <f t="shared" si="7"/>
        <v>2.0299999999999999E-2</v>
      </c>
    </row>
    <row r="236" spans="1:9" x14ac:dyDescent="0.2">
      <c r="A236" s="25">
        <v>101261302</v>
      </c>
      <c r="B236" s="26" t="s">
        <v>6</v>
      </c>
      <c r="C236" s="26" t="s">
        <v>4</v>
      </c>
      <c r="D236" s="83">
        <v>34939666</v>
      </c>
      <c r="E236" s="13">
        <v>34472643.420000002</v>
      </c>
      <c r="F236" s="79">
        <v>467022.76</v>
      </c>
      <c r="G236" s="79">
        <v>0</v>
      </c>
      <c r="H236" s="79">
        <f t="shared" si="6"/>
        <v>467023</v>
      </c>
      <c r="I236" s="123">
        <f t="shared" si="7"/>
        <v>1.35E-2</v>
      </c>
    </row>
    <row r="237" spans="1:9" x14ac:dyDescent="0.2">
      <c r="A237" s="25">
        <v>101262903</v>
      </c>
      <c r="B237" s="26" t="s">
        <v>7</v>
      </c>
      <c r="C237" s="26" t="s">
        <v>4</v>
      </c>
      <c r="D237" s="83">
        <v>7712877</v>
      </c>
      <c r="E237" s="13">
        <v>7609263.9699999997</v>
      </c>
      <c r="F237" s="79">
        <v>103613.29</v>
      </c>
      <c r="G237" s="79">
        <v>0</v>
      </c>
      <c r="H237" s="79">
        <f t="shared" si="6"/>
        <v>103613</v>
      </c>
      <c r="I237" s="123">
        <f t="shared" si="7"/>
        <v>1.3599999999999999E-2</v>
      </c>
    </row>
    <row r="238" spans="1:9" x14ac:dyDescent="0.2">
      <c r="A238" s="25">
        <v>101264003</v>
      </c>
      <c r="B238" s="26" t="s">
        <v>8</v>
      </c>
      <c r="C238" s="26" t="s">
        <v>4</v>
      </c>
      <c r="D238" s="83">
        <v>18183401</v>
      </c>
      <c r="E238" s="13">
        <v>17805102.84</v>
      </c>
      <c r="F238" s="79">
        <v>378298.24</v>
      </c>
      <c r="G238" s="79">
        <v>0</v>
      </c>
      <c r="H238" s="79">
        <f t="shared" si="6"/>
        <v>378298</v>
      </c>
      <c r="I238" s="123">
        <f t="shared" si="7"/>
        <v>2.12E-2</v>
      </c>
    </row>
    <row r="239" spans="1:9" x14ac:dyDescent="0.2">
      <c r="A239" s="25">
        <v>101268003</v>
      </c>
      <c r="B239" s="26" t="s">
        <v>9</v>
      </c>
      <c r="C239" s="26" t="s">
        <v>4</v>
      </c>
      <c r="D239" s="83">
        <v>20176507</v>
      </c>
      <c r="E239" s="13">
        <v>19727906.399999999</v>
      </c>
      <c r="F239" s="79">
        <v>448600.94</v>
      </c>
      <c r="G239" s="79">
        <v>0</v>
      </c>
      <c r="H239" s="79">
        <f t="shared" si="6"/>
        <v>448601</v>
      </c>
      <c r="I239" s="123">
        <f t="shared" si="7"/>
        <v>2.2700000000000001E-2</v>
      </c>
    </row>
    <row r="240" spans="1:9" x14ac:dyDescent="0.2">
      <c r="A240" s="25">
        <v>106272003</v>
      </c>
      <c r="B240" s="26" t="s">
        <v>134</v>
      </c>
      <c r="C240" s="26" t="s">
        <v>135</v>
      </c>
      <c r="D240" s="83">
        <v>3770243</v>
      </c>
      <c r="E240" s="13">
        <v>3671321.46</v>
      </c>
      <c r="F240" s="79">
        <v>98921.22</v>
      </c>
      <c r="G240" s="79">
        <v>0</v>
      </c>
      <c r="H240" s="79">
        <f t="shared" si="6"/>
        <v>98922</v>
      </c>
      <c r="I240" s="123">
        <f t="shared" si="7"/>
        <v>2.69E-2</v>
      </c>
    </row>
    <row r="241" spans="1:9" x14ac:dyDescent="0.2">
      <c r="A241" s="25">
        <v>112281302</v>
      </c>
      <c r="B241" s="26" t="s">
        <v>255</v>
      </c>
      <c r="C241" s="26" t="s">
        <v>256</v>
      </c>
      <c r="D241" s="83">
        <v>31080704</v>
      </c>
      <c r="E241" s="13">
        <v>29361938.59</v>
      </c>
      <c r="F241" s="79">
        <v>1142479.53</v>
      </c>
      <c r="G241" s="79">
        <v>576286.1</v>
      </c>
      <c r="H241" s="79">
        <f t="shared" si="6"/>
        <v>1718765</v>
      </c>
      <c r="I241" s="123">
        <f t="shared" si="7"/>
        <v>5.8500000000000003E-2</v>
      </c>
    </row>
    <row r="242" spans="1:9" x14ac:dyDescent="0.2">
      <c r="A242" s="25">
        <v>112282004</v>
      </c>
      <c r="B242" s="26" t="s">
        <v>257</v>
      </c>
      <c r="C242" s="26" t="s">
        <v>256</v>
      </c>
      <c r="D242" s="83">
        <v>2822508</v>
      </c>
      <c r="E242" s="13">
        <v>2778845.84</v>
      </c>
      <c r="F242" s="79">
        <v>43662.62</v>
      </c>
      <c r="G242" s="79">
        <v>0</v>
      </c>
      <c r="H242" s="79">
        <f t="shared" si="6"/>
        <v>43662</v>
      </c>
      <c r="I242" s="123">
        <f t="shared" si="7"/>
        <v>1.5699999999999999E-2</v>
      </c>
    </row>
    <row r="243" spans="1:9" x14ac:dyDescent="0.2">
      <c r="A243" s="25">
        <v>112283003</v>
      </c>
      <c r="B243" s="26" t="s">
        <v>258</v>
      </c>
      <c r="C243" s="26" t="s">
        <v>256</v>
      </c>
      <c r="D243" s="83">
        <v>8535223</v>
      </c>
      <c r="E243" s="13">
        <v>8217327.7300000004</v>
      </c>
      <c r="F243" s="79">
        <v>263489.94</v>
      </c>
      <c r="G243" s="79">
        <v>54405.04</v>
      </c>
      <c r="H243" s="79">
        <f t="shared" si="6"/>
        <v>317895</v>
      </c>
      <c r="I243" s="123">
        <f t="shared" si="7"/>
        <v>3.8699999999999998E-2</v>
      </c>
    </row>
    <row r="244" spans="1:9" x14ac:dyDescent="0.2">
      <c r="A244" s="25">
        <v>112286003</v>
      </c>
      <c r="B244" s="26" t="s">
        <v>259</v>
      </c>
      <c r="C244" s="26" t="s">
        <v>256</v>
      </c>
      <c r="D244" s="83">
        <v>9954554</v>
      </c>
      <c r="E244" s="13">
        <v>9740289.7100000009</v>
      </c>
      <c r="F244" s="79">
        <v>214264.29</v>
      </c>
      <c r="G244" s="79">
        <v>0</v>
      </c>
      <c r="H244" s="79">
        <f t="shared" si="6"/>
        <v>214264</v>
      </c>
      <c r="I244" s="123">
        <f t="shared" si="7"/>
        <v>2.1999999999999999E-2</v>
      </c>
    </row>
    <row r="245" spans="1:9" x14ac:dyDescent="0.2">
      <c r="A245" s="25">
        <v>112289003</v>
      </c>
      <c r="B245" s="26" t="s">
        <v>260</v>
      </c>
      <c r="C245" s="26" t="s">
        <v>256</v>
      </c>
      <c r="D245" s="83">
        <v>17430370</v>
      </c>
      <c r="E245" s="13">
        <v>16889051.52</v>
      </c>
      <c r="F245" s="79">
        <v>502913.34</v>
      </c>
      <c r="G245" s="79">
        <v>38405.199999999997</v>
      </c>
      <c r="H245" s="79">
        <f t="shared" si="6"/>
        <v>541318</v>
      </c>
      <c r="I245" s="123">
        <f t="shared" si="7"/>
        <v>3.2099999999999997E-2</v>
      </c>
    </row>
    <row r="246" spans="1:9" x14ac:dyDescent="0.2">
      <c r="A246" s="25">
        <v>111291304</v>
      </c>
      <c r="B246" s="26" t="s">
        <v>235</v>
      </c>
      <c r="C246" s="26" t="s">
        <v>236</v>
      </c>
      <c r="D246" s="83">
        <v>6556808</v>
      </c>
      <c r="E246" s="13">
        <v>6434198.25</v>
      </c>
      <c r="F246" s="79">
        <v>122609.42</v>
      </c>
      <c r="G246" s="79">
        <v>0</v>
      </c>
      <c r="H246" s="79">
        <f t="shared" si="6"/>
        <v>122610</v>
      </c>
      <c r="I246" s="123">
        <f t="shared" si="7"/>
        <v>1.9099999999999999E-2</v>
      </c>
    </row>
    <row r="247" spans="1:9" x14ac:dyDescent="0.2">
      <c r="A247" s="25">
        <v>111292304</v>
      </c>
      <c r="B247" s="26" t="s">
        <v>237</v>
      </c>
      <c r="C247" s="26" t="s">
        <v>236</v>
      </c>
      <c r="D247" s="83">
        <v>3321886</v>
      </c>
      <c r="E247" s="13">
        <v>3261601.87</v>
      </c>
      <c r="F247" s="79">
        <v>60284.44</v>
      </c>
      <c r="G247" s="79">
        <v>0</v>
      </c>
      <c r="H247" s="79">
        <f t="shared" si="6"/>
        <v>60284</v>
      </c>
      <c r="I247" s="123">
        <f t="shared" si="7"/>
        <v>1.8499999999999999E-2</v>
      </c>
    </row>
    <row r="248" spans="1:9" x14ac:dyDescent="0.2">
      <c r="A248" s="25">
        <v>111297504</v>
      </c>
      <c r="B248" s="26" t="s">
        <v>238</v>
      </c>
      <c r="C248" s="26" t="s">
        <v>236</v>
      </c>
      <c r="D248" s="83">
        <v>5032169</v>
      </c>
      <c r="E248" s="13">
        <v>4969926.58</v>
      </c>
      <c r="F248" s="79">
        <v>62242.62</v>
      </c>
      <c r="G248" s="79">
        <v>0</v>
      </c>
      <c r="H248" s="79">
        <f t="shared" si="6"/>
        <v>62242</v>
      </c>
      <c r="I248" s="123">
        <f t="shared" si="7"/>
        <v>1.2500000000000001E-2</v>
      </c>
    </row>
    <row r="249" spans="1:9" x14ac:dyDescent="0.2">
      <c r="A249" s="25">
        <v>101301303</v>
      </c>
      <c r="B249" s="26" t="s">
        <v>10</v>
      </c>
      <c r="C249" s="26" t="s">
        <v>11</v>
      </c>
      <c r="D249" s="83">
        <v>8093221</v>
      </c>
      <c r="E249" s="13">
        <v>7938480.1500000004</v>
      </c>
      <c r="F249" s="79">
        <v>154740.73000000001</v>
      </c>
      <c r="G249" s="79">
        <v>0</v>
      </c>
      <c r="H249" s="79">
        <f t="shared" si="6"/>
        <v>154741</v>
      </c>
      <c r="I249" s="123">
        <f t="shared" si="7"/>
        <v>1.95E-2</v>
      </c>
    </row>
    <row r="250" spans="1:9" x14ac:dyDescent="0.2">
      <c r="A250" s="25">
        <v>101301403</v>
      </c>
      <c r="B250" s="26" t="s">
        <v>12</v>
      </c>
      <c r="C250" s="26" t="s">
        <v>11</v>
      </c>
      <c r="D250" s="83">
        <v>10326034</v>
      </c>
      <c r="E250" s="13">
        <v>10152051.35</v>
      </c>
      <c r="F250" s="79">
        <v>173983</v>
      </c>
      <c r="G250" s="79">
        <v>0</v>
      </c>
      <c r="H250" s="79">
        <f t="shared" si="6"/>
        <v>173983</v>
      </c>
      <c r="I250" s="123">
        <f t="shared" si="7"/>
        <v>1.7100000000000001E-2</v>
      </c>
    </row>
    <row r="251" spans="1:9" x14ac:dyDescent="0.2">
      <c r="A251" s="25">
        <v>101303503</v>
      </c>
      <c r="B251" s="26" t="s">
        <v>13</v>
      </c>
      <c r="C251" s="26" t="s">
        <v>11</v>
      </c>
      <c r="D251" s="83">
        <v>6165646</v>
      </c>
      <c r="E251" s="13">
        <v>6078104.96</v>
      </c>
      <c r="F251" s="79">
        <v>87540.89</v>
      </c>
      <c r="G251" s="79">
        <v>0</v>
      </c>
      <c r="H251" s="79">
        <f t="shared" si="6"/>
        <v>87541</v>
      </c>
      <c r="I251" s="123">
        <f t="shared" si="7"/>
        <v>1.44E-2</v>
      </c>
    </row>
    <row r="252" spans="1:9" x14ac:dyDescent="0.2">
      <c r="A252" s="25">
        <v>101306503</v>
      </c>
      <c r="B252" s="26" t="s">
        <v>14</v>
      </c>
      <c r="C252" s="26" t="s">
        <v>11</v>
      </c>
      <c r="D252" s="83">
        <v>5819185</v>
      </c>
      <c r="E252" s="13">
        <v>5734590.4500000002</v>
      </c>
      <c r="F252" s="79">
        <v>84594.7</v>
      </c>
      <c r="G252" s="79">
        <v>0</v>
      </c>
      <c r="H252" s="79">
        <f t="shared" si="6"/>
        <v>84595</v>
      </c>
      <c r="I252" s="123">
        <f t="shared" si="7"/>
        <v>1.4800000000000001E-2</v>
      </c>
    </row>
    <row r="253" spans="1:9" x14ac:dyDescent="0.2">
      <c r="A253" s="25">
        <v>101308503</v>
      </c>
      <c r="B253" s="26" t="s">
        <v>15</v>
      </c>
      <c r="C253" s="26" t="s">
        <v>11</v>
      </c>
      <c r="D253" s="83">
        <v>4311256</v>
      </c>
      <c r="E253" s="13">
        <v>4194766.2699999996</v>
      </c>
      <c r="F253" s="79">
        <v>116489.92</v>
      </c>
      <c r="G253" s="79">
        <v>0</v>
      </c>
      <c r="H253" s="79">
        <f t="shared" si="6"/>
        <v>116490</v>
      </c>
      <c r="I253" s="123">
        <f t="shared" si="7"/>
        <v>2.7799999999999998E-2</v>
      </c>
    </row>
    <row r="254" spans="1:9" x14ac:dyDescent="0.2">
      <c r="A254" s="25">
        <v>111312503</v>
      </c>
      <c r="B254" s="26" t="s">
        <v>239</v>
      </c>
      <c r="C254" s="26" t="s">
        <v>240</v>
      </c>
      <c r="D254" s="83">
        <v>9900481</v>
      </c>
      <c r="E254" s="13">
        <v>9710782.8800000008</v>
      </c>
      <c r="F254" s="79">
        <v>189698.5</v>
      </c>
      <c r="G254" s="79">
        <v>0</v>
      </c>
      <c r="H254" s="79">
        <f t="shared" si="6"/>
        <v>189698</v>
      </c>
      <c r="I254" s="123">
        <f t="shared" si="7"/>
        <v>1.95E-2</v>
      </c>
    </row>
    <row r="255" spans="1:9" x14ac:dyDescent="0.2">
      <c r="A255" s="25">
        <v>111312804</v>
      </c>
      <c r="B255" s="26" t="s">
        <v>241</v>
      </c>
      <c r="C255" s="26" t="s">
        <v>240</v>
      </c>
      <c r="D255" s="83">
        <v>5870487</v>
      </c>
      <c r="E255" s="13">
        <v>5778174.0999999996</v>
      </c>
      <c r="F255" s="79">
        <v>92312.71</v>
      </c>
      <c r="G255" s="79">
        <v>0</v>
      </c>
      <c r="H255" s="79">
        <f t="shared" si="6"/>
        <v>92313</v>
      </c>
      <c r="I255" s="123">
        <f t="shared" si="7"/>
        <v>1.6E-2</v>
      </c>
    </row>
    <row r="256" spans="1:9" x14ac:dyDescent="0.2">
      <c r="A256" s="25">
        <v>111316003</v>
      </c>
      <c r="B256" s="26" t="s">
        <v>242</v>
      </c>
      <c r="C256" s="26" t="s">
        <v>240</v>
      </c>
      <c r="D256" s="83">
        <v>11132690</v>
      </c>
      <c r="E256" s="13">
        <v>10923099.85</v>
      </c>
      <c r="F256" s="79">
        <v>209590.49</v>
      </c>
      <c r="G256" s="79">
        <v>0</v>
      </c>
      <c r="H256" s="79">
        <f t="shared" si="6"/>
        <v>209590</v>
      </c>
      <c r="I256" s="123">
        <f t="shared" si="7"/>
        <v>1.9199999999999998E-2</v>
      </c>
    </row>
    <row r="257" spans="1:9" x14ac:dyDescent="0.2">
      <c r="A257" s="25">
        <v>111317503</v>
      </c>
      <c r="B257" s="26" t="s">
        <v>243</v>
      </c>
      <c r="C257" s="26" t="s">
        <v>240</v>
      </c>
      <c r="D257" s="83">
        <v>8009826</v>
      </c>
      <c r="E257" s="13">
        <v>7903449.7199999997</v>
      </c>
      <c r="F257" s="79">
        <v>106376.16</v>
      </c>
      <c r="G257" s="79">
        <v>0</v>
      </c>
      <c r="H257" s="79">
        <f t="shared" si="6"/>
        <v>106376</v>
      </c>
      <c r="I257" s="123">
        <f t="shared" si="7"/>
        <v>1.35E-2</v>
      </c>
    </row>
    <row r="258" spans="1:9" x14ac:dyDescent="0.2">
      <c r="A258" s="25">
        <v>128323303</v>
      </c>
      <c r="B258" s="26" t="s">
        <v>549</v>
      </c>
      <c r="C258" s="26" t="s">
        <v>548</v>
      </c>
      <c r="D258" s="83">
        <v>7111379</v>
      </c>
      <c r="E258" s="13">
        <v>6927082.9299999997</v>
      </c>
      <c r="F258" s="79">
        <v>184295.83</v>
      </c>
      <c r="G258" s="79">
        <v>0</v>
      </c>
      <c r="H258" s="79">
        <f t="shared" si="6"/>
        <v>184296</v>
      </c>
      <c r="I258" s="123">
        <f t="shared" si="7"/>
        <v>2.6599999999999999E-2</v>
      </c>
    </row>
    <row r="259" spans="1:9" x14ac:dyDescent="0.2">
      <c r="A259" s="25">
        <v>128323703</v>
      </c>
      <c r="B259" s="26" t="s">
        <v>550</v>
      </c>
      <c r="C259" s="26" t="s">
        <v>548</v>
      </c>
      <c r="D259" s="83">
        <v>12467891</v>
      </c>
      <c r="E259" s="13">
        <v>12059102.85</v>
      </c>
      <c r="F259" s="79">
        <v>366770.96</v>
      </c>
      <c r="G259" s="79">
        <v>42017.18</v>
      </c>
      <c r="H259" s="79">
        <f t="shared" ref="H259:H322" si="8">ROUND(D259-E259,0)</f>
        <v>408788</v>
      </c>
      <c r="I259" s="123">
        <f t="shared" ref="I259:I322" si="9">ROUND(H259/E259,4)</f>
        <v>3.39E-2</v>
      </c>
    </row>
    <row r="260" spans="1:9" x14ac:dyDescent="0.2">
      <c r="A260" s="25">
        <v>128325203</v>
      </c>
      <c r="B260" s="26" t="s">
        <v>551</v>
      </c>
      <c r="C260" s="26" t="s">
        <v>548</v>
      </c>
      <c r="D260" s="83">
        <v>11152203</v>
      </c>
      <c r="E260" s="13">
        <v>10953662.789999999</v>
      </c>
      <c r="F260" s="79">
        <v>198540.33</v>
      </c>
      <c r="G260" s="79">
        <v>0</v>
      </c>
      <c r="H260" s="79">
        <f t="shared" si="8"/>
        <v>198540</v>
      </c>
      <c r="I260" s="123">
        <f t="shared" si="9"/>
        <v>1.8100000000000002E-2</v>
      </c>
    </row>
    <row r="261" spans="1:9" x14ac:dyDescent="0.2">
      <c r="A261" s="25">
        <v>128326303</v>
      </c>
      <c r="B261" s="26" t="s">
        <v>552</v>
      </c>
      <c r="C261" s="26" t="s">
        <v>548</v>
      </c>
      <c r="D261" s="83">
        <v>8210942</v>
      </c>
      <c r="E261" s="13">
        <v>8105235.8300000001</v>
      </c>
      <c r="F261" s="79">
        <v>105706.09</v>
      </c>
      <c r="G261" s="79">
        <v>0</v>
      </c>
      <c r="H261" s="79">
        <f t="shared" si="8"/>
        <v>105706</v>
      </c>
      <c r="I261" s="123">
        <f t="shared" si="9"/>
        <v>1.2999999999999999E-2</v>
      </c>
    </row>
    <row r="262" spans="1:9" x14ac:dyDescent="0.2">
      <c r="A262" s="25">
        <v>128327303</v>
      </c>
      <c r="B262" s="26" t="s">
        <v>553</v>
      </c>
      <c r="C262" s="26" t="s">
        <v>548</v>
      </c>
      <c r="D262" s="83">
        <v>9666401</v>
      </c>
      <c r="E262" s="13">
        <v>9557942.1400000006</v>
      </c>
      <c r="F262" s="79">
        <v>108458.66</v>
      </c>
      <c r="G262" s="79">
        <v>0</v>
      </c>
      <c r="H262" s="79">
        <f t="shared" si="8"/>
        <v>108459</v>
      </c>
      <c r="I262" s="123">
        <f t="shared" si="9"/>
        <v>1.1299999999999999E-2</v>
      </c>
    </row>
    <row r="263" spans="1:9" x14ac:dyDescent="0.2">
      <c r="A263" s="25">
        <v>128321103</v>
      </c>
      <c r="B263" s="26" t="s">
        <v>617</v>
      </c>
      <c r="C263" s="26" t="s">
        <v>548</v>
      </c>
      <c r="D263" s="83">
        <v>10826488</v>
      </c>
      <c r="E263" s="13">
        <v>10650917.109999999</v>
      </c>
      <c r="F263" s="79">
        <v>175570.62</v>
      </c>
      <c r="G263" s="79">
        <v>0</v>
      </c>
      <c r="H263" s="79">
        <f t="shared" si="8"/>
        <v>175571</v>
      </c>
      <c r="I263" s="123">
        <f t="shared" si="9"/>
        <v>1.6500000000000001E-2</v>
      </c>
    </row>
    <row r="264" spans="1:9" x14ac:dyDescent="0.2">
      <c r="A264" s="25">
        <v>128328003</v>
      </c>
      <c r="B264" s="26" t="s">
        <v>554</v>
      </c>
      <c r="C264" s="26" t="s">
        <v>548</v>
      </c>
      <c r="D264" s="83">
        <v>9750778</v>
      </c>
      <c r="E264" s="13">
        <v>9644659.6199999992</v>
      </c>
      <c r="F264" s="79">
        <v>106117.95</v>
      </c>
      <c r="G264" s="79">
        <v>0</v>
      </c>
      <c r="H264" s="79">
        <f t="shared" si="8"/>
        <v>106118</v>
      </c>
      <c r="I264" s="123">
        <f t="shared" si="9"/>
        <v>1.0999999999999999E-2</v>
      </c>
    </row>
    <row r="265" spans="1:9" x14ac:dyDescent="0.2">
      <c r="A265" s="25">
        <v>106330703</v>
      </c>
      <c r="B265" s="26" t="s">
        <v>136</v>
      </c>
      <c r="C265" s="26" t="s">
        <v>137</v>
      </c>
      <c r="D265" s="83">
        <v>8022240</v>
      </c>
      <c r="E265" s="13">
        <v>7907285.25</v>
      </c>
      <c r="F265" s="79">
        <v>114954.58</v>
      </c>
      <c r="G265" s="79">
        <v>0</v>
      </c>
      <c r="H265" s="79">
        <f t="shared" si="8"/>
        <v>114955</v>
      </c>
      <c r="I265" s="123">
        <f t="shared" si="9"/>
        <v>1.4500000000000001E-2</v>
      </c>
    </row>
    <row r="266" spans="1:9" x14ac:dyDescent="0.2">
      <c r="A266" s="25">
        <v>106330803</v>
      </c>
      <c r="B266" s="26" t="s">
        <v>138</v>
      </c>
      <c r="C266" s="26" t="s">
        <v>137</v>
      </c>
      <c r="D266" s="83">
        <v>10455953</v>
      </c>
      <c r="E266" s="13">
        <v>10276932.66</v>
      </c>
      <c r="F266" s="79">
        <v>179020.49</v>
      </c>
      <c r="G266" s="79">
        <v>0</v>
      </c>
      <c r="H266" s="79">
        <f t="shared" si="8"/>
        <v>179020</v>
      </c>
      <c r="I266" s="123">
        <f t="shared" si="9"/>
        <v>1.7399999999999999E-2</v>
      </c>
    </row>
    <row r="267" spans="1:9" x14ac:dyDescent="0.2">
      <c r="A267" s="25">
        <v>106338003</v>
      </c>
      <c r="B267" s="26" t="s">
        <v>139</v>
      </c>
      <c r="C267" s="26" t="s">
        <v>137</v>
      </c>
      <c r="D267" s="83">
        <v>17962686</v>
      </c>
      <c r="E267" s="13">
        <v>17703577.199999999</v>
      </c>
      <c r="F267" s="79">
        <v>259108.95</v>
      </c>
      <c r="G267" s="79">
        <v>0</v>
      </c>
      <c r="H267" s="79">
        <f t="shared" si="8"/>
        <v>259109</v>
      </c>
      <c r="I267" s="123">
        <f t="shared" si="9"/>
        <v>1.46E-2</v>
      </c>
    </row>
    <row r="268" spans="1:9" x14ac:dyDescent="0.2">
      <c r="A268" s="25">
        <v>111343603</v>
      </c>
      <c r="B268" s="26" t="s">
        <v>244</v>
      </c>
      <c r="C268" s="26" t="s">
        <v>245</v>
      </c>
      <c r="D268" s="83">
        <v>12465115</v>
      </c>
      <c r="E268" s="13">
        <v>12216920.41</v>
      </c>
      <c r="F268" s="79">
        <v>248194.93</v>
      </c>
      <c r="G268" s="79">
        <v>0</v>
      </c>
      <c r="H268" s="79">
        <f t="shared" si="8"/>
        <v>248195</v>
      </c>
      <c r="I268" s="123">
        <f t="shared" si="9"/>
        <v>2.0299999999999999E-2</v>
      </c>
    </row>
    <row r="269" spans="1:9" x14ac:dyDescent="0.2">
      <c r="A269" s="25">
        <v>119350303</v>
      </c>
      <c r="B269" s="26" t="s">
        <v>405</v>
      </c>
      <c r="C269" s="26" t="s">
        <v>406</v>
      </c>
      <c r="D269" s="83">
        <v>8141877</v>
      </c>
      <c r="E269" s="13">
        <v>7929753.0099999998</v>
      </c>
      <c r="F269" s="79">
        <v>212123.81</v>
      </c>
      <c r="G269" s="79">
        <v>0</v>
      </c>
      <c r="H269" s="79">
        <f t="shared" si="8"/>
        <v>212124</v>
      </c>
      <c r="I269" s="123">
        <f t="shared" si="9"/>
        <v>2.6800000000000001E-2</v>
      </c>
    </row>
    <row r="270" spans="1:9" x14ac:dyDescent="0.2">
      <c r="A270" s="25">
        <v>119351303</v>
      </c>
      <c r="B270" s="26" t="s">
        <v>407</v>
      </c>
      <c r="C270" s="26" t="s">
        <v>406</v>
      </c>
      <c r="D270" s="83">
        <v>12906470</v>
      </c>
      <c r="E270" s="13">
        <v>12435697.5</v>
      </c>
      <c r="F270" s="79">
        <v>395196.29</v>
      </c>
      <c r="G270" s="79">
        <v>75576.5</v>
      </c>
      <c r="H270" s="79">
        <f t="shared" si="8"/>
        <v>470773</v>
      </c>
      <c r="I270" s="123">
        <f t="shared" si="9"/>
        <v>3.7900000000000003E-2</v>
      </c>
    </row>
    <row r="271" spans="1:9" x14ac:dyDescent="0.2">
      <c r="A271" s="25">
        <v>119352203</v>
      </c>
      <c r="B271" s="26" t="s">
        <v>408</v>
      </c>
      <c r="C271" s="26" t="s">
        <v>406</v>
      </c>
      <c r="D271" s="83">
        <v>5270305</v>
      </c>
      <c r="E271" s="13">
        <v>5156047.97</v>
      </c>
      <c r="F271" s="79">
        <v>114257.12</v>
      </c>
      <c r="G271" s="79">
        <v>0</v>
      </c>
      <c r="H271" s="79">
        <f t="shared" si="8"/>
        <v>114257</v>
      </c>
      <c r="I271" s="123">
        <f t="shared" si="9"/>
        <v>2.2200000000000001E-2</v>
      </c>
    </row>
    <row r="272" spans="1:9" x14ac:dyDescent="0.2">
      <c r="A272" s="25">
        <v>119354603</v>
      </c>
      <c r="B272" s="26" t="s">
        <v>409</v>
      </c>
      <c r="C272" s="26" t="s">
        <v>406</v>
      </c>
      <c r="D272" s="83">
        <v>6173864</v>
      </c>
      <c r="E272" s="13">
        <v>6079273.1799999997</v>
      </c>
      <c r="F272" s="79">
        <v>94591</v>
      </c>
      <c r="G272" s="79">
        <v>0</v>
      </c>
      <c r="H272" s="79">
        <f t="shared" si="8"/>
        <v>94591</v>
      </c>
      <c r="I272" s="123">
        <f t="shared" si="9"/>
        <v>1.5599999999999999E-2</v>
      </c>
    </row>
    <row r="273" spans="1:9" x14ac:dyDescent="0.2">
      <c r="A273" s="25">
        <v>119355503</v>
      </c>
      <c r="B273" s="26" t="s">
        <v>410</v>
      </c>
      <c r="C273" s="26" t="s">
        <v>406</v>
      </c>
      <c r="D273" s="83">
        <v>7447942</v>
      </c>
      <c r="E273" s="13">
        <v>7014327.29</v>
      </c>
      <c r="F273" s="79">
        <v>280865.19</v>
      </c>
      <c r="G273" s="79">
        <v>152749.45000000001</v>
      </c>
      <c r="H273" s="79">
        <f t="shared" si="8"/>
        <v>433615</v>
      </c>
      <c r="I273" s="123">
        <f t="shared" si="9"/>
        <v>6.1800000000000001E-2</v>
      </c>
    </row>
    <row r="274" spans="1:9" x14ac:dyDescent="0.2">
      <c r="A274" s="25">
        <v>119356503</v>
      </c>
      <c r="B274" s="26" t="s">
        <v>411</v>
      </c>
      <c r="C274" s="26" t="s">
        <v>406</v>
      </c>
      <c r="D274" s="83">
        <v>10832929</v>
      </c>
      <c r="E274" s="13">
        <v>10553372.449999999</v>
      </c>
      <c r="F274" s="79">
        <v>279556.39</v>
      </c>
      <c r="G274" s="79">
        <v>0</v>
      </c>
      <c r="H274" s="79">
        <f t="shared" si="8"/>
        <v>279557</v>
      </c>
      <c r="I274" s="123">
        <f t="shared" si="9"/>
        <v>2.6499999999999999E-2</v>
      </c>
    </row>
    <row r="275" spans="1:9" x14ac:dyDescent="0.2">
      <c r="A275" s="25">
        <v>119356603</v>
      </c>
      <c r="B275" s="26" t="s">
        <v>412</v>
      </c>
      <c r="C275" s="26" t="s">
        <v>406</v>
      </c>
      <c r="D275" s="83">
        <v>3720232</v>
      </c>
      <c r="E275" s="13">
        <v>3638750.51</v>
      </c>
      <c r="F275" s="79">
        <v>81481.539999999994</v>
      </c>
      <c r="G275" s="79">
        <v>0</v>
      </c>
      <c r="H275" s="79">
        <f t="shared" si="8"/>
        <v>81481</v>
      </c>
      <c r="I275" s="123">
        <f t="shared" si="9"/>
        <v>2.24E-2</v>
      </c>
    </row>
    <row r="276" spans="1:9" x14ac:dyDescent="0.2">
      <c r="A276" s="25">
        <v>119357003</v>
      </c>
      <c r="B276" s="26" t="s">
        <v>413</v>
      </c>
      <c r="C276" s="26" t="s">
        <v>406</v>
      </c>
      <c r="D276" s="83">
        <v>7091642</v>
      </c>
      <c r="E276" s="13">
        <v>6745015.3200000003</v>
      </c>
      <c r="F276" s="79">
        <v>245827.24</v>
      </c>
      <c r="G276" s="79">
        <v>100799.51</v>
      </c>
      <c r="H276" s="79">
        <f t="shared" si="8"/>
        <v>346627</v>
      </c>
      <c r="I276" s="123">
        <f t="shared" si="9"/>
        <v>5.1400000000000001E-2</v>
      </c>
    </row>
    <row r="277" spans="1:9" x14ac:dyDescent="0.2">
      <c r="A277" s="25">
        <v>119357402</v>
      </c>
      <c r="B277" s="26" t="s">
        <v>414</v>
      </c>
      <c r="C277" s="26" t="s">
        <v>406</v>
      </c>
      <c r="D277" s="83">
        <v>73923365</v>
      </c>
      <c r="E277" s="13">
        <v>69821859.700000003</v>
      </c>
      <c r="F277" s="79">
        <v>2721725.07</v>
      </c>
      <c r="G277" s="79">
        <v>1379780.51</v>
      </c>
      <c r="H277" s="79">
        <f t="shared" si="8"/>
        <v>4101505</v>
      </c>
      <c r="I277" s="123">
        <f t="shared" si="9"/>
        <v>5.8700000000000002E-2</v>
      </c>
    </row>
    <row r="278" spans="1:9" x14ac:dyDescent="0.2">
      <c r="A278" s="25">
        <v>119358403</v>
      </c>
      <c r="B278" s="26" t="s">
        <v>415</v>
      </c>
      <c r="C278" s="26" t="s">
        <v>406</v>
      </c>
      <c r="D278" s="83">
        <v>10305636</v>
      </c>
      <c r="E278" s="13">
        <v>10033026.27</v>
      </c>
      <c r="F278" s="79">
        <v>272609.83</v>
      </c>
      <c r="G278" s="79">
        <v>0</v>
      </c>
      <c r="H278" s="79">
        <f t="shared" si="8"/>
        <v>272610</v>
      </c>
      <c r="I278" s="123">
        <f t="shared" si="9"/>
        <v>2.7199999999999998E-2</v>
      </c>
    </row>
    <row r="279" spans="1:9" x14ac:dyDescent="0.2">
      <c r="A279" s="25">
        <v>113361303</v>
      </c>
      <c r="B279" s="26" t="s">
        <v>276</v>
      </c>
      <c r="C279" s="26" t="s">
        <v>277</v>
      </c>
      <c r="D279" s="83">
        <v>9437652</v>
      </c>
      <c r="E279" s="13">
        <v>9192979.8599999994</v>
      </c>
      <c r="F279" s="79">
        <v>244671.84</v>
      </c>
      <c r="G279" s="79">
        <v>0</v>
      </c>
      <c r="H279" s="79">
        <f t="shared" si="8"/>
        <v>244672</v>
      </c>
      <c r="I279" s="123">
        <f t="shared" si="9"/>
        <v>2.6599999999999999E-2</v>
      </c>
    </row>
    <row r="280" spans="1:9" x14ac:dyDescent="0.2">
      <c r="A280" s="25">
        <v>113361503</v>
      </c>
      <c r="B280" s="26" t="s">
        <v>278</v>
      </c>
      <c r="C280" s="26" t="s">
        <v>277</v>
      </c>
      <c r="D280" s="83">
        <v>11136342</v>
      </c>
      <c r="E280" s="13">
        <v>10628625.17</v>
      </c>
      <c r="F280" s="79">
        <v>374096.71</v>
      </c>
      <c r="G280" s="79">
        <v>133620.01</v>
      </c>
      <c r="H280" s="79">
        <f t="shared" si="8"/>
        <v>507717</v>
      </c>
      <c r="I280" s="123">
        <f t="shared" si="9"/>
        <v>4.7800000000000002E-2</v>
      </c>
    </row>
    <row r="281" spans="1:9" x14ac:dyDescent="0.2">
      <c r="A281" s="25">
        <v>113361703</v>
      </c>
      <c r="B281" s="26" t="s">
        <v>279</v>
      </c>
      <c r="C281" s="26" t="s">
        <v>277</v>
      </c>
      <c r="D281" s="83">
        <v>8388838</v>
      </c>
      <c r="E281" s="13">
        <v>7400755.5599999996</v>
      </c>
      <c r="F281" s="79">
        <v>479291.41</v>
      </c>
      <c r="G281" s="79">
        <v>508791.18</v>
      </c>
      <c r="H281" s="79">
        <f t="shared" si="8"/>
        <v>988082</v>
      </c>
      <c r="I281" s="123">
        <f t="shared" si="9"/>
        <v>0.13350000000000001</v>
      </c>
    </row>
    <row r="282" spans="1:9" x14ac:dyDescent="0.2">
      <c r="A282" s="25">
        <v>113362203</v>
      </c>
      <c r="B282" s="26" t="s">
        <v>280</v>
      </c>
      <c r="C282" s="26" t="s">
        <v>277</v>
      </c>
      <c r="D282" s="83">
        <v>9518816</v>
      </c>
      <c r="E282" s="13">
        <v>9234709.7699999996</v>
      </c>
      <c r="F282" s="79">
        <v>270890</v>
      </c>
      <c r="G282" s="79">
        <v>13216.03</v>
      </c>
      <c r="H282" s="79">
        <f t="shared" si="8"/>
        <v>284106</v>
      </c>
      <c r="I282" s="123">
        <f t="shared" si="9"/>
        <v>3.0800000000000001E-2</v>
      </c>
    </row>
    <row r="283" spans="1:9" x14ac:dyDescent="0.2">
      <c r="A283" s="25">
        <v>113362303</v>
      </c>
      <c r="B283" s="26" t="s">
        <v>281</v>
      </c>
      <c r="C283" s="26" t="s">
        <v>277</v>
      </c>
      <c r="D283" s="83">
        <v>6213938</v>
      </c>
      <c r="E283" s="13">
        <v>5916577.5999999996</v>
      </c>
      <c r="F283" s="79">
        <v>213326.21</v>
      </c>
      <c r="G283" s="79">
        <v>84033.72</v>
      </c>
      <c r="H283" s="79">
        <f t="shared" si="8"/>
        <v>297360</v>
      </c>
      <c r="I283" s="123">
        <f t="shared" si="9"/>
        <v>5.0299999999999997E-2</v>
      </c>
    </row>
    <row r="284" spans="1:9" x14ac:dyDescent="0.2">
      <c r="A284" s="25">
        <v>113362403</v>
      </c>
      <c r="B284" s="26" t="s">
        <v>282</v>
      </c>
      <c r="C284" s="26" t="s">
        <v>277</v>
      </c>
      <c r="D284" s="83">
        <v>11543476</v>
      </c>
      <c r="E284" s="13">
        <v>11226868.52</v>
      </c>
      <c r="F284" s="79">
        <v>316607.81</v>
      </c>
      <c r="G284" s="79">
        <v>0</v>
      </c>
      <c r="H284" s="79">
        <f t="shared" si="8"/>
        <v>316607</v>
      </c>
      <c r="I284" s="123">
        <f t="shared" si="9"/>
        <v>2.8199999999999999E-2</v>
      </c>
    </row>
    <row r="285" spans="1:9" x14ac:dyDescent="0.2">
      <c r="A285" s="25">
        <v>113362603</v>
      </c>
      <c r="B285" s="26" t="s">
        <v>283</v>
      </c>
      <c r="C285" s="26" t="s">
        <v>277</v>
      </c>
      <c r="D285" s="83">
        <v>14717803</v>
      </c>
      <c r="E285" s="13">
        <v>14240136.67</v>
      </c>
      <c r="F285" s="79">
        <v>431362.33</v>
      </c>
      <c r="G285" s="79">
        <v>46303.57</v>
      </c>
      <c r="H285" s="79">
        <f t="shared" si="8"/>
        <v>477666</v>
      </c>
      <c r="I285" s="123">
        <f t="shared" si="9"/>
        <v>3.3500000000000002E-2</v>
      </c>
    </row>
    <row r="286" spans="1:9" x14ac:dyDescent="0.2">
      <c r="A286" s="25">
        <v>113363103</v>
      </c>
      <c r="B286" s="26" t="s">
        <v>284</v>
      </c>
      <c r="C286" s="26" t="s">
        <v>277</v>
      </c>
      <c r="D286" s="83">
        <v>17253605</v>
      </c>
      <c r="E286" s="13">
        <v>16555150.890000001</v>
      </c>
      <c r="F286" s="79">
        <v>550843.76</v>
      </c>
      <c r="G286" s="79">
        <v>147609.91</v>
      </c>
      <c r="H286" s="79">
        <f t="shared" si="8"/>
        <v>698454</v>
      </c>
      <c r="I286" s="123">
        <f t="shared" si="9"/>
        <v>4.2200000000000001E-2</v>
      </c>
    </row>
    <row r="287" spans="1:9" x14ac:dyDescent="0.2">
      <c r="A287" s="25">
        <v>113363603</v>
      </c>
      <c r="B287" s="26" t="s">
        <v>285</v>
      </c>
      <c r="C287" s="26" t="s">
        <v>277</v>
      </c>
      <c r="D287" s="83">
        <v>5738379</v>
      </c>
      <c r="E287" s="13">
        <v>5481766.6900000004</v>
      </c>
      <c r="F287" s="79">
        <v>191133.65</v>
      </c>
      <c r="G287" s="79">
        <v>65478.68</v>
      </c>
      <c r="H287" s="79">
        <f t="shared" si="8"/>
        <v>256612</v>
      </c>
      <c r="I287" s="123">
        <f t="shared" si="9"/>
        <v>4.6800000000000001E-2</v>
      </c>
    </row>
    <row r="288" spans="1:9" x14ac:dyDescent="0.2">
      <c r="A288" s="25">
        <v>113364002</v>
      </c>
      <c r="B288" s="26" t="s">
        <v>286</v>
      </c>
      <c r="C288" s="26" t="s">
        <v>277</v>
      </c>
      <c r="D288" s="83">
        <v>79506037</v>
      </c>
      <c r="E288" s="13">
        <v>77639172.319999993</v>
      </c>
      <c r="F288" s="79">
        <v>1866865.03</v>
      </c>
      <c r="G288" s="79">
        <v>0</v>
      </c>
      <c r="H288" s="79">
        <f t="shared" si="8"/>
        <v>1866865</v>
      </c>
      <c r="I288" s="123">
        <f t="shared" si="9"/>
        <v>2.4E-2</v>
      </c>
    </row>
    <row r="289" spans="1:9" x14ac:dyDescent="0.2">
      <c r="A289" s="25">
        <v>113364403</v>
      </c>
      <c r="B289" s="26" t="s">
        <v>287</v>
      </c>
      <c r="C289" s="26" t="s">
        <v>277</v>
      </c>
      <c r="D289" s="83">
        <v>9274952</v>
      </c>
      <c r="E289" s="13">
        <v>9019478.1600000001</v>
      </c>
      <c r="F289" s="79">
        <v>255473.68</v>
      </c>
      <c r="G289" s="79">
        <v>0</v>
      </c>
      <c r="H289" s="79">
        <f t="shared" si="8"/>
        <v>255474</v>
      </c>
      <c r="I289" s="123">
        <f t="shared" si="9"/>
        <v>2.8299999999999999E-2</v>
      </c>
    </row>
    <row r="290" spans="1:9" x14ac:dyDescent="0.2">
      <c r="A290" s="25">
        <v>113364503</v>
      </c>
      <c r="B290" s="26" t="s">
        <v>288</v>
      </c>
      <c r="C290" s="26" t="s">
        <v>277</v>
      </c>
      <c r="D290" s="83">
        <v>9787697</v>
      </c>
      <c r="E290" s="13">
        <v>8834382.4399999995</v>
      </c>
      <c r="F290" s="79">
        <v>494148.26</v>
      </c>
      <c r="G290" s="79">
        <v>459166.19</v>
      </c>
      <c r="H290" s="79">
        <f t="shared" si="8"/>
        <v>953315</v>
      </c>
      <c r="I290" s="123">
        <f t="shared" si="9"/>
        <v>0.1079</v>
      </c>
    </row>
    <row r="291" spans="1:9" x14ac:dyDescent="0.2">
      <c r="A291" s="25">
        <v>113365203</v>
      </c>
      <c r="B291" s="26" t="s">
        <v>289</v>
      </c>
      <c r="C291" s="26" t="s">
        <v>277</v>
      </c>
      <c r="D291" s="83">
        <v>15241828</v>
      </c>
      <c r="E291" s="13">
        <v>14759142.68</v>
      </c>
      <c r="F291" s="79">
        <v>442811.95</v>
      </c>
      <c r="G291" s="79">
        <v>39873.800000000003</v>
      </c>
      <c r="H291" s="79">
        <f t="shared" si="8"/>
        <v>482685</v>
      </c>
      <c r="I291" s="123">
        <f t="shared" si="9"/>
        <v>3.27E-2</v>
      </c>
    </row>
    <row r="292" spans="1:9" x14ac:dyDescent="0.2">
      <c r="A292" s="25">
        <v>113365303</v>
      </c>
      <c r="B292" s="26" t="s">
        <v>290</v>
      </c>
      <c r="C292" s="26" t="s">
        <v>277</v>
      </c>
      <c r="D292" s="83">
        <v>3510912</v>
      </c>
      <c r="E292" s="13">
        <v>3411047.11</v>
      </c>
      <c r="F292" s="79">
        <v>98308.88</v>
      </c>
      <c r="G292" s="79">
        <v>1555.69</v>
      </c>
      <c r="H292" s="79">
        <f t="shared" si="8"/>
        <v>99865</v>
      </c>
      <c r="I292" s="123">
        <f t="shared" si="9"/>
        <v>2.93E-2</v>
      </c>
    </row>
    <row r="293" spans="1:9" x14ac:dyDescent="0.2">
      <c r="A293" s="25">
        <v>113367003</v>
      </c>
      <c r="B293" s="26" t="s">
        <v>291</v>
      </c>
      <c r="C293" s="26" t="s">
        <v>277</v>
      </c>
      <c r="D293" s="83">
        <v>12613467</v>
      </c>
      <c r="E293" s="13">
        <v>12313196.75</v>
      </c>
      <c r="F293" s="79">
        <v>300269.75</v>
      </c>
      <c r="G293" s="79">
        <v>0</v>
      </c>
      <c r="H293" s="79">
        <f t="shared" si="8"/>
        <v>300270</v>
      </c>
      <c r="I293" s="123">
        <f t="shared" si="9"/>
        <v>2.4400000000000002E-2</v>
      </c>
    </row>
    <row r="294" spans="1:9" x14ac:dyDescent="0.2">
      <c r="A294" s="25">
        <v>113369003</v>
      </c>
      <c r="B294" s="26" t="s">
        <v>292</v>
      </c>
      <c r="C294" s="26" t="s">
        <v>277</v>
      </c>
      <c r="D294" s="83">
        <v>12529338</v>
      </c>
      <c r="E294" s="13">
        <v>12216130.529999999</v>
      </c>
      <c r="F294" s="79">
        <v>313207.53999999998</v>
      </c>
      <c r="G294" s="79">
        <v>0</v>
      </c>
      <c r="H294" s="79">
        <f t="shared" si="8"/>
        <v>313207</v>
      </c>
      <c r="I294" s="123">
        <f t="shared" si="9"/>
        <v>2.5600000000000001E-2</v>
      </c>
    </row>
    <row r="295" spans="1:9" x14ac:dyDescent="0.2">
      <c r="A295" s="25">
        <v>104372003</v>
      </c>
      <c r="B295" s="26" t="s">
        <v>82</v>
      </c>
      <c r="C295" s="26" t="s">
        <v>83</v>
      </c>
      <c r="D295" s="83">
        <v>12844040</v>
      </c>
      <c r="E295" s="13">
        <v>12676930.130000001</v>
      </c>
      <c r="F295" s="79">
        <v>167109.66</v>
      </c>
      <c r="G295" s="79">
        <v>0</v>
      </c>
      <c r="H295" s="79">
        <f t="shared" si="8"/>
        <v>167110</v>
      </c>
      <c r="I295" s="123">
        <f t="shared" si="9"/>
        <v>1.32E-2</v>
      </c>
    </row>
    <row r="296" spans="1:9" x14ac:dyDescent="0.2">
      <c r="A296" s="25">
        <v>104374003</v>
      </c>
      <c r="B296" s="26" t="s">
        <v>84</v>
      </c>
      <c r="C296" s="26" t="s">
        <v>83</v>
      </c>
      <c r="D296" s="83">
        <v>7930544</v>
      </c>
      <c r="E296" s="13">
        <v>7870572.0999999996</v>
      </c>
      <c r="F296" s="79">
        <v>59972.28</v>
      </c>
      <c r="G296" s="79">
        <v>0</v>
      </c>
      <c r="H296" s="79">
        <f t="shared" si="8"/>
        <v>59972</v>
      </c>
      <c r="I296" s="123">
        <f t="shared" si="9"/>
        <v>7.6E-3</v>
      </c>
    </row>
    <row r="297" spans="1:9" x14ac:dyDescent="0.2">
      <c r="A297" s="25">
        <v>104375003</v>
      </c>
      <c r="B297" s="26" t="s">
        <v>85</v>
      </c>
      <c r="C297" s="26" t="s">
        <v>83</v>
      </c>
      <c r="D297" s="83">
        <v>11157011</v>
      </c>
      <c r="E297" s="13">
        <v>11015054.800000001</v>
      </c>
      <c r="F297" s="79">
        <v>141956.67000000001</v>
      </c>
      <c r="G297" s="79">
        <v>0</v>
      </c>
      <c r="H297" s="79">
        <f t="shared" si="8"/>
        <v>141956</v>
      </c>
      <c r="I297" s="123">
        <f t="shared" si="9"/>
        <v>1.29E-2</v>
      </c>
    </row>
    <row r="298" spans="1:9" x14ac:dyDescent="0.2">
      <c r="A298" s="25">
        <v>104375203</v>
      </c>
      <c r="B298" s="26" t="s">
        <v>86</v>
      </c>
      <c r="C298" s="26" t="s">
        <v>83</v>
      </c>
      <c r="D298" s="83">
        <v>3769195</v>
      </c>
      <c r="E298" s="13">
        <v>3695640.13</v>
      </c>
      <c r="F298" s="79">
        <v>73555.09</v>
      </c>
      <c r="G298" s="79">
        <v>0</v>
      </c>
      <c r="H298" s="79">
        <f t="shared" si="8"/>
        <v>73555</v>
      </c>
      <c r="I298" s="123">
        <f t="shared" si="9"/>
        <v>1.9900000000000001E-2</v>
      </c>
    </row>
    <row r="299" spans="1:9" x14ac:dyDescent="0.2">
      <c r="A299" s="25">
        <v>104375302</v>
      </c>
      <c r="B299" s="26" t="s">
        <v>87</v>
      </c>
      <c r="C299" s="26" t="s">
        <v>83</v>
      </c>
      <c r="D299" s="83">
        <v>34047479</v>
      </c>
      <c r="E299" s="13">
        <v>33002243.93</v>
      </c>
      <c r="F299" s="79">
        <v>978401.42</v>
      </c>
      <c r="G299" s="79">
        <v>66833.7</v>
      </c>
      <c r="H299" s="79">
        <f t="shared" si="8"/>
        <v>1045235</v>
      </c>
      <c r="I299" s="123">
        <f t="shared" si="9"/>
        <v>3.1699999999999999E-2</v>
      </c>
    </row>
    <row r="300" spans="1:9" x14ac:dyDescent="0.2">
      <c r="A300" s="25">
        <v>104376203</v>
      </c>
      <c r="B300" s="26" t="s">
        <v>88</v>
      </c>
      <c r="C300" s="26" t="s">
        <v>83</v>
      </c>
      <c r="D300" s="83">
        <v>7999138</v>
      </c>
      <c r="E300" s="13">
        <v>7925164.21</v>
      </c>
      <c r="F300" s="79">
        <v>73973.66</v>
      </c>
      <c r="G300" s="79">
        <v>0</v>
      </c>
      <c r="H300" s="79">
        <f t="shared" si="8"/>
        <v>73974</v>
      </c>
      <c r="I300" s="123">
        <f t="shared" si="9"/>
        <v>9.2999999999999992E-3</v>
      </c>
    </row>
    <row r="301" spans="1:9" x14ac:dyDescent="0.2">
      <c r="A301" s="25">
        <v>104377003</v>
      </c>
      <c r="B301" s="26" t="s">
        <v>89</v>
      </c>
      <c r="C301" s="26" t="s">
        <v>83</v>
      </c>
      <c r="D301" s="83">
        <v>5411590</v>
      </c>
      <c r="E301" s="13">
        <v>5330405.28</v>
      </c>
      <c r="F301" s="79">
        <v>81184.55</v>
      </c>
      <c r="G301" s="79">
        <v>0</v>
      </c>
      <c r="H301" s="79">
        <f t="shared" si="8"/>
        <v>81185</v>
      </c>
      <c r="I301" s="123">
        <f t="shared" si="9"/>
        <v>1.52E-2</v>
      </c>
    </row>
    <row r="302" spans="1:9" x14ac:dyDescent="0.2">
      <c r="A302" s="25">
        <v>104378003</v>
      </c>
      <c r="B302" s="26" t="s">
        <v>90</v>
      </c>
      <c r="C302" s="26" t="s">
        <v>83</v>
      </c>
      <c r="D302" s="83">
        <v>6475088</v>
      </c>
      <c r="E302" s="13">
        <v>6390352.7599999998</v>
      </c>
      <c r="F302" s="79">
        <v>84735.45</v>
      </c>
      <c r="G302" s="79">
        <v>0</v>
      </c>
      <c r="H302" s="79">
        <f t="shared" si="8"/>
        <v>84735</v>
      </c>
      <c r="I302" s="123">
        <f t="shared" si="9"/>
        <v>1.3299999999999999E-2</v>
      </c>
    </row>
    <row r="303" spans="1:9" x14ac:dyDescent="0.2">
      <c r="A303" s="25">
        <v>113380303</v>
      </c>
      <c r="B303" s="26" t="s">
        <v>293</v>
      </c>
      <c r="C303" s="26" t="s">
        <v>294</v>
      </c>
      <c r="D303" s="83">
        <v>5875846</v>
      </c>
      <c r="E303" s="13">
        <v>5716019.9199999999</v>
      </c>
      <c r="F303" s="79">
        <v>159826.39000000001</v>
      </c>
      <c r="G303" s="79">
        <v>0</v>
      </c>
      <c r="H303" s="79">
        <f t="shared" si="8"/>
        <v>159826</v>
      </c>
      <c r="I303" s="123">
        <f t="shared" si="9"/>
        <v>2.8000000000000001E-2</v>
      </c>
    </row>
    <row r="304" spans="1:9" x14ac:dyDescent="0.2">
      <c r="A304" s="25">
        <v>113381303</v>
      </c>
      <c r="B304" s="26" t="s">
        <v>295</v>
      </c>
      <c r="C304" s="26" t="s">
        <v>294</v>
      </c>
      <c r="D304" s="83">
        <v>14605157</v>
      </c>
      <c r="E304" s="13">
        <v>13866231.09</v>
      </c>
      <c r="F304" s="79">
        <v>514447.75</v>
      </c>
      <c r="G304" s="79">
        <v>224478.32</v>
      </c>
      <c r="H304" s="79">
        <f t="shared" si="8"/>
        <v>738926</v>
      </c>
      <c r="I304" s="123">
        <f t="shared" si="9"/>
        <v>5.33E-2</v>
      </c>
    </row>
    <row r="305" spans="1:9" x14ac:dyDescent="0.2">
      <c r="A305" s="25">
        <v>113382303</v>
      </c>
      <c r="B305" s="26" t="s">
        <v>296</v>
      </c>
      <c r="C305" s="26" t="s">
        <v>294</v>
      </c>
      <c r="D305" s="83">
        <v>6351102</v>
      </c>
      <c r="E305" s="13">
        <v>6168591.8099999996</v>
      </c>
      <c r="F305" s="79">
        <v>178443.08</v>
      </c>
      <c r="G305" s="79">
        <v>4066.91</v>
      </c>
      <c r="H305" s="79">
        <f t="shared" si="8"/>
        <v>182510</v>
      </c>
      <c r="I305" s="123">
        <f t="shared" si="9"/>
        <v>2.9600000000000001E-2</v>
      </c>
    </row>
    <row r="306" spans="1:9" x14ac:dyDescent="0.2">
      <c r="A306" s="25">
        <v>113384603</v>
      </c>
      <c r="B306" s="26" t="s">
        <v>297</v>
      </c>
      <c r="C306" s="26" t="s">
        <v>294</v>
      </c>
      <c r="D306" s="83">
        <v>49223719</v>
      </c>
      <c r="E306" s="13">
        <v>46618948.539999999</v>
      </c>
      <c r="F306" s="79">
        <v>1771136.89</v>
      </c>
      <c r="G306" s="79">
        <v>833633.58</v>
      </c>
      <c r="H306" s="79">
        <f t="shared" si="8"/>
        <v>2604770</v>
      </c>
      <c r="I306" s="123">
        <f t="shared" si="9"/>
        <v>5.5899999999999998E-2</v>
      </c>
    </row>
    <row r="307" spans="1:9" x14ac:dyDescent="0.2">
      <c r="A307" s="25">
        <v>113385003</v>
      </c>
      <c r="B307" s="26" t="s">
        <v>298</v>
      </c>
      <c r="C307" s="26" t="s">
        <v>294</v>
      </c>
      <c r="D307" s="83">
        <v>9624070</v>
      </c>
      <c r="E307" s="13">
        <v>9403017.2300000004</v>
      </c>
      <c r="F307" s="79">
        <v>221052.93</v>
      </c>
      <c r="G307" s="79">
        <v>0</v>
      </c>
      <c r="H307" s="79">
        <f t="shared" si="8"/>
        <v>221053</v>
      </c>
      <c r="I307" s="123">
        <f t="shared" si="9"/>
        <v>2.35E-2</v>
      </c>
    </row>
    <row r="308" spans="1:9" x14ac:dyDescent="0.2">
      <c r="A308" s="25">
        <v>113385303</v>
      </c>
      <c r="B308" s="26" t="s">
        <v>299</v>
      </c>
      <c r="C308" s="26" t="s">
        <v>294</v>
      </c>
      <c r="D308" s="83">
        <v>9771584</v>
      </c>
      <c r="E308" s="13">
        <v>9214294.6899999995</v>
      </c>
      <c r="F308" s="79">
        <v>364705.96</v>
      </c>
      <c r="G308" s="79">
        <v>192583.16</v>
      </c>
      <c r="H308" s="79">
        <f t="shared" si="8"/>
        <v>557289</v>
      </c>
      <c r="I308" s="123">
        <f t="shared" si="9"/>
        <v>6.0499999999999998E-2</v>
      </c>
    </row>
    <row r="309" spans="1:9" x14ac:dyDescent="0.2">
      <c r="A309" s="25">
        <v>121390302</v>
      </c>
      <c r="B309" s="26" t="s">
        <v>450</v>
      </c>
      <c r="C309" s="26" t="s">
        <v>451</v>
      </c>
      <c r="D309" s="83">
        <v>199397275</v>
      </c>
      <c r="E309" s="13">
        <v>186914798.91</v>
      </c>
      <c r="F309" s="79">
        <v>7804262.1799999997</v>
      </c>
      <c r="G309" s="79">
        <v>4678214.05</v>
      </c>
      <c r="H309" s="79">
        <f t="shared" si="8"/>
        <v>12482476</v>
      </c>
      <c r="I309" s="123">
        <f t="shared" si="9"/>
        <v>6.6799999999999998E-2</v>
      </c>
    </row>
    <row r="310" spans="1:9" x14ac:dyDescent="0.2">
      <c r="A310" s="25">
        <v>121391303</v>
      </c>
      <c r="B310" s="26" t="s">
        <v>452</v>
      </c>
      <c r="C310" s="26" t="s">
        <v>451</v>
      </c>
      <c r="D310" s="83">
        <v>6445117</v>
      </c>
      <c r="E310" s="13">
        <v>6028433.21</v>
      </c>
      <c r="F310" s="79">
        <v>256565.83</v>
      </c>
      <c r="G310" s="79">
        <v>160118.32999999999</v>
      </c>
      <c r="H310" s="79">
        <f t="shared" si="8"/>
        <v>416684</v>
      </c>
      <c r="I310" s="123">
        <f t="shared" si="9"/>
        <v>6.9099999999999995E-2</v>
      </c>
    </row>
    <row r="311" spans="1:9" x14ac:dyDescent="0.2">
      <c r="A311" s="25">
        <v>121392303</v>
      </c>
      <c r="B311" s="26" t="s">
        <v>453</v>
      </c>
      <c r="C311" s="26" t="s">
        <v>451</v>
      </c>
      <c r="D311" s="83">
        <v>17904456</v>
      </c>
      <c r="E311" s="13">
        <v>16857825.739999998</v>
      </c>
      <c r="F311" s="79">
        <v>676568.77</v>
      </c>
      <c r="G311" s="79">
        <v>370061.33</v>
      </c>
      <c r="H311" s="79">
        <f t="shared" si="8"/>
        <v>1046630</v>
      </c>
      <c r="I311" s="123">
        <f t="shared" si="9"/>
        <v>6.2100000000000002E-2</v>
      </c>
    </row>
    <row r="312" spans="1:9" x14ac:dyDescent="0.2">
      <c r="A312" s="25">
        <v>121394503</v>
      </c>
      <c r="B312" s="26" t="s">
        <v>454</v>
      </c>
      <c r="C312" s="26" t="s">
        <v>451</v>
      </c>
      <c r="D312" s="83">
        <v>8290077</v>
      </c>
      <c r="E312" s="13">
        <v>8109412.8499999996</v>
      </c>
      <c r="F312" s="79">
        <v>180664.07</v>
      </c>
      <c r="G312" s="79">
        <v>0</v>
      </c>
      <c r="H312" s="79">
        <f t="shared" si="8"/>
        <v>180664</v>
      </c>
      <c r="I312" s="123">
        <f t="shared" si="9"/>
        <v>2.23E-2</v>
      </c>
    </row>
    <row r="313" spans="1:9" x14ac:dyDescent="0.2">
      <c r="A313" s="25">
        <v>121394603</v>
      </c>
      <c r="B313" s="26" t="s">
        <v>455</v>
      </c>
      <c r="C313" s="26" t="s">
        <v>451</v>
      </c>
      <c r="D313" s="83">
        <v>6676863</v>
      </c>
      <c r="E313" s="13">
        <v>6555931.7199999997</v>
      </c>
      <c r="F313" s="79">
        <v>120931.74</v>
      </c>
      <c r="G313" s="79">
        <v>0</v>
      </c>
      <c r="H313" s="79">
        <f t="shared" si="8"/>
        <v>120931</v>
      </c>
      <c r="I313" s="123">
        <f t="shared" si="9"/>
        <v>1.84E-2</v>
      </c>
    </row>
    <row r="314" spans="1:9" x14ac:dyDescent="0.2">
      <c r="A314" s="25">
        <v>121395103</v>
      </c>
      <c r="B314" s="26" t="s">
        <v>456</v>
      </c>
      <c r="C314" s="26" t="s">
        <v>451</v>
      </c>
      <c r="D314" s="83">
        <v>15558192</v>
      </c>
      <c r="E314" s="13">
        <v>13921241.1</v>
      </c>
      <c r="F314" s="79">
        <v>825132.44</v>
      </c>
      <c r="G314" s="79">
        <v>811818.84</v>
      </c>
      <c r="H314" s="79">
        <f t="shared" si="8"/>
        <v>1636951</v>
      </c>
      <c r="I314" s="123">
        <f t="shared" si="9"/>
        <v>0.1176</v>
      </c>
    </row>
    <row r="315" spans="1:9" x14ac:dyDescent="0.2">
      <c r="A315" s="25">
        <v>121395603</v>
      </c>
      <c r="B315" s="26" t="s">
        <v>457</v>
      </c>
      <c r="C315" s="26" t="s">
        <v>451</v>
      </c>
      <c r="D315" s="83">
        <v>3905079</v>
      </c>
      <c r="E315" s="13">
        <v>3622515.69</v>
      </c>
      <c r="F315" s="79">
        <v>165266.43</v>
      </c>
      <c r="G315" s="79">
        <v>117296.88</v>
      </c>
      <c r="H315" s="79">
        <f t="shared" si="8"/>
        <v>282563</v>
      </c>
      <c r="I315" s="123">
        <f t="shared" si="9"/>
        <v>7.8E-2</v>
      </c>
    </row>
    <row r="316" spans="1:9" x14ac:dyDescent="0.2">
      <c r="A316" s="25">
        <v>121395703</v>
      </c>
      <c r="B316" s="26" t="s">
        <v>458</v>
      </c>
      <c r="C316" s="26" t="s">
        <v>451</v>
      </c>
      <c r="D316" s="83">
        <v>6146275</v>
      </c>
      <c r="E316" s="13">
        <v>5907662.1299999999</v>
      </c>
      <c r="F316" s="79">
        <v>192902.14</v>
      </c>
      <c r="G316" s="79">
        <v>45710.38</v>
      </c>
      <c r="H316" s="79">
        <f t="shared" si="8"/>
        <v>238613</v>
      </c>
      <c r="I316" s="123">
        <f t="shared" si="9"/>
        <v>4.0399999999999998E-2</v>
      </c>
    </row>
    <row r="317" spans="1:9" x14ac:dyDescent="0.2">
      <c r="A317" s="25">
        <v>121397803</v>
      </c>
      <c r="B317" s="26" t="s">
        <v>459</v>
      </c>
      <c r="C317" s="26" t="s">
        <v>451</v>
      </c>
      <c r="D317" s="83">
        <v>13831049</v>
      </c>
      <c r="E317" s="13">
        <v>12632809.66</v>
      </c>
      <c r="F317" s="79">
        <v>649730.22</v>
      </c>
      <c r="G317" s="79">
        <v>548508.71</v>
      </c>
      <c r="H317" s="79">
        <f t="shared" si="8"/>
        <v>1198239</v>
      </c>
      <c r="I317" s="123">
        <f t="shared" si="9"/>
        <v>9.4899999999999998E-2</v>
      </c>
    </row>
    <row r="318" spans="1:9" x14ac:dyDescent="0.2">
      <c r="A318" s="25">
        <v>118401403</v>
      </c>
      <c r="B318" s="26" t="s">
        <v>391</v>
      </c>
      <c r="C318" s="26" t="s">
        <v>392</v>
      </c>
      <c r="D318" s="83">
        <v>8694063</v>
      </c>
      <c r="E318" s="13">
        <v>8521748.6199999992</v>
      </c>
      <c r="F318" s="79">
        <v>172314.79</v>
      </c>
      <c r="G318" s="79">
        <v>0</v>
      </c>
      <c r="H318" s="79">
        <f t="shared" si="8"/>
        <v>172314</v>
      </c>
      <c r="I318" s="123">
        <f t="shared" si="9"/>
        <v>2.0199999999999999E-2</v>
      </c>
    </row>
    <row r="319" spans="1:9" x14ac:dyDescent="0.2">
      <c r="A319" s="25">
        <v>118401603</v>
      </c>
      <c r="B319" s="26" t="s">
        <v>393</v>
      </c>
      <c r="C319" s="26" t="s">
        <v>392</v>
      </c>
      <c r="D319" s="83">
        <v>7212090</v>
      </c>
      <c r="E319" s="13">
        <v>7042652.4900000002</v>
      </c>
      <c r="F319" s="79">
        <v>169437.05</v>
      </c>
      <c r="G319" s="79">
        <v>0</v>
      </c>
      <c r="H319" s="79">
        <f t="shared" si="8"/>
        <v>169438</v>
      </c>
      <c r="I319" s="123">
        <f t="shared" si="9"/>
        <v>2.41E-2</v>
      </c>
    </row>
    <row r="320" spans="1:9" x14ac:dyDescent="0.2">
      <c r="A320" s="25">
        <v>118402603</v>
      </c>
      <c r="B320" s="26" t="s">
        <v>394</v>
      </c>
      <c r="C320" s="26" t="s">
        <v>392</v>
      </c>
      <c r="D320" s="83">
        <v>15827936</v>
      </c>
      <c r="E320" s="13">
        <v>15291135.369999999</v>
      </c>
      <c r="F320" s="79">
        <v>471433.58</v>
      </c>
      <c r="G320" s="79">
        <v>65367.07</v>
      </c>
      <c r="H320" s="79">
        <f t="shared" si="8"/>
        <v>536801</v>
      </c>
      <c r="I320" s="123">
        <f t="shared" si="9"/>
        <v>3.5099999999999999E-2</v>
      </c>
    </row>
    <row r="321" spans="1:9" x14ac:dyDescent="0.2">
      <c r="A321" s="25">
        <v>118403003</v>
      </c>
      <c r="B321" s="26" t="s">
        <v>395</v>
      </c>
      <c r="C321" s="26" t="s">
        <v>392</v>
      </c>
      <c r="D321" s="83">
        <v>12433724</v>
      </c>
      <c r="E321" s="13">
        <v>11839593.51</v>
      </c>
      <c r="F321" s="79">
        <v>426569.73</v>
      </c>
      <c r="G321" s="79">
        <v>167560.68</v>
      </c>
      <c r="H321" s="79">
        <f t="shared" si="8"/>
        <v>594130</v>
      </c>
      <c r="I321" s="123">
        <f t="shared" si="9"/>
        <v>5.0200000000000002E-2</v>
      </c>
    </row>
    <row r="322" spans="1:9" x14ac:dyDescent="0.2">
      <c r="A322" s="25">
        <v>118403302</v>
      </c>
      <c r="B322" s="26" t="s">
        <v>396</v>
      </c>
      <c r="C322" s="26" t="s">
        <v>392</v>
      </c>
      <c r="D322" s="83">
        <v>69376275</v>
      </c>
      <c r="E322" s="13">
        <v>64501595.149999999</v>
      </c>
      <c r="F322" s="79">
        <v>2888703.78</v>
      </c>
      <c r="G322" s="79">
        <v>1985975.88</v>
      </c>
      <c r="H322" s="79">
        <f t="shared" si="8"/>
        <v>4874680</v>
      </c>
      <c r="I322" s="123">
        <f t="shared" si="9"/>
        <v>7.5600000000000001E-2</v>
      </c>
    </row>
    <row r="323" spans="1:9" x14ac:dyDescent="0.2">
      <c r="A323" s="25">
        <v>118403903</v>
      </c>
      <c r="B323" s="26" t="s">
        <v>397</v>
      </c>
      <c r="C323" s="26" t="s">
        <v>392</v>
      </c>
      <c r="D323" s="83">
        <v>7624495</v>
      </c>
      <c r="E323" s="13">
        <v>7522362.0999999996</v>
      </c>
      <c r="F323" s="79">
        <v>102132.65</v>
      </c>
      <c r="G323" s="79">
        <v>0</v>
      </c>
      <c r="H323" s="79">
        <f t="shared" ref="H323:H386" si="10">ROUND(D323-E323,0)</f>
        <v>102133</v>
      </c>
      <c r="I323" s="123">
        <f t="shared" ref="I323:I386" si="11">ROUND(H323/E323,4)</f>
        <v>1.3599999999999999E-2</v>
      </c>
    </row>
    <row r="324" spans="1:9" x14ac:dyDescent="0.2">
      <c r="A324" s="25">
        <v>118406003</v>
      </c>
      <c r="B324" s="26" t="s">
        <v>398</v>
      </c>
      <c r="C324" s="26" t="s">
        <v>392</v>
      </c>
      <c r="D324" s="83">
        <v>7725251</v>
      </c>
      <c r="E324" s="13">
        <v>7652766.0300000003</v>
      </c>
      <c r="F324" s="79">
        <v>72485.23</v>
      </c>
      <c r="G324" s="79">
        <v>0</v>
      </c>
      <c r="H324" s="79">
        <f t="shared" si="10"/>
        <v>72485</v>
      </c>
      <c r="I324" s="123">
        <f t="shared" si="11"/>
        <v>9.4999999999999998E-3</v>
      </c>
    </row>
    <row r="325" spans="1:9" x14ac:dyDescent="0.2">
      <c r="A325" s="25">
        <v>118406602</v>
      </c>
      <c r="B325" s="26" t="s">
        <v>399</v>
      </c>
      <c r="C325" s="26" t="s">
        <v>392</v>
      </c>
      <c r="D325" s="83">
        <v>13773672</v>
      </c>
      <c r="E325" s="13">
        <v>13151708.359999999</v>
      </c>
      <c r="F325" s="79">
        <v>460737.38</v>
      </c>
      <c r="G325" s="79">
        <v>161226.71</v>
      </c>
      <c r="H325" s="79">
        <f t="shared" si="10"/>
        <v>621964</v>
      </c>
      <c r="I325" s="123">
        <f t="shared" si="11"/>
        <v>4.7300000000000002E-2</v>
      </c>
    </row>
    <row r="326" spans="1:9" x14ac:dyDescent="0.2">
      <c r="A326" s="25">
        <v>118408852</v>
      </c>
      <c r="B326" s="26" t="s">
        <v>400</v>
      </c>
      <c r="C326" s="26" t="s">
        <v>392</v>
      </c>
      <c r="D326" s="83">
        <v>51652556</v>
      </c>
      <c r="E326" s="13">
        <v>47334917.119999997</v>
      </c>
      <c r="F326" s="79">
        <v>2375170.4</v>
      </c>
      <c r="G326" s="79">
        <v>1942468.42</v>
      </c>
      <c r="H326" s="79">
        <f t="shared" si="10"/>
        <v>4317639</v>
      </c>
      <c r="I326" s="123">
        <f t="shared" si="11"/>
        <v>9.1200000000000003E-2</v>
      </c>
    </row>
    <row r="327" spans="1:9" x14ac:dyDescent="0.2">
      <c r="A327" s="25">
        <v>118409203</v>
      </c>
      <c r="B327" s="26" t="s">
        <v>401</v>
      </c>
      <c r="C327" s="26" t="s">
        <v>392</v>
      </c>
      <c r="D327" s="83">
        <v>9374183</v>
      </c>
      <c r="E327" s="13">
        <v>9179539.9399999995</v>
      </c>
      <c r="F327" s="79">
        <v>194643.25</v>
      </c>
      <c r="G327" s="79">
        <v>0</v>
      </c>
      <c r="H327" s="79">
        <f t="shared" si="10"/>
        <v>194643</v>
      </c>
      <c r="I327" s="123">
        <f t="shared" si="11"/>
        <v>2.12E-2</v>
      </c>
    </row>
    <row r="328" spans="1:9" x14ac:dyDescent="0.2">
      <c r="A328" s="25">
        <v>118409302</v>
      </c>
      <c r="B328" s="26" t="s">
        <v>402</v>
      </c>
      <c r="C328" s="26" t="s">
        <v>392</v>
      </c>
      <c r="D328" s="83">
        <v>30113601</v>
      </c>
      <c r="E328" s="13">
        <v>28928331.309999999</v>
      </c>
      <c r="F328" s="79">
        <v>950401.27</v>
      </c>
      <c r="G328" s="79">
        <v>234868.15</v>
      </c>
      <c r="H328" s="79">
        <f t="shared" si="10"/>
        <v>1185270</v>
      </c>
      <c r="I328" s="123">
        <f t="shared" si="11"/>
        <v>4.1000000000000002E-2</v>
      </c>
    </row>
    <row r="329" spans="1:9" x14ac:dyDescent="0.2">
      <c r="A329" s="25">
        <v>117412003</v>
      </c>
      <c r="B329" s="26" t="s">
        <v>376</v>
      </c>
      <c r="C329" s="26" t="s">
        <v>377</v>
      </c>
      <c r="D329" s="83">
        <v>9525036</v>
      </c>
      <c r="E329" s="13">
        <v>9367053.0199999996</v>
      </c>
      <c r="F329" s="79">
        <v>157982.49</v>
      </c>
      <c r="G329" s="79">
        <v>0</v>
      </c>
      <c r="H329" s="79">
        <f t="shared" si="10"/>
        <v>157983</v>
      </c>
      <c r="I329" s="123">
        <f t="shared" si="11"/>
        <v>1.6899999999999998E-2</v>
      </c>
    </row>
    <row r="330" spans="1:9" x14ac:dyDescent="0.2">
      <c r="A330" s="25">
        <v>117414003</v>
      </c>
      <c r="B330" s="26" t="s">
        <v>378</v>
      </c>
      <c r="C330" s="26" t="s">
        <v>377</v>
      </c>
      <c r="D330" s="83">
        <v>15010816</v>
      </c>
      <c r="E330" s="13">
        <v>14770020.060000001</v>
      </c>
      <c r="F330" s="79">
        <v>240796.29</v>
      </c>
      <c r="G330" s="79">
        <v>0</v>
      </c>
      <c r="H330" s="79">
        <f t="shared" si="10"/>
        <v>240796</v>
      </c>
      <c r="I330" s="123">
        <f t="shared" si="11"/>
        <v>1.6299999999999999E-2</v>
      </c>
    </row>
    <row r="331" spans="1:9" x14ac:dyDescent="0.2">
      <c r="A331" s="25">
        <v>117414203</v>
      </c>
      <c r="B331" s="26" t="s">
        <v>379</v>
      </c>
      <c r="C331" s="26" t="s">
        <v>377</v>
      </c>
      <c r="D331" s="83">
        <v>4848045</v>
      </c>
      <c r="E331" s="13">
        <v>4508171.63</v>
      </c>
      <c r="F331" s="79">
        <v>201612.52</v>
      </c>
      <c r="G331" s="79">
        <v>138261.32</v>
      </c>
      <c r="H331" s="79">
        <f t="shared" si="10"/>
        <v>339873</v>
      </c>
      <c r="I331" s="123">
        <f t="shared" si="11"/>
        <v>7.5399999999999995E-2</v>
      </c>
    </row>
    <row r="332" spans="1:9" x14ac:dyDescent="0.2">
      <c r="A332" s="25">
        <v>117415004</v>
      </c>
      <c r="B332" s="26" t="s">
        <v>380</v>
      </c>
      <c r="C332" s="26" t="s">
        <v>377</v>
      </c>
      <c r="D332" s="83">
        <v>6806540</v>
      </c>
      <c r="E332" s="13">
        <v>6631116.5099999998</v>
      </c>
      <c r="F332" s="79">
        <v>175423.84</v>
      </c>
      <c r="G332" s="79">
        <v>0</v>
      </c>
      <c r="H332" s="79">
        <f t="shared" si="10"/>
        <v>175423</v>
      </c>
      <c r="I332" s="123">
        <f t="shared" si="11"/>
        <v>2.6499999999999999E-2</v>
      </c>
    </row>
    <row r="333" spans="1:9" x14ac:dyDescent="0.2">
      <c r="A333" s="25">
        <v>117415103</v>
      </c>
      <c r="B333" s="26" t="s">
        <v>381</v>
      </c>
      <c r="C333" s="26" t="s">
        <v>377</v>
      </c>
      <c r="D333" s="83">
        <v>8462434</v>
      </c>
      <c r="E333" s="13">
        <v>8284719.6100000003</v>
      </c>
      <c r="F333" s="79">
        <v>177714.45</v>
      </c>
      <c r="G333" s="79">
        <v>0</v>
      </c>
      <c r="H333" s="79">
        <f t="shared" si="10"/>
        <v>177714</v>
      </c>
      <c r="I333" s="123">
        <f t="shared" si="11"/>
        <v>2.1499999999999998E-2</v>
      </c>
    </row>
    <row r="334" spans="1:9" x14ac:dyDescent="0.2">
      <c r="A334" s="25">
        <v>117415303</v>
      </c>
      <c r="B334" s="26" t="s">
        <v>382</v>
      </c>
      <c r="C334" s="26" t="s">
        <v>377</v>
      </c>
      <c r="D334" s="83">
        <v>4761560</v>
      </c>
      <c r="E334" s="13">
        <v>4657530.75</v>
      </c>
      <c r="F334" s="79">
        <v>104029.67</v>
      </c>
      <c r="G334" s="79">
        <v>0</v>
      </c>
      <c r="H334" s="79">
        <f t="shared" si="10"/>
        <v>104029</v>
      </c>
      <c r="I334" s="123">
        <f t="shared" si="11"/>
        <v>2.23E-2</v>
      </c>
    </row>
    <row r="335" spans="1:9" x14ac:dyDescent="0.2">
      <c r="A335" s="25">
        <v>117416103</v>
      </c>
      <c r="B335" s="26" t="s">
        <v>383</v>
      </c>
      <c r="C335" s="26" t="s">
        <v>377</v>
      </c>
      <c r="D335" s="83">
        <v>7272981</v>
      </c>
      <c r="E335" s="13">
        <v>7122515.9900000002</v>
      </c>
      <c r="F335" s="79">
        <v>150465.38</v>
      </c>
      <c r="G335" s="79">
        <v>0</v>
      </c>
      <c r="H335" s="79">
        <f t="shared" si="10"/>
        <v>150465</v>
      </c>
      <c r="I335" s="123">
        <f t="shared" si="11"/>
        <v>2.1100000000000001E-2</v>
      </c>
    </row>
    <row r="336" spans="1:9" x14ac:dyDescent="0.2">
      <c r="A336" s="25">
        <v>117417202</v>
      </c>
      <c r="B336" s="26" t="s">
        <v>384</v>
      </c>
      <c r="C336" s="26" t="s">
        <v>377</v>
      </c>
      <c r="D336" s="83">
        <v>37396893</v>
      </c>
      <c r="E336" s="13">
        <v>36001504.340000004</v>
      </c>
      <c r="F336" s="79">
        <v>1155303.21</v>
      </c>
      <c r="G336" s="79">
        <v>240085.17</v>
      </c>
      <c r="H336" s="79">
        <f t="shared" si="10"/>
        <v>1395389</v>
      </c>
      <c r="I336" s="123">
        <f t="shared" si="11"/>
        <v>3.8800000000000001E-2</v>
      </c>
    </row>
    <row r="337" spans="1:9" x14ac:dyDescent="0.2">
      <c r="A337" s="25">
        <v>109420803</v>
      </c>
      <c r="B337" s="26" t="s">
        <v>209</v>
      </c>
      <c r="C337" s="26" t="s">
        <v>210</v>
      </c>
      <c r="D337" s="83">
        <v>16246056</v>
      </c>
      <c r="E337" s="13">
        <v>15872329.630000001</v>
      </c>
      <c r="F337" s="79">
        <v>373726.24</v>
      </c>
      <c r="G337" s="79">
        <v>0</v>
      </c>
      <c r="H337" s="79">
        <f t="shared" si="10"/>
        <v>373726</v>
      </c>
      <c r="I337" s="123">
        <f t="shared" si="11"/>
        <v>2.35E-2</v>
      </c>
    </row>
    <row r="338" spans="1:9" x14ac:dyDescent="0.2">
      <c r="A338" s="25">
        <v>109422303</v>
      </c>
      <c r="B338" s="26" t="s">
        <v>211</v>
      </c>
      <c r="C338" s="26" t="s">
        <v>210</v>
      </c>
      <c r="D338" s="83">
        <v>10050909</v>
      </c>
      <c r="E338" s="13">
        <v>9860553.6799999997</v>
      </c>
      <c r="F338" s="79">
        <v>190355.42</v>
      </c>
      <c r="G338" s="79">
        <v>0</v>
      </c>
      <c r="H338" s="79">
        <f t="shared" si="10"/>
        <v>190355</v>
      </c>
      <c r="I338" s="123">
        <f t="shared" si="11"/>
        <v>1.9300000000000001E-2</v>
      </c>
    </row>
    <row r="339" spans="1:9" x14ac:dyDescent="0.2">
      <c r="A339" s="25">
        <v>109426003</v>
      </c>
      <c r="B339" s="26" t="s">
        <v>212</v>
      </c>
      <c r="C339" s="26" t="s">
        <v>210</v>
      </c>
      <c r="D339" s="83">
        <v>6357503</v>
      </c>
      <c r="E339" s="13">
        <v>6270674.9100000001</v>
      </c>
      <c r="F339" s="79">
        <v>86828.01</v>
      </c>
      <c r="G339" s="79">
        <v>0</v>
      </c>
      <c r="H339" s="79">
        <f t="shared" si="10"/>
        <v>86828</v>
      </c>
      <c r="I339" s="123">
        <f t="shared" si="11"/>
        <v>1.38E-2</v>
      </c>
    </row>
    <row r="340" spans="1:9" x14ac:dyDescent="0.2">
      <c r="A340" s="25">
        <v>109426303</v>
      </c>
      <c r="B340" s="26" t="s">
        <v>213</v>
      </c>
      <c r="C340" s="26" t="s">
        <v>210</v>
      </c>
      <c r="D340" s="83">
        <v>8649198</v>
      </c>
      <c r="E340" s="13">
        <v>8511564.7799999993</v>
      </c>
      <c r="F340" s="79">
        <v>137632.9</v>
      </c>
      <c r="G340" s="79">
        <v>0</v>
      </c>
      <c r="H340" s="79">
        <f t="shared" si="10"/>
        <v>137633</v>
      </c>
      <c r="I340" s="123">
        <f t="shared" si="11"/>
        <v>1.6199999999999999E-2</v>
      </c>
    </row>
    <row r="341" spans="1:9" x14ac:dyDescent="0.2">
      <c r="A341" s="25">
        <v>109427503</v>
      </c>
      <c r="B341" s="26" t="s">
        <v>214</v>
      </c>
      <c r="C341" s="26" t="s">
        <v>210</v>
      </c>
      <c r="D341" s="83">
        <v>8018374</v>
      </c>
      <c r="E341" s="13">
        <v>7855052.9800000004</v>
      </c>
      <c r="F341" s="79">
        <v>163320.74</v>
      </c>
      <c r="G341" s="79">
        <v>0</v>
      </c>
      <c r="H341" s="79">
        <f t="shared" si="10"/>
        <v>163321</v>
      </c>
      <c r="I341" s="123">
        <f t="shared" si="11"/>
        <v>2.0799999999999999E-2</v>
      </c>
    </row>
    <row r="342" spans="1:9" x14ac:dyDescent="0.2">
      <c r="A342" s="25">
        <v>104431304</v>
      </c>
      <c r="B342" s="26" t="s">
        <v>91</v>
      </c>
      <c r="C342" s="26" t="s">
        <v>92</v>
      </c>
      <c r="D342" s="83">
        <v>4192115</v>
      </c>
      <c r="E342" s="13">
        <v>4145732.25</v>
      </c>
      <c r="F342" s="79">
        <v>46383.1</v>
      </c>
      <c r="G342" s="79">
        <v>0</v>
      </c>
      <c r="H342" s="79">
        <f t="shared" si="10"/>
        <v>46383</v>
      </c>
      <c r="I342" s="123">
        <f t="shared" si="11"/>
        <v>1.12E-2</v>
      </c>
    </row>
    <row r="343" spans="1:9" x14ac:dyDescent="0.2">
      <c r="A343" s="25">
        <v>104432503</v>
      </c>
      <c r="B343" s="26" t="s">
        <v>93</v>
      </c>
      <c r="C343" s="26" t="s">
        <v>92</v>
      </c>
      <c r="D343" s="83">
        <v>12009151</v>
      </c>
      <c r="E343" s="13">
        <v>11468279.65</v>
      </c>
      <c r="F343" s="79">
        <v>401251.86</v>
      </c>
      <c r="G343" s="79">
        <v>139619.03</v>
      </c>
      <c r="H343" s="79">
        <f t="shared" si="10"/>
        <v>540871</v>
      </c>
      <c r="I343" s="123">
        <f t="shared" si="11"/>
        <v>4.7199999999999999E-2</v>
      </c>
    </row>
    <row r="344" spans="1:9" x14ac:dyDescent="0.2">
      <c r="A344" s="25">
        <v>104432803</v>
      </c>
      <c r="B344" s="26" t="s">
        <v>94</v>
      </c>
      <c r="C344" s="26" t="s">
        <v>92</v>
      </c>
      <c r="D344" s="83">
        <v>8761879</v>
      </c>
      <c r="E344" s="13">
        <v>8579334.2200000007</v>
      </c>
      <c r="F344" s="79">
        <v>182545</v>
      </c>
      <c r="G344" s="79">
        <v>0</v>
      </c>
      <c r="H344" s="79">
        <f t="shared" si="10"/>
        <v>182545</v>
      </c>
      <c r="I344" s="123">
        <f t="shared" si="11"/>
        <v>2.1299999999999999E-2</v>
      </c>
    </row>
    <row r="345" spans="1:9" x14ac:dyDescent="0.2">
      <c r="A345" s="25">
        <v>104432903</v>
      </c>
      <c r="B345" s="26" t="s">
        <v>95</v>
      </c>
      <c r="C345" s="26" t="s">
        <v>92</v>
      </c>
      <c r="D345" s="83">
        <v>9240733</v>
      </c>
      <c r="E345" s="13">
        <v>9112021.0700000003</v>
      </c>
      <c r="F345" s="79">
        <v>128712.24</v>
      </c>
      <c r="G345" s="79">
        <v>0</v>
      </c>
      <c r="H345" s="79">
        <f t="shared" si="10"/>
        <v>128712</v>
      </c>
      <c r="I345" s="123">
        <f t="shared" si="11"/>
        <v>1.41E-2</v>
      </c>
    </row>
    <row r="346" spans="1:9" x14ac:dyDescent="0.2">
      <c r="A346" s="25">
        <v>104433303</v>
      </c>
      <c r="B346" s="26" t="s">
        <v>96</v>
      </c>
      <c r="C346" s="26" t="s">
        <v>92</v>
      </c>
      <c r="D346" s="83">
        <v>7984085</v>
      </c>
      <c r="E346" s="13">
        <v>7770049.4299999997</v>
      </c>
      <c r="F346" s="79">
        <v>214035.74</v>
      </c>
      <c r="G346" s="79">
        <v>0</v>
      </c>
      <c r="H346" s="79">
        <f t="shared" si="10"/>
        <v>214036</v>
      </c>
      <c r="I346" s="123">
        <f t="shared" si="11"/>
        <v>2.75E-2</v>
      </c>
    </row>
    <row r="347" spans="1:9" x14ac:dyDescent="0.2">
      <c r="A347" s="25">
        <v>104433604</v>
      </c>
      <c r="B347" s="26" t="s">
        <v>97</v>
      </c>
      <c r="C347" s="26" t="s">
        <v>92</v>
      </c>
      <c r="D347" s="83">
        <v>3543480</v>
      </c>
      <c r="E347" s="13">
        <v>3492022.29</v>
      </c>
      <c r="F347" s="79">
        <v>51457.45</v>
      </c>
      <c r="G347" s="79">
        <v>0</v>
      </c>
      <c r="H347" s="79">
        <f t="shared" si="10"/>
        <v>51458</v>
      </c>
      <c r="I347" s="123">
        <f t="shared" si="11"/>
        <v>1.47E-2</v>
      </c>
    </row>
    <row r="348" spans="1:9" x14ac:dyDescent="0.2">
      <c r="A348" s="25">
        <v>104433903</v>
      </c>
      <c r="B348" s="26" t="s">
        <v>98</v>
      </c>
      <c r="C348" s="26" t="s">
        <v>92</v>
      </c>
      <c r="D348" s="83">
        <v>7190626</v>
      </c>
      <c r="E348" s="13">
        <v>7126768.7400000002</v>
      </c>
      <c r="F348" s="79">
        <v>63856.800000000003</v>
      </c>
      <c r="G348" s="79">
        <v>0</v>
      </c>
      <c r="H348" s="79">
        <f t="shared" si="10"/>
        <v>63857</v>
      </c>
      <c r="I348" s="123">
        <f t="shared" si="11"/>
        <v>8.9999999999999993E-3</v>
      </c>
    </row>
    <row r="349" spans="1:9" x14ac:dyDescent="0.2">
      <c r="A349" s="25">
        <v>104435003</v>
      </c>
      <c r="B349" s="26" t="s">
        <v>99</v>
      </c>
      <c r="C349" s="26" t="s">
        <v>92</v>
      </c>
      <c r="D349" s="83">
        <v>6365557</v>
      </c>
      <c r="E349" s="13">
        <v>6275684.6299999999</v>
      </c>
      <c r="F349" s="79">
        <v>89872.21</v>
      </c>
      <c r="G349" s="79">
        <v>0</v>
      </c>
      <c r="H349" s="79">
        <f t="shared" si="10"/>
        <v>89872</v>
      </c>
      <c r="I349" s="123">
        <f t="shared" si="11"/>
        <v>1.43E-2</v>
      </c>
    </row>
    <row r="350" spans="1:9" x14ac:dyDescent="0.2">
      <c r="A350" s="25">
        <v>104435303</v>
      </c>
      <c r="B350" s="26" t="s">
        <v>100</v>
      </c>
      <c r="C350" s="26" t="s">
        <v>92</v>
      </c>
      <c r="D350" s="83">
        <v>9189236</v>
      </c>
      <c r="E350" s="13">
        <v>9051574.4900000002</v>
      </c>
      <c r="F350" s="79">
        <v>137661.04999999999</v>
      </c>
      <c r="G350" s="79">
        <v>0</v>
      </c>
      <c r="H350" s="79">
        <f t="shared" si="10"/>
        <v>137662</v>
      </c>
      <c r="I350" s="123">
        <f t="shared" si="11"/>
        <v>1.52E-2</v>
      </c>
    </row>
    <row r="351" spans="1:9" x14ac:dyDescent="0.2">
      <c r="A351" s="25">
        <v>104435603</v>
      </c>
      <c r="B351" s="26" t="s">
        <v>101</v>
      </c>
      <c r="C351" s="26" t="s">
        <v>92</v>
      </c>
      <c r="D351" s="83">
        <v>21782564</v>
      </c>
      <c r="E351" s="13">
        <v>21112012.829999998</v>
      </c>
      <c r="F351" s="79">
        <v>626552.4</v>
      </c>
      <c r="G351" s="79">
        <v>43998.78</v>
      </c>
      <c r="H351" s="79">
        <f t="shared" si="10"/>
        <v>670551</v>
      </c>
      <c r="I351" s="123">
        <f t="shared" si="11"/>
        <v>3.1800000000000002E-2</v>
      </c>
    </row>
    <row r="352" spans="1:9" x14ac:dyDescent="0.2">
      <c r="A352" s="25">
        <v>104435703</v>
      </c>
      <c r="B352" s="26" t="s">
        <v>102</v>
      </c>
      <c r="C352" s="26" t="s">
        <v>92</v>
      </c>
      <c r="D352" s="83">
        <v>7423066</v>
      </c>
      <c r="E352" s="13">
        <v>7294711.8399999999</v>
      </c>
      <c r="F352" s="79">
        <v>128354.17</v>
      </c>
      <c r="G352" s="79">
        <v>0</v>
      </c>
      <c r="H352" s="79">
        <f t="shared" si="10"/>
        <v>128354</v>
      </c>
      <c r="I352" s="123">
        <f t="shared" si="11"/>
        <v>1.7600000000000001E-2</v>
      </c>
    </row>
    <row r="353" spans="1:9" x14ac:dyDescent="0.2">
      <c r="A353" s="25">
        <v>104437503</v>
      </c>
      <c r="B353" s="26" t="s">
        <v>103</v>
      </c>
      <c r="C353" s="26" t="s">
        <v>92</v>
      </c>
      <c r="D353" s="83">
        <v>5780364</v>
      </c>
      <c r="E353" s="13">
        <v>5731523.79</v>
      </c>
      <c r="F353" s="79">
        <v>48840.27</v>
      </c>
      <c r="G353" s="79">
        <v>0</v>
      </c>
      <c r="H353" s="79">
        <f t="shared" si="10"/>
        <v>48840</v>
      </c>
      <c r="I353" s="123">
        <f t="shared" si="11"/>
        <v>8.5000000000000006E-3</v>
      </c>
    </row>
    <row r="354" spans="1:9" x14ac:dyDescent="0.2">
      <c r="A354" s="25">
        <v>111444602</v>
      </c>
      <c r="B354" s="26" t="s">
        <v>246</v>
      </c>
      <c r="C354" s="26" t="s">
        <v>247</v>
      </c>
      <c r="D354" s="83">
        <v>27077918</v>
      </c>
      <c r="E354" s="13">
        <v>26452362.920000002</v>
      </c>
      <c r="F354" s="79">
        <v>625555.18000000005</v>
      </c>
      <c r="G354" s="79">
        <v>0</v>
      </c>
      <c r="H354" s="79">
        <f t="shared" si="10"/>
        <v>625555</v>
      </c>
      <c r="I354" s="123">
        <f t="shared" si="11"/>
        <v>2.3599999999999999E-2</v>
      </c>
    </row>
    <row r="355" spans="1:9" x14ac:dyDescent="0.2">
      <c r="A355" s="25">
        <v>120452003</v>
      </c>
      <c r="B355" s="26" t="s">
        <v>428</v>
      </c>
      <c r="C355" s="26" t="s">
        <v>429</v>
      </c>
      <c r="D355" s="83">
        <v>26302852</v>
      </c>
      <c r="E355" s="13">
        <v>24095525.73</v>
      </c>
      <c r="F355" s="79">
        <v>1212326.8799999999</v>
      </c>
      <c r="G355" s="79">
        <v>994999.01</v>
      </c>
      <c r="H355" s="79">
        <f t="shared" si="10"/>
        <v>2207326</v>
      </c>
      <c r="I355" s="123">
        <f t="shared" si="11"/>
        <v>9.1600000000000001E-2</v>
      </c>
    </row>
    <row r="356" spans="1:9" x14ac:dyDescent="0.2">
      <c r="A356" s="25">
        <v>120455203</v>
      </c>
      <c r="B356" s="26" t="s">
        <v>430</v>
      </c>
      <c r="C356" s="26" t="s">
        <v>429</v>
      </c>
      <c r="D356" s="83">
        <v>26419324</v>
      </c>
      <c r="E356" s="13">
        <v>25945963.989999998</v>
      </c>
      <c r="F356" s="79">
        <v>473359.75</v>
      </c>
      <c r="G356" s="79">
        <v>0</v>
      </c>
      <c r="H356" s="79">
        <f t="shared" si="10"/>
        <v>473360</v>
      </c>
      <c r="I356" s="123">
        <f t="shared" si="11"/>
        <v>1.8200000000000001E-2</v>
      </c>
    </row>
    <row r="357" spans="1:9" x14ac:dyDescent="0.2">
      <c r="A357" s="25">
        <v>120455403</v>
      </c>
      <c r="B357" s="26" t="s">
        <v>431</v>
      </c>
      <c r="C357" s="26" t="s">
        <v>429</v>
      </c>
      <c r="D357" s="83">
        <v>36783711</v>
      </c>
      <c r="E357" s="13">
        <v>35189763.579999998</v>
      </c>
      <c r="F357" s="79">
        <v>1208569.3799999999</v>
      </c>
      <c r="G357" s="79">
        <v>385377.74</v>
      </c>
      <c r="H357" s="79">
        <f t="shared" si="10"/>
        <v>1593947</v>
      </c>
      <c r="I357" s="123">
        <f t="shared" si="11"/>
        <v>4.53E-2</v>
      </c>
    </row>
    <row r="358" spans="1:9" x14ac:dyDescent="0.2">
      <c r="A358" s="25">
        <v>120456003</v>
      </c>
      <c r="B358" s="26" t="s">
        <v>432</v>
      </c>
      <c r="C358" s="26" t="s">
        <v>429</v>
      </c>
      <c r="D358" s="83">
        <v>21507923</v>
      </c>
      <c r="E358" s="13">
        <v>20457554.140000001</v>
      </c>
      <c r="F358" s="79">
        <v>745264.91</v>
      </c>
      <c r="G358" s="79">
        <v>305103.76</v>
      </c>
      <c r="H358" s="79">
        <f t="shared" si="10"/>
        <v>1050369</v>
      </c>
      <c r="I358" s="123">
        <f t="shared" si="11"/>
        <v>5.1299999999999998E-2</v>
      </c>
    </row>
    <row r="359" spans="1:9" x14ac:dyDescent="0.2">
      <c r="A359" s="25">
        <v>123460302</v>
      </c>
      <c r="B359" s="26" t="s">
        <v>474</v>
      </c>
      <c r="C359" s="26" t="s">
        <v>475</v>
      </c>
      <c r="D359" s="83">
        <v>12024812</v>
      </c>
      <c r="E359" s="13">
        <v>10895691.27</v>
      </c>
      <c r="F359" s="79">
        <v>593368.66</v>
      </c>
      <c r="G359" s="79">
        <v>535752.5</v>
      </c>
      <c r="H359" s="79">
        <f t="shared" si="10"/>
        <v>1129121</v>
      </c>
      <c r="I359" s="123">
        <f t="shared" si="11"/>
        <v>0.1036</v>
      </c>
    </row>
    <row r="360" spans="1:9" x14ac:dyDescent="0.2">
      <c r="A360" s="25">
        <v>123460504</v>
      </c>
      <c r="B360" s="26" t="s">
        <v>476</v>
      </c>
      <c r="C360" s="26" t="s">
        <v>475</v>
      </c>
      <c r="D360" s="83">
        <v>34422</v>
      </c>
      <c r="E360" s="13">
        <v>34416.6</v>
      </c>
      <c r="F360" s="79">
        <v>5.86</v>
      </c>
      <c r="G360" s="79">
        <v>0</v>
      </c>
      <c r="H360" s="79">
        <f t="shared" si="10"/>
        <v>5</v>
      </c>
      <c r="I360" s="123">
        <f t="shared" si="11"/>
        <v>1E-4</v>
      </c>
    </row>
    <row r="361" spans="1:9" x14ac:dyDescent="0.2">
      <c r="A361" s="25">
        <v>123461302</v>
      </c>
      <c r="B361" s="26" t="s">
        <v>477</v>
      </c>
      <c r="C361" s="26" t="s">
        <v>475</v>
      </c>
      <c r="D361" s="83">
        <v>7275136</v>
      </c>
      <c r="E361" s="13">
        <v>6842169.9400000004</v>
      </c>
      <c r="F361" s="79">
        <v>277417.67</v>
      </c>
      <c r="G361" s="79">
        <v>155548.01</v>
      </c>
      <c r="H361" s="79">
        <f t="shared" si="10"/>
        <v>432966</v>
      </c>
      <c r="I361" s="123">
        <f t="shared" si="11"/>
        <v>6.3299999999999995E-2</v>
      </c>
    </row>
    <row r="362" spans="1:9" x14ac:dyDescent="0.2">
      <c r="A362" s="25">
        <v>123461602</v>
      </c>
      <c r="B362" s="26" t="s">
        <v>478</v>
      </c>
      <c r="C362" s="26" t="s">
        <v>475</v>
      </c>
      <c r="D362" s="83">
        <v>5244903</v>
      </c>
      <c r="E362" s="13">
        <v>4830978.54</v>
      </c>
      <c r="F362" s="79">
        <v>233191.14</v>
      </c>
      <c r="G362" s="79">
        <v>180733.14</v>
      </c>
      <c r="H362" s="79">
        <f t="shared" si="10"/>
        <v>413924</v>
      </c>
      <c r="I362" s="123">
        <f t="shared" si="11"/>
        <v>8.5699999999999998E-2</v>
      </c>
    </row>
    <row r="363" spans="1:9" x14ac:dyDescent="0.2">
      <c r="A363" s="25">
        <v>123463603</v>
      </c>
      <c r="B363" s="26" t="s">
        <v>479</v>
      </c>
      <c r="C363" s="26" t="s">
        <v>475</v>
      </c>
      <c r="D363" s="83">
        <v>7415465</v>
      </c>
      <c r="E363" s="13">
        <v>6948585.6100000003</v>
      </c>
      <c r="F363" s="79">
        <v>291104.53999999998</v>
      </c>
      <c r="G363" s="79">
        <v>175775.25</v>
      </c>
      <c r="H363" s="79">
        <f t="shared" si="10"/>
        <v>466879</v>
      </c>
      <c r="I363" s="123">
        <f t="shared" si="11"/>
        <v>6.7199999999999996E-2</v>
      </c>
    </row>
    <row r="364" spans="1:9" x14ac:dyDescent="0.2">
      <c r="A364" s="25">
        <v>123463803</v>
      </c>
      <c r="B364" s="26" t="s">
        <v>480</v>
      </c>
      <c r="C364" s="26" t="s">
        <v>475</v>
      </c>
      <c r="D364" s="83">
        <v>1132510</v>
      </c>
      <c r="E364" s="13">
        <v>1087842.8400000001</v>
      </c>
      <c r="F364" s="79">
        <v>35772.53</v>
      </c>
      <c r="G364" s="79">
        <v>8894.7099999999991</v>
      </c>
      <c r="H364" s="79">
        <f t="shared" si="10"/>
        <v>44667</v>
      </c>
      <c r="I364" s="123">
        <f t="shared" si="11"/>
        <v>4.1099999999999998E-2</v>
      </c>
    </row>
    <row r="365" spans="1:9" x14ac:dyDescent="0.2">
      <c r="A365" s="25">
        <v>123464502</v>
      </c>
      <c r="B365" s="26" t="s">
        <v>481</v>
      </c>
      <c r="C365" s="26" t="s">
        <v>475</v>
      </c>
      <c r="D365" s="83">
        <v>6114777</v>
      </c>
      <c r="E365" s="13">
        <v>5715515.6500000004</v>
      </c>
      <c r="F365" s="79">
        <v>244698.48</v>
      </c>
      <c r="G365" s="79">
        <v>154562.59</v>
      </c>
      <c r="H365" s="79">
        <f t="shared" si="10"/>
        <v>399261</v>
      </c>
      <c r="I365" s="123">
        <f t="shared" si="11"/>
        <v>6.9900000000000004E-2</v>
      </c>
    </row>
    <row r="366" spans="1:9" x14ac:dyDescent="0.2">
      <c r="A366" s="25">
        <v>123464603</v>
      </c>
      <c r="B366" s="26" t="s">
        <v>482</v>
      </c>
      <c r="C366" s="26" t="s">
        <v>475</v>
      </c>
      <c r="D366" s="83">
        <v>3808530</v>
      </c>
      <c r="E366" s="13">
        <v>3456727.29</v>
      </c>
      <c r="F366" s="79">
        <v>186036.93</v>
      </c>
      <c r="G366" s="79">
        <v>165765.9</v>
      </c>
      <c r="H366" s="79">
        <f t="shared" si="10"/>
        <v>351803</v>
      </c>
      <c r="I366" s="123">
        <f t="shared" si="11"/>
        <v>0.1018</v>
      </c>
    </row>
    <row r="367" spans="1:9" x14ac:dyDescent="0.2">
      <c r="A367" s="25">
        <v>123465303</v>
      </c>
      <c r="B367" s="26" t="s">
        <v>483</v>
      </c>
      <c r="C367" s="26" t="s">
        <v>475</v>
      </c>
      <c r="D367" s="83">
        <v>8846335</v>
      </c>
      <c r="E367" s="13">
        <v>8614349.7599999998</v>
      </c>
      <c r="F367" s="79">
        <v>231985.72</v>
      </c>
      <c r="G367" s="79">
        <v>0</v>
      </c>
      <c r="H367" s="79">
        <f t="shared" si="10"/>
        <v>231985</v>
      </c>
      <c r="I367" s="123">
        <f t="shared" si="11"/>
        <v>2.69E-2</v>
      </c>
    </row>
    <row r="368" spans="1:9" x14ac:dyDescent="0.2">
      <c r="A368" s="25">
        <v>123465602</v>
      </c>
      <c r="B368" s="26" t="s">
        <v>484</v>
      </c>
      <c r="C368" s="26" t="s">
        <v>475</v>
      </c>
      <c r="D368" s="83">
        <v>27057903</v>
      </c>
      <c r="E368" s="13">
        <v>24731062.210000001</v>
      </c>
      <c r="F368" s="79">
        <v>1265438.6399999999</v>
      </c>
      <c r="G368" s="79">
        <v>1061402.6299999999</v>
      </c>
      <c r="H368" s="79">
        <f t="shared" si="10"/>
        <v>2326841</v>
      </c>
      <c r="I368" s="123">
        <f t="shared" si="11"/>
        <v>9.4100000000000003E-2</v>
      </c>
    </row>
    <row r="369" spans="1:9" x14ac:dyDescent="0.2">
      <c r="A369" s="25">
        <v>123465702</v>
      </c>
      <c r="B369" s="26" t="s">
        <v>485</v>
      </c>
      <c r="C369" s="26" t="s">
        <v>475</v>
      </c>
      <c r="D369" s="83">
        <v>18635728</v>
      </c>
      <c r="E369" s="13">
        <v>16830672.620000001</v>
      </c>
      <c r="F369" s="79">
        <v>937578.5</v>
      </c>
      <c r="G369" s="79">
        <v>867477.05</v>
      </c>
      <c r="H369" s="79">
        <f t="shared" si="10"/>
        <v>1805055</v>
      </c>
      <c r="I369" s="123">
        <f t="shared" si="11"/>
        <v>0.1072</v>
      </c>
    </row>
    <row r="370" spans="1:9" x14ac:dyDescent="0.2">
      <c r="A370" s="25">
        <v>123466103</v>
      </c>
      <c r="B370" s="26" t="s">
        <v>486</v>
      </c>
      <c r="C370" s="26" t="s">
        <v>475</v>
      </c>
      <c r="D370" s="83">
        <v>8534096</v>
      </c>
      <c r="E370" s="13">
        <v>8237432.1200000001</v>
      </c>
      <c r="F370" s="79">
        <v>256545.39</v>
      </c>
      <c r="G370" s="79">
        <v>40117.99</v>
      </c>
      <c r="H370" s="79">
        <f t="shared" si="10"/>
        <v>296664</v>
      </c>
      <c r="I370" s="123">
        <f t="shared" si="11"/>
        <v>3.5999999999999997E-2</v>
      </c>
    </row>
    <row r="371" spans="1:9" x14ac:dyDescent="0.2">
      <c r="A371" s="25">
        <v>123466303</v>
      </c>
      <c r="B371" s="26" t="s">
        <v>487</v>
      </c>
      <c r="C371" s="26" t="s">
        <v>475</v>
      </c>
      <c r="D371" s="83">
        <v>10550640</v>
      </c>
      <c r="E371" s="13">
        <v>10275441.25</v>
      </c>
      <c r="F371" s="79">
        <v>275199.03000000003</v>
      </c>
      <c r="G371" s="79">
        <v>0</v>
      </c>
      <c r="H371" s="79">
        <f t="shared" si="10"/>
        <v>275199</v>
      </c>
      <c r="I371" s="123">
        <f t="shared" si="11"/>
        <v>2.6800000000000001E-2</v>
      </c>
    </row>
    <row r="372" spans="1:9" x14ac:dyDescent="0.2">
      <c r="A372" s="25">
        <v>123466403</v>
      </c>
      <c r="B372" s="26" t="s">
        <v>488</v>
      </c>
      <c r="C372" s="26" t="s">
        <v>475</v>
      </c>
      <c r="D372" s="83">
        <v>20810733</v>
      </c>
      <c r="E372" s="13">
        <v>19577500.670000002</v>
      </c>
      <c r="F372" s="79">
        <v>791840.03</v>
      </c>
      <c r="G372" s="79">
        <v>441392.56</v>
      </c>
      <c r="H372" s="79">
        <f t="shared" si="10"/>
        <v>1233232</v>
      </c>
      <c r="I372" s="123">
        <f t="shared" si="11"/>
        <v>6.3E-2</v>
      </c>
    </row>
    <row r="373" spans="1:9" x14ac:dyDescent="0.2">
      <c r="A373" s="25">
        <v>123467103</v>
      </c>
      <c r="B373" s="26" t="s">
        <v>489</v>
      </c>
      <c r="C373" s="26" t="s">
        <v>475</v>
      </c>
      <c r="D373" s="83">
        <v>12342794</v>
      </c>
      <c r="E373" s="13">
        <v>11909779.710000001</v>
      </c>
      <c r="F373" s="79">
        <v>372328.38</v>
      </c>
      <c r="G373" s="79">
        <v>60685.88</v>
      </c>
      <c r="H373" s="79">
        <f t="shared" si="10"/>
        <v>433014</v>
      </c>
      <c r="I373" s="123">
        <f t="shared" si="11"/>
        <v>3.6400000000000002E-2</v>
      </c>
    </row>
    <row r="374" spans="1:9" x14ac:dyDescent="0.2">
      <c r="A374" s="25">
        <v>123467203</v>
      </c>
      <c r="B374" s="26" t="s">
        <v>490</v>
      </c>
      <c r="C374" s="26" t="s">
        <v>475</v>
      </c>
      <c r="D374" s="83">
        <v>2606356</v>
      </c>
      <c r="E374" s="13">
        <v>2360276.61</v>
      </c>
      <c r="F374" s="79">
        <v>129050.12</v>
      </c>
      <c r="G374" s="79">
        <v>117029.68</v>
      </c>
      <c r="H374" s="79">
        <f t="shared" si="10"/>
        <v>246079</v>
      </c>
      <c r="I374" s="123">
        <f t="shared" si="11"/>
        <v>0.1043</v>
      </c>
    </row>
    <row r="375" spans="1:9" x14ac:dyDescent="0.2">
      <c r="A375" s="25">
        <v>123467303</v>
      </c>
      <c r="B375" s="26" t="s">
        <v>491</v>
      </c>
      <c r="C375" s="26" t="s">
        <v>475</v>
      </c>
      <c r="D375" s="83">
        <v>14469963</v>
      </c>
      <c r="E375" s="13">
        <v>13616089.060000001</v>
      </c>
      <c r="F375" s="79">
        <v>549399.74</v>
      </c>
      <c r="G375" s="79">
        <v>304474.31</v>
      </c>
      <c r="H375" s="79">
        <f t="shared" si="10"/>
        <v>853874</v>
      </c>
      <c r="I375" s="123">
        <f t="shared" si="11"/>
        <v>6.2700000000000006E-2</v>
      </c>
    </row>
    <row r="376" spans="1:9" x14ac:dyDescent="0.2">
      <c r="A376" s="25">
        <v>123468303</v>
      </c>
      <c r="B376" s="26" t="s">
        <v>492</v>
      </c>
      <c r="C376" s="26" t="s">
        <v>475</v>
      </c>
      <c r="D376" s="83">
        <v>4254855</v>
      </c>
      <c r="E376" s="13">
        <v>4015731.48</v>
      </c>
      <c r="F376" s="79">
        <v>157650.81</v>
      </c>
      <c r="G376" s="79">
        <v>81472.62</v>
      </c>
      <c r="H376" s="79">
        <f t="shared" si="10"/>
        <v>239124</v>
      </c>
      <c r="I376" s="123">
        <f t="shared" si="11"/>
        <v>5.9499999999999997E-2</v>
      </c>
    </row>
    <row r="377" spans="1:9" x14ac:dyDescent="0.2">
      <c r="A377" s="25">
        <v>123468402</v>
      </c>
      <c r="B377" s="26" t="s">
        <v>493</v>
      </c>
      <c r="C377" s="26" t="s">
        <v>475</v>
      </c>
      <c r="D377" s="83">
        <v>4617108</v>
      </c>
      <c r="E377" s="13">
        <v>4156699.32</v>
      </c>
      <c r="F377" s="79">
        <v>236593.33</v>
      </c>
      <c r="G377" s="79">
        <v>223814.9</v>
      </c>
      <c r="H377" s="79">
        <f t="shared" si="10"/>
        <v>460409</v>
      </c>
      <c r="I377" s="123">
        <f t="shared" si="11"/>
        <v>0.1108</v>
      </c>
    </row>
    <row r="378" spans="1:9" x14ac:dyDescent="0.2">
      <c r="A378" s="25">
        <v>123468503</v>
      </c>
      <c r="B378" s="26" t="s">
        <v>494</v>
      </c>
      <c r="C378" s="26" t="s">
        <v>475</v>
      </c>
      <c r="D378" s="83">
        <v>6490415</v>
      </c>
      <c r="E378" s="13">
        <v>5874433.7199999997</v>
      </c>
      <c r="F378" s="79">
        <v>322403.17</v>
      </c>
      <c r="G378" s="79">
        <v>293578.06</v>
      </c>
      <c r="H378" s="79">
        <f t="shared" si="10"/>
        <v>615981</v>
      </c>
      <c r="I378" s="123">
        <f t="shared" si="11"/>
        <v>0.10489999999999999</v>
      </c>
    </row>
    <row r="379" spans="1:9" x14ac:dyDescent="0.2">
      <c r="A379" s="25">
        <v>123468603</v>
      </c>
      <c r="B379" s="26" t="s">
        <v>495</v>
      </c>
      <c r="C379" s="26" t="s">
        <v>475</v>
      </c>
      <c r="D379" s="83">
        <v>10600085</v>
      </c>
      <c r="E379" s="13">
        <v>10375888.83</v>
      </c>
      <c r="F379" s="79">
        <v>224195.83</v>
      </c>
      <c r="G379" s="79">
        <v>0</v>
      </c>
      <c r="H379" s="79">
        <f t="shared" si="10"/>
        <v>224196</v>
      </c>
      <c r="I379" s="123">
        <f t="shared" si="11"/>
        <v>2.1600000000000001E-2</v>
      </c>
    </row>
    <row r="380" spans="1:9" x14ac:dyDescent="0.2">
      <c r="A380" s="25">
        <v>123469303</v>
      </c>
      <c r="B380" s="26" t="s">
        <v>496</v>
      </c>
      <c r="C380" s="26" t="s">
        <v>475</v>
      </c>
      <c r="D380" s="83">
        <v>4696383</v>
      </c>
      <c r="E380" s="13">
        <v>4275942.37</v>
      </c>
      <c r="F380" s="79">
        <v>225044.77</v>
      </c>
      <c r="G380" s="79">
        <v>195396.03</v>
      </c>
      <c r="H380" s="79">
        <f t="shared" si="10"/>
        <v>420441</v>
      </c>
      <c r="I380" s="123">
        <f t="shared" si="11"/>
        <v>9.8299999999999998E-2</v>
      </c>
    </row>
    <row r="381" spans="1:9" x14ac:dyDescent="0.2">
      <c r="A381" s="25">
        <v>116471803</v>
      </c>
      <c r="B381" s="26" t="s">
        <v>353</v>
      </c>
      <c r="C381" s="26" t="s">
        <v>354</v>
      </c>
      <c r="D381" s="83">
        <v>8855894</v>
      </c>
      <c r="E381" s="13">
        <v>8663234.7699999996</v>
      </c>
      <c r="F381" s="79">
        <v>192658.76</v>
      </c>
      <c r="G381" s="79">
        <v>0</v>
      </c>
      <c r="H381" s="79">
        <f t="shared" si="10"/>
        <v>192659</v>
      </c>
      <c r="I381" s="123">
        <f t="shared" si="11"/>
        <v>2.2200000000000001E-2</v>
      </c>
    </row>
    <row r="382" spans="1:9" x14ac:dyDescent="0.2">
      <c r="A382" s="25">
        <v>120480803</v>
      </c>
      <c r="B382" s="26" t="s">
        <v>433</v>
      </c>
      <c r="C382" s="26" t="s">
        <v>434</v>
      </c>
      <c r="D382" s="83">
        <v>12785831</v>
      </c>
      <c r="E382" s="13">
        <v>12416406.74</v>
      </c>
      <c r="F382" s="79">
        <v>359888.32</v>
      </c>
      <c r="G382" s="79">
        <v>9535.89</v>
      </c>
      <c r="H382" s="79">
        <f t="shared" si="10"/>
        <v>369424</v>
      </c>
      <c r="I382" s="123">
        <f t="shared" si="11"/>
        <v>2.98E-2</v>
      </c>
    </row>
    <row r="383" spans="1:9" x14ac:dyDescent="0.2">
      <c r="A383" s="25">
        <v>120481002</v>
      </c>
      <c r="B383" s="26" t="s">
        <v>435</v>
      </c>
      <c r="C383" s="26" t="s">
        <v>434</v>
      </c>
      <c r="D383" s="83">
        <v>55327771</v>
      </c>
      <c r="E383" s="13">
        <v>52041017.75</v>
      </c>
      <c r="F383" s="79">
        <v>2107827.87</v>
      </c>
      <c r="G383" s="79">
        <v>1178925.75</v>
      </c>
      <c r="H383" s="79">
        <f t="shared" si="10"/>
        <v>3286753</v>
      </c>
      <c r="I383" s="123">
        <f t="shared" si="11"/>
        <v>6.3200000000000006E-2</v>
      </c>
    </row>
    <row r="384" spans="1:9" x14ac:dyDescent="0.2">
      <c r="A384" s="25">
        <v>120483302</v>
      </c>
      <c r="B384" s="26" t="s">
        <v>436</v>
      </c>
      <c r="C384" s="26" t="s">
        <v>434</v>
      </c>
      <c r="D384" s="83">
        <v>28726127</v>
      </c>
      <c r="E384" s="13">
        <v>27538648.300000001</v>
      </c>
      <c r="F384" s="79">
        <v>925140.53</v>
      </c>
      <c r="G384" s="79">
        <v>262338.44</v>
      </c>
      <c r="H384" s="79">
        <f t="shared" si="10"/>
        <v>1187479</v>
      </c>
      <c r="I384" s="123">
        <f t="shared" si="11"/>
        <v>4.3099999999999999E-2</v>
      </c>
    </row>
    <row r="385" spans="1:9" x14ac:dyDescent="0.2">
      <c r="A385" s="25">
        <v>120484803</v>
      </c>
      <c r="B385" s="26" t="s">
        <v>437</v>
      </c>
      <c r="C385" s="26" t="s">
        <v>434</v>
      </c>
      <c r="D385" s="83">
        <v>12895975</v>
      </c>
      <c r="E385" s="13">
        <v>12271965.49</v>
      </c>
      <c r="F385" s="79">
        <v>444969.1</v>
      </c>
      <c r="G385" s="79">
        <v>179040.77</v>
      </c>
      <c r="H385" s="79">
        <f t="shared" si="10"/>
        <v>624010</v>
      </c>
      <c r="I385" s="123">
        <f t="shared" si="11"/>
        <v>5.0799999999999998E-2</v>
      </c>
    </row>
    <row r="386" spans="1:9" x14ac:dyDescent="0.2">
      <c r="A386" s="25">
        <v>120484903</v>
      </c>
      <c r="B386" s="26" t="s">
        <v>438</v>
      </c>
      <c r="C386" s="26" t="s">
        <v>434</v>
      </c>
      <c r="D386" s="83">
        <v>18690505</v>
      </c>
      <c r="E386" s="13">
        <v>18058791.949999999</v>
      </c>
      <c r="F386" s="79">
        <v>555986.89</v>
      </c>
      <c r="G386" s="79">
        <v>75725.850000000006</v>
      </c>
      <c r="H386" s="79">
        <f t="shared" si="10"/>
        <v>631713</v>
      </c>
      <c r="I386" s="123">
        <f t="shared" si="11"/>
        <v>3.5000000000000003E-2</v>
      </c>
    </row>
    <row r="387" spans="1:9" x14ac:dyDescent="0.2">
      <c r="A387" s="25">
        <v>120485603</v>
      </c>
      <c r="B387" s="26" t="s">
        <v>439</v>
      </c>
      <c r="C387" s="26" t="s">
        <v>434</v>
      </c>
      <c r="D387" s="83">
        <v>6254268</v>
      </c>
      <c r="E387" s="13">
        <v>6083200.1600000001</v>
      </c>
      <c r="F387" s="79">
        <v>171068.07</v>
      </c>
      <c r="G387" s="79">
        <v>0</v>
      </c>
      <c r="H387" s="79">
        <f t="shared" ref="H387:H450" si="12">ROUND(D387-E387,0)</f>
        <v>171068</v>
      </c>
      <c r="I387" s="123">
        <f t="shared" ref="I387:I450" si="13">ROUND(H387/E387,4)</f>
        <v>2.81E-2</v>
      </c>
    </row>
    <row r="388" spans="1:9" x14ac:dyDescent="0.2">
      <c r="A388" s="25">
        <v>120486003</v>
      </c>
      <c r="B388" s="26" t="s">
        <v>440</v>
      </c>
      <c r="C388" s="26" t="s">
        <v>434</v>
      </c>
      <c r="D388" s="83">
        <v>4589753</v>
      </c>
      <c r="E388" s="13">
        <v>4361200.6500000004</v>
      </c>
      <c r="F388" s="79">
        <v>160474.84</v>
      </c>
      <c r="G388" s="79">
        <v>68077.55</v>
      </c>
      <c r="H388" s="79">
        <f t="shared" si="12"/>
        <v>228552</v>
      </c>
      <c r="I388" s="123">
        <f t="shared" si="13"/>
        <v>5.2400000000000002E-2</v>
      </c>
    </row>
    <row r="389" spans="1:9" x14ac:dyDescent="0.2">
      <c r="A389" s="25">
        <v>120488603</v>
      </c>
      <c r="B389" s="26" t="s">
        <v>441</v>
      </c>
      <c r="C389" s="26" t="s">
        <v>434</v>
      </c>
      <c r="D389" s="83">
        <v>7269179</v>
      </c>
      <c r="E389" s="13">
        <v>7031336.1799999997</v>
      </c>
      <c r="F389" s="79">
        <v>213678.34</v>
      </c>
      <c r="G389" s="79">
        <v>24164.91</v>
      </c>
      <c r="H389" s="79">
        <f t="shared" si="12"/>
        <v>237843</v>
      </c>
      <c r="I389" s="123">
        <f t="shared" si="13"/>
        <v>3.3799999999999997E-2</v>
      </c>
    </row>
    <row r="390" spans="1:9" x14ac:dyDescent="0.2">
      <c r="A390" s="25">
        <v>116493503</v>
      </c>
      <c r="B390" s="26" t="s">
        <v>355</v>
      </c>
      <c r="C390" s="26" t="s">
        <v>356</v>
      </c>
      <c r="D390" s="83">
        <v>7304586</v>
      </c>
      <c r="E390" s="13">
        <v>7186527.9699999997</v>
      </c>
      <c r="F390" s="79">
        <v>118057.68</v>
      </c>
      <c r="G390" s="79">
        <v>0</v>
      </c>
      <c r="H390" s="79">
        <f t="shared" si="12"/>
        <v>118058</v>
      </c>
      <c r="I390" s="123">
        <f t="shared" si="13"/>
        <v>1.6400000000000001E-2</v>
      </c>
    </row>
    <row r="391" spans="1:9" x14ac:dyDescent="0.2">
      <c r="A391" s="25">
        <v>116495003</v>
      </c>
      <c r="B391" s="26" t="s">
        <v>357</v>
      </c>
      <c r="C391" s="26" t="s">
        <v>356</v>
      </c>
      <c r="D391" s="83">
        <v>11306814</v>
      </c>
      <c r="E391" s="13">
        <v>11055369.52</v>
      </c>
      <c r="F391" s="79">
        <v>251444.9</v>
      </c>
      <c r="G391" s="79">
        <v>0</v>
      </c>
      <c r="H391" s="79">
        <f t="shared" si="12"/>
        <v>251444</v>
      </c>
      <c r="I391" s="123">
        <f t="shared" si="13"/>
        <v>2.2700000000000001E-2</v>
      </c>
    </row>
    <row r="392" spans="1:9" x14ac:dyDescent="0.2">
      <c r="A392" s="25">
        <v>116495103</v>
      </c>
      <c r="B392" s="26" t="s">
        <v>358</v>
      </c>
      <c r="C392" s="26" t="s">
        <v>356</v>
      </c>
      <c r="D392" s="83">
        <v>11132046</v>
      </c>
      <c r="E392" s="13">
        <v>10874646.039999999</v>
      </c>
      <c r="F392" s="79">
        <v>257399.94</v>
      </c>
      <c r="G392" s="79">
        <v>0</v>
      </c>
      <c r="H392" s="79">
        <f t="shared" si="12"/>
        <v>257400</v>
      </c>
      <c r="I392" s="123">
        <f t="shared" si="13"/>
        <v>2.3699999999999999E-2</v>
      </c>
    </row>
    <row r="393" spans="1:9" x14ac:dyDescent="0.2">
      <c r="A393" s="25">
        <v>116496503</v>
      </c>
      <c r="B393" s="26" t="s">
        <v>359</v>
      </c>
      <c r="C393" s="26" t="s">
        <v>356</v>
      </c>
      <c r="D393" s="83">
        <v>16830262</v>
      </c>
      <c r="E393" s="13">
        <v>16416437.779999999</v>
      </c>
      <c r="F393" s="79">
        <v>413824.55</v>
      </c>
      <c r="G393" s="79">
        <v>0</v>
      </c>
      <c r="H393" s="79">
        <f t="shared" si="12"/>
        <v>413824</v>
      </c>
      <c r="I393" s="123">
        <f t="shared" si="13"/>
        <v>2.52E-2</v>
      </c>
    </row>
    <row r="394" spans="1:9" x14ac:dyDescent="0.2">
      <c r="A394" s="25">
        <v>116496603</v>
      </c>
      <c r="B394" s="26" t="s">
        <v>360</v>
      </c>
      <c r="C394" s="26" t="s">
        <v>356</v>
      </c>
      <c r="D394" s="83">
        <v>17029230</v>
      </c>
      <c r="E394" s="13">
        <v>16473482.390000001</v>
      </c>
      <c r="F394" s="79">
        <v>500106.81</v>
      </c>
      <c r="G394" s="79">
        <v>55640.38</v>
      </c>
      <c r="H394" s="79">
        <f t="shared" si="12"/>
        <v>555748</v>
      </c>
      <c r="I394" s="123">
        <f t="shared" si="13"/>
        <v>3.3700000000000001E-2</v>
      </c>
    </row>
    <row r="395" spans="1:9" x14ac:dyDescent="0.2">
      <c r="A395" s="25">
        <v>116498003</v>
      </c>
      <c r="B395" s="26" t="s">
        <v>361</v>
      </c>
      <c r="C395" s="26" t="s">
        <v>356</v>
      </c>
      <c r="D395" s="83">
        <v>7821644</v>
      </c>
      <c r="E395" s="13">
        <v>7656835.04</v>
      </c>
      <c r="F395" s="79">
        <v>164809.32999999999</v>
      </c>
      <c r="G395" s="79">
        <v>0</v>
      </c>
      <c r="H395" s="79">
        <f t="shared" si="12"/>
        <v>164809</v>
      </c>
      <c r="I395" s="123">
        <f t="shared" si="13"/>
        <v>2.1499999999999998E-2</v>
      </c>
    </row>
    <row r="396" spans="1:9" x14ac:dyDescent="0.2">
      <c r="A396" s="25">
        <v>115503004</v>
      </c>
      <c r="B396" s="26" t="s">
        <v>340</v>
      </c>
      <c r="C396" s="26" t="s">
        <v>341</v>
      </c>
      <c r="D396" s="83">
        <v>4254001</v>
      </c>
      <c r="E396" s="13">
        <v>4159361.89</v>
      </c>
      <c r="F396" s="79">
        <v>94639.26</v>
      </c>
      <c r="G396" s="79">
        <v>0</v>
      </c>
      <c r="H396" s="79">
        <f t="shared" si="12"/>
        <v>94639</v>
      </c>
      <c r="I396" s="123">
        <f t="shared" si="13"/>
        <v>2.2800000000000001E-2</v>
      </c>
    </row>
    <row r="397" spans="1:9" x14ac:dyDescent="0.2">
      <c r="A397" s="25">
        <v>115504003</v>
      </c>
      <c r="B397" s="26" t="s">
        <v>342</v>
      </c>
      <c r="C397" s="26" t="s">
        <v>341</v>
      </c>
      <c r="D397" s="83">
        <v>6728676</v>
      </c>
      <c r="E397" s="13">
        <v>6612320.4199999999</v>
      </c>
      <c r="F397" s="79">
        <v>116355.29</v>
      </c>
      <c r="G397" s="79">
        <v>0</v>
      </c>
      <c r="H397" s="79">
        <f t="shared" si="12"/>
        <v>116356</v>
      </c>
      <c r="I397" s="123">
        <f t="shared" si="13"/>
        <v>1.7600000000000001E-2</v>
      </c>
    </row>
    <row r="398" spans="1:9" x14ac:dyDescent="0.2">
      <c r="A398" s="25">
        <v>115506003</v>
      </c>
      <c r="B398" s="26" t="s">
        <v>343</v>
      </c>
      <c r="C398" s="26" t="s">
        <v>341</v>
      </c>
      <c r="D398" s="83">
        <v>9162595</v>
      </c>
      <c r="E398" s="13">
        <v>9025532.3900000006</v>
      </c>
      <c r="F398" s="79">
        <v>137063.03</v>
      </c>
      <c r="G398" s="79">
        <v>0</v>
      </c>
      <c r="H398" s="79">
        <f t="shared" si="12"/>
        <v>137063</v>
      </c>
      <c r="I398" s="123">
        <f t="shared" si="13"/>
        <v>1.52E-2</v>
      </c>
    </row>
    <row r="399" spans="1:9" x14ac:dyDescent="0.2">
      <c r="A399" s="25">
        <v>115508003</v>
      </c>
      <c r="B399" s="26" t="s">
        <v>344</v>
      </c>
      <c r="C399" s="26" t="s">
        <v>341</v>
      </c>
      <c r="D399" s="83">
        <v>10420108</v>
      </c>
      <c r="E399" s="13">
        <v>10202056.34</v>
      </c>
      <c r="F399" s="79">
        <v>218051.87</v>
      </c>
      <c r="G399" s="79">
        <v>0</v>
      </c>
      <c r="H399" s="79">
        <f t="shared" si="12"/>
        <v>218052</v>
      </c>
      <c r="I399" s="123">
        <f t="shared" si="13"/>
        <v>2.1399999999999999E-2</v>
      </c>
    </row>
    <row r="400" spans="1:9" x14ac:dyDescent="0.2">
      <c r="A400" s="25">
        <v>126515001</v>
      </c>
      <c r="B400" s="26" t="s">
        <v>526</v>
      </c>
      <c r="C400" s="26" t="s">
        <v>527</v>
      </c>
      <c r="D400" s="83">
        <v>1537592689</v>
      </c>
      <c r="E400" s="13">
        <v>1485989116.3499999</v>
      </c>
      <c r="F400" s="79">
        <v>45619817.520000003</v>
      </c>
      <c r="G400" s="79">
        <v>5983755.4299999997</v>
      </c>
      <c r="H400" s="79">
        <f t="shared" si="12"/>
        <v>51603573</v>
      </c>
      <c r="I400" s="123">
        <f t="shared" si="13"/>
        <v>3.4700000000000002E-2</v>
      </c>
    </row>
    <row r="401" spans="1:9" x14ac:dyDescent="0.2">
      <c r="A401" s="25">
        <v>120522003</v>
      </c>
      <c r="B401" s="26" t="s">
        <v>442</v>
      </c>
      <c r="C401" s="26" t="s">
        <v>443</v>
      </c>
      <c r="D401" s="83">
        <v>17321821</v>
      </c>
      <c r="E401" s="13">
        <v>16939516.989999998</v>
      </c>
      <c r="F401" s="79">
        <v>382303.99</v>
      </c>
      <c r="G401" s="79">
        <v>0</v>
      </c>
      <c r="H401" s="79">
        <f t="shared" si="12"/>
        <v>382304</v>
      </c>
      <c r="I401" s="123">
        <f t="shared" si="13"/>
        <v>2.2599999999999999E-2</v>
      </c>
    </row>
    <row r="402" spans="1:9" x14ac:dyDescent="0.2">
      <c r="A402" s="25">
        <v>119648303</v>
      </c>
      <c r="B402" s="26" t="s">
        <v>423</v>
      </c>
      <c r="C402" s="26" t="s">
        <v>443</v>
      </c>
      <c r="D402" s="83">
        <v>8757025</v>
      </c>
      <c r="E402" s="13">
        <v>8104136.1200000001</v>
      </c>
      <c r="F402" s="79">
        <v>376881.95</v>
      </c>
      <c r="G402" s="79">
        <v>276006.65999999997</v>
      </c>
      <c r="H402" s="79">
        <f t="shared" si="12"/>
        <v>652889</v>
      </c>
      <c r="I402" s="123">
        <f t="shared" si="13"/>
        <v>8.0600000000000005E-2</v>
      </c>
    </row>
    <row r="403" spans="1:9" x14ac:dyDescent="0.2">
      <c r="A403" s="25">
        <v>109530304</v>
      </c>
      <c r="B403" s="26" t="s">
        <v>215</v>
      </c>
      <c r="C403" s="26" t="s">
        <v>216</v>
      </c>
      <c r="D403" s="83">
        <v>1781102</v>
      </c>
      <c r="E403" s="13">
        <v>1748589.76</v>
      </c>
      <c r="F403" s="79">
        <v>32512.42</v>
      </c>
      <c r="G403" s="79">
        <v>0</v>
      </c>
      <c r="H403" s="79">
        <f t="shared" si="12"/>
        <v>32512</v>
      </c>
      <c r="I403" s="123">
        <f t="shared" si="13"/>
        <v>1.8599999999999998E-2</v>
      </c>
    </row>
    <row r="404" spans="1:9" x14ac:dyDescent="0.2">
      <c r="A404" s="25">
        <v>109531304</v>
      </c>
      <c r="B404" s="26" t="s">
        <v>217</v>
      </c>
      <c r="C404" s="26" t="s">
        <v>216</v>
      </c>
      <c r="D404" s="83">
        <v>5154904</v>
      </c>
      <c r="E404" s="13">
        <v>5060283.96</v>
      </c>
      <c r="F404" s="79">
        <v>94620.49</v>
      </c>
      <c r="G404" s="79">
        <v>0</v>
      </c>
      <c r="H404" s="79">
        <f t="shared" si="12"/>
        <v>94620</v>
      </c>
      <c r="I404" s="123">
        <f t="shared" si="13"/>
        <v>1.8700000000000001E-2</v>
      </c>
    </row>
    <row r="405" spans="1:9" x14ac:dyDescent="0.2">
      <c r="A405" s="25">
        <v>109532804</v>
      </c>
      <c r="B405" s="26" t="s">
        <v>218</v>
      </c>
      <c r="C405" s="26" t="s">
        <v>216</v>
      </c>
      <c r="D405" s="83">
        <v>2947587</v>
      </c>
      <c r="E405" s="13">
        <v>2846868.55</v>
      </c>
      <c r="F405" s="79">
        <v>88038.79</v>
      </c>
      <c r="G405" s="79">
        <v>12679.8</v>
      </c>
      <c r="H405" s="79">
        <f t="shared" si="12"/>
        <v>100718</v>
      </c>
      <c r="I405" s="123">
        <f t="shared" si="13"/>
        <v>3.5400000000000001E-2</v>
      </c>
    </row>
    <row r="406" spans="1:9" x14ac:dyDescent="0.2">
      <c r="A406" s="25">
        <v>109535504</v>
      </c>
      <c r="B406" s="26" t="s">
        <v>219</v>
      </c>
      <c r="C406" s="26" t="s">
        <v>216</v>
      </c>
      <c r="D406" s="83">
        <v>5114873</v>
      </c>
      <c r="E406" s="13">
        <v>5016837.38</v>
      </c>
      <c r="F406" s="79">
        <v>98036.01</v>
      </c>
      <c r="G406" s="79">
        <v>0</v>
      </c>
      <c r="H406" s="79">
        <f t="shared" si="12"/>
        <v>98036</v>
      </c>
      <c r="I406" s="123">
        <f t="shared" si="13"/>
        <v>1.95E-2</v>
      </c>
    </row>
    <row r="407" spans="1:9" x14ac:dyDescent="0.2">
      <c r="A407" s="25">
        <v>109537504</v>
      </c>
      <c r="B407" s="26" t="s">
        <v>220</v>
      </c>
      <c r="C407" s="26" t="s">
        <v>216</v>
      </c>
      <c r="D407" s="83">
        <v>4444203</v>
      </c>
      <c r="E407" s="13">
        <v>4351433.41</v>
      </c>
      <c r="F407" s="79">
        <v>92769.39</v>
      </c>
      <c r="G407" s="79">
        <v>0</v>
      </c>
      <c r="H407" s="79">
        <f t="shared" si="12"/>
        <v>92770</v>
      </c>
      <c r="I407" s="123">
        <f t="shared" si="13"/>
        <v>2.1299999999999999E-2</v>
      </c>
    </row>
    <row r="408" spans="1:9" x14ac:dyDescent="0.2">
      <c r="A408" s="25">
        <v>129540803</v>
      </c>
      <c r="B408" s="26" t="s">
        <v>555</v>
      </c>
      <c r="C408" s="26" t="s">
        <v>556</v>
      </c>
      <c r="D408" s="83">
        <v>9828713</v>
      </c>
      <c r="E408" s="13">
        <v>9625081.1300000008</v>
      </c>
      <c r="F408" s="79">
        <v>203631.43</v>
      </c>
      <c r="G408" s="79">
        <v>0</v>
      </c>
      <c r="H408" s="79">
        <f t="shared" si="12"/>
        <v>203632</v>
      </c>
      <c r="I408" s="123">
        <f t="shared" si="13"/>
        <v>2.12E-2</v>
      </c>
    </row>
    <row r="409" spans="1:9" x14ac:dyDescent="0.2">
      <c r="A409" s="25">
        <v>129544503</v>
      </c>
      <c r="B409" s="26" t="s">
        <v>557</v>
      </c>
      <c r="C409" s="26" t="s">
        <v>556</v>
      </c>
      <c r="D409" s="83">
        <v>10578734</v>
      </c>
      <c r="E409" s="13">
        <v>10246473.73</v>
      </c>
      <c r="F409" s="79">
        <v>306440.27</v>
      </c>
      <c r="G409" s="79">
        <v>25819.95</v>
      </c>
      <c r="H409" s="79">
        <f t="shared" si="12"/>
        <v>332260</v>
      </c>
      <c r="I409" s="123">
        <f t="shared" si="13"/>
        <v>3.2399999999999998E-2</v>
      </c>
    </row>
    <row r="410" spans="1:9" x14ac:dyDescent="0.2">
      <c r="A410" s="25">
        <v>129544703</v>
      </c>
      <c r="B410" s="26" t="s">
        <v>558</v>
      </c>
      <c r="C410" s="26" t="s">
        <v>556</v>
      </c>
      <c r="D410" s="83">
        <v>8809350</v>
      </c>
      <c r="E410" s="13">
        <v>8542287.9399999995</v>
      </c>
      <c r="F410" s="79">
        <v>252046.85</v>
      </c>
      <c r="G410" s="79">
        <v>15014.95</v>
      </c>
      <c r="H410" s="79">
        <f t="shared" si="12"/>
        <v>267062</v>
      </c>
      <c r="I410" s="123">
        <f t="shared" si="13"/>
        <v>3.1300000000000001E-2</v>
      </c>
    </row>
    <row r="411" spans="1:9" x14ac:dyDescent="0.2">
      <c r="A411" s="25">
        <v>129545003</v>
      </c>
      <c r="B411" s="26" t="s">
        <v>559</v>
      </c>
      <c r="C411" s="26" t="s">
        <v>556</v>
      </c>
      <c r="D411" s="83">
        <v>11714355</v>
      </c>
      <c r="E411" s="13">
        <v>11443086.27</v>
      </c>
      <c r="F411" s="79">
        <v>271269.11</v>
      </c>
      <c r="G411" s="79">
        <v>0</v>
      </c>
      <c r="H411" s="79">
        <f t="shared" si="12"/>
        <v>271269</v>
      </c>
      <c r="I411" s="123">
        <f t="shared" si="13"/>
        <v>2.3699999999999999E-2</v>
      </c>
    </row>
    <row r="412" spans="1:9" x14ac:dyDescent="0.2">
      <c r="A412" s="25">
        <v>129546003</v>
      </c>
      <c r="B412" s="26" t="s">
        <v>560</v>
      </c>
      <c r="C412" s="26" t="s">
        <v>556</v>
      </c>
      <c r="D412" s="83">
        <v>7830569</v>
      </c>
      <c r="E412" s="13">
        <v>7690259.5199999996</v>
      </c>
      <c r="F412" s="79">
        <v>140309.48000000001</v>
      </c>
      <c r="G412" s="79">
        <v>0</v>
      </c>
      <c r="H412" s="79">
        <f t="shared" si="12"/>
        <v>140309</v>
      </c>
      <c r="I412" s="123">
        <f t="shared" si="13"/>
        <v>1.8200000000000001E-2</v>
      </c>
    </row>
    <row r="413" spans="1:9" x14ac:dyDescent="0.2">
      <c r="A413" s="25">
        <v>129546103</v>
      </c>
      <c r="B413" s="26" t="s">
        <v>561</v>
      </c>
      <c r="C413" s="26" t="s">
        <v>556</v>
      </c>
      <c r="D413" s="83">
        <v>18780839</v>
      </c>
      <c r="E413" s="13">
        <v>18284397.66</v>
      </c>
      <c r="F413" s="79">
        <v>496440.88</v>
      </c>
      <c r="G413" s="79">
        <v>0</v>
      </c>
      <c r="H413" s="79">
        <f t="shared" si="12"/>
        <v>496441</v>
      </c>
      <c r="I413" s="123">
        <f t="shared" si="13"/>
        <v>2.7199999999999998E-2</v>
      </c>
    </row>
    <row r="414" spans="1:9" x14ac:dyDescent="0.2">
      <c r="A414" s="25">
        <v>129546803</v>
      </c>
      <c r="B414" s="26" t="s">
        <v>562</v>
      </c>
      <c r="C414" s="26" t="s">
        <v>556</v>
      </c>
      <c r="D414" s="83">
        <v>4610562</v>
      </c>
      <c r="E414" s="13">
        <v>4493794.68</v>
      </c>
      <c r="F414" s="79">
        <v>116767.65</v>
      </c>
      <c r="G414" s="79">
        <v>0</v>
      </c>
      <c r="H414" s="79">
        <f t="shared" si="12"/>
        <v>116767</v>
      </c>
      <c r="I414" s="123">
        <f t="shared" si="13"/>
        <v>2.5999999999999999E-2</v>
      </c>
    </row>
    <row r="415" spans="1:9" x14ac:dyDescent="0.2">
      <c r="A415" s="25">
        <v>129547303</v>
      </c>
      <c r="B415" s="26" t="s">
        <v>564</v>
      </c>
      <c r="C415" s="26" t="s">
        <v>556</v>
      </c>
      <c r="D415" s="83">
        <v>7495453</v>
      </c>
      <c r="E415" s="13">
        <v>7345499.9000000004</v>
      </c>
      <c r="F415" s="79">
        <v>149952.74</v>
      </c>
      <c r="G415" s="79">
        <v>0</v>
      </c>
      <c r="H415" s="79">
        <f t="shared" si="12"/>
        <v>149953</v>
      </c>
      <c r="I415" s="123">
        <f t="shared" si="13"/>
        <v>2.0400000000000001E-2</v>
      </c>
    </row>
    <row r="416" spans="1:9" x14ac:dyDescent="0.2">
      <c r="A416" s="25">
        <v>129547203</v>
      </c>
      <c r="B416" s="26" t="s">
        <v>563</v>
      </c>
      <c r="C416" s="26" t="s">
        <v>556</v>
      </c>
      <c r="D416" s="83">
        <v>11314588</v>
      </c>
      <c r="E416" s="13">
        <v>10787297.640000001</v>
      </c>
      <c r="F416" s="79">
        <v>383817.21</v>
      </c>
      <c r="G416" s="79">
        <v>143472.95999999999</v>
      </c>
      <c r="H416" s="79">
        <f t="shared" si="12"/>
        <v>527290</v>
      </c>
      <c r="I416" s="123">
        <f t="shared" si="13"/>
        <v>4.8899999999999999E-2</v>
      </c>
    </row>
    <row r="417" spans="1:9" x14ac:dyDescent="0.2">
      <c r="A417" s="25">
        <v>129547603</v>
      </c>
      <c r="B417" s="26" t="s">
        <v>565</v>
      </c>
      <c r="C417" s="26" t="s">
        <v>556</v>
      </c>
      <c r="D417" s="83">
        <v>10543298</v>
      </c>
      <c r="E417" s="13">
        <v>10167655.07</v>
      </c>
      <c r="F417" s="79">
        <v>319923.3</v>
      </c>
      <c r="G417" s="79">
        <v>55719.19</v>
      </c>
      <c r="H417" s="79">
        <f t="shared" si="12"/>
        <v>375643</v>
      </c>
      <c r="I417" s="123">
        <f t="shared" si="13"/>
        <v>3.6900000000000002E-2</v>
      </c>
    </row>
    <row r="418" spans="1:9" x14ac:dyDescent="0.2">
      <c r="A418" s="25">
        <v>129547803</v>
      </c>
      <c r="B418" s="26" t="s">
        <v>566</v>
      </c>
      <c r="C418" s="26" t="s">
        <v>556</v>
      </c>
      <c r="D418" s="83">
        <v>5117487</v>
      </c>
      <c r="E418" s="13">
        <v>5044882.6500000004</v>
      </c>
      <c r="F418" s="79">
        <v>72604.37</v>
      </c>
      <c r="G418" s="79">
        <v>0</v>
      </c>
      <c r="H418" s="79">
        <f t="shared" si="12"/>
        <v>72604</v>
      </c>
      <c r="I418" s="123">
        <f t="shared" si="13"/>
        <v>1.44E-2</v>
      </c>
    </row>
    <row r="419" spans="1:9" x14ac:dyDescent="0.2">
      <c r="A419" s="25">
        <v>129548803</v>
      </c>
      <c r="B419" s="26" t="s">
        <v>567</v>
      </c>
      <c r="C419" s="26" t="s">
        <v>556</v>
      </c>
      <c r="D419" s="83">
        <v>8397061</v>
      </c>
      <c r="E419" s="13">
        <v>8264939.1299999999</v>
      </c>
      <c r="F419" s="79">
        <v>132121.81</v>
      </c>
      <c r="G419" s="79">
        <v>0</v>
      </c>
      <c r="H419" s="79">
        <f t="shared" si="12"/>
        <v>132122</v>
      </c>
      <c r="I419" s="123">
        <f t="shared" si="13"/>
        <v>1.6E-2</v>
      </c>
    </row>
    <row r="420" spans="1:9" x14ac:dyDescent="0.2">
      <c r="A420" s="25">
        <v>116555003</v>
      </c>
      <c r="B420" s="26" t="s">
        <v>362</v>
      </c>
      <c r="C420" s="26" t="s">
        <v>363</v>
      </c>
      <c r="D420" s="83">
        <v>10957789</v>
      </c>
      <c r="E420" s="13">
        <v>10693039.91</v>
      </c>
      <c r="F420" s="79">
        <v>264749.48</v>
      </c>
      <c r="G420" s="79">
        <v>0</v>
      </c>
      <c r="H420" s="79">
        <f t="shared" si="12"/>
        <v>264749</v>
      </c>
      <c r="I420" s="123">
        <f t="shared" si="13"/>
        <v>2.4799999999999999E-2</v>
      </c>
    </row>
    <row r="421" spans="1:9" x14ac:dyDescent="0.2">
      <c r="A421" s="25">
        <v>116557103</v>
      </c>
      <c r="B421" s="26" t="s">
        <v>364</v>
      </c>
      <c r="C421" s="26" t="s">
        <v>363</v>
      </c>
      <c r="D421" s="83">
        <v>9798268</v>
      </c>
      <c r="E421" s="13">
        <v>9543406.9700000007</v>
      </c>
      <c r="F421" s="79">
        <v>254860.92</v>
      </c>
      <c r="G421" s="79">
        <v>0</v>
      </c>
      <c r="H421" s="79">
        <f t="shared" si="12"/>
        <v>254861</v>
      </c>
      <c r="I421" s="123">
        <f t="shared" si="13"/>
        <v>2.6700000000000002E-2</v>
      </c>
    </row>
    <row r="422" spans="1:9" x14ac:dyDescent="0.2">
      <c r="A422" s="25">
        <v>108561003</v>
      </c>
      <c r="B422" s="26" t="s">
        <v>191</v>
      </c>
      <c r="C422" s="26" t="s">
        <v>192</v>
      </c>
      <c r="D422" s="83">
        <v>5831830</v>
      </c>
      <c r="E422" s="13">
        <v>5750906.9900000002</v>
      </c>
      <c r="F422" s="79">
        <v>80922.899999999994</v>
      </c>
      <c r="G422" s="79">
        <v>0</v>
      </c>
      <c r="H422" s="79">
        <f t="shared" si="12"/>
        <v>80923</v>
      </c>
      <c r="I422" s="123">
        <f t="shared" si="13"/>
        <v>1.41E-2</v>
      </c>
    </row>
    <row r="423" spans="1:9" x14ac:dyDescent="0.2">
      <c r="A423" s="25">
        <v>108561803</v>
      </c>
      <c r="B423" s="26" t="s">
        <v>193</v>
      </c>
      <c r="C423" s="26" t="s">
        <v>192</v>
      </c>
      <c r="D423" s="83">
        <v>7186740</v>
      </c>
      <c r="E423" s="13">
        <v>7123700.5999999996</v>
      </c>
      <c r="F423" s="79">
        <v>63039.44</v>
      </c>
      <c r="G423" s="79">
        <v>0</v>
      </c>
      <c r="H423" s="79">
        <f t="shared" si="12"/>
        <v>63039</v>
      </c>
      <c r="I423" s="123">
        <f t="shared" si="13"/>
        <v>8.8000000000000005E-3</v>
      </c>
    </row>
    <row r="424" spans="1:9" x14ac:dyDescent="0.2">
      <c r="A424" s="25">
        <v>108565203</v>
      </c>
      <c r="B424" s="26" t="s">
        <v>194</v>
      </c>
      <c r="C424" s="26" t="s">
        <v>192</v>
      </c>
      <c r="D424" s="83">
        <v>8031697</v>
      </c>
      <c r="E424" s="13">
        <v>7936823.46</v>
      </c>
      <c r="F424" s="79">
        <v>94873.59</v>
      </c>
      <c r="G424" s="79">
        <v>0</v>
      </c>
      <c r="H424" s="79">
        <f t="shared" si="12"/>
        <v>94874</v>
      </c>
      <c r="I424" s="123">
        <f t="shared" si="13"/>
        <v>1.2E-2</v>
      </c>
    </row>
    <row r="425" spans="1:9" x14ac:dyDescent="0.2">
      <c r="A425" s="25">
        <v>108565503</v>
      </c>
      <c r="B425" s="26" t="s">
        <v>195</v>
      </c>
      <c r="C425" s="26" t="s">
        <v>192</v>
      </c>
      <c r="D425" s="83">
        <v>8747480</v>
      </c>
      <c r="E425" s="13">
        <v>8606981.1999999993</v>
      </c>
      <c r="F425" s="79">
        <v>140499.07999999999</v>
      </c>
      <c r="G425" s="79">
        <v>0</v>
      </c>
      <c r="H425" s="79">
        <f t="shared" si="12"/>
        <v>140499</v>
      </c>
      <c r="I425" s="123">
        <f t="shared" si="13"/>
        <v>1.6299999999999999E-2</v>
      </c>
    </row>
    <row r="426" spans="1:9" x14ac:dyDescent="0.2">
      <c r="A426" s="25">
        <v>108566303</v>
      </c>
      <c r="B426" s="26" t="s">
        <v>196</v>
      </c>
      <c r="C426" s="26" t="s">
        <v>192</v>
      </c>
      <c r="D426" s="83">
        <v>4423212</v>
      </c>
      <c r="E426" s="13">
        <v>4320843.25</v>
      </c>
      <c r="F426" s="79">
        <v>102368.99</v>
      </c>
      <c r="G426" s="79">
        <v>0</v>
      </c>
      <c r="H426" s="79">
        <f t="shared" si="12"/>
        <v>102369</v>
      </c>
      <c r="I426" s="123">
        <f t="shared" si="13"/>
        <v>2.3699999999999999E-2</v>
      </c>
    </row>
    <row r="427" spans="1:9" x14ac:dyDescent="0.2">
      <c r="A427" s="25">
        <v>108567004</v>
      </c>
      <c r="B427" s="26" t="s">
        <v>197</v>
      </c>
      <c r="C427" s="26" t="s">
        <v>192</v>
      </c>
      <c r="D427" s="83">
        <v>2122142</v>
      </c>
      <c r="E427" s="13">
        <v>2098165.7599999998</v>
      </c>
      <c r="F427" s="79">
        <v>23975.89</v>
      </c>
      <c r="G427" s="79">
        <v>0</v>
      </c>
      <c r="H427" s="79">
        <f t="shared" si="12"/>
        <v>23976</v>
      </c>
      <c r="I427" s="123">
        <f t="shared" si="13"/>
        <v>1.14E-2</v>
      </c>
    </row>
    <row r="428" spans="1:9" x14ac:dyDescent="0.2">
      <c r="A428" s="25">
        <v>108567204</v>
      </c>
      <c r="B428" s="26" t="s">
        <v>198</v>
      </c>
      <c r="C428" s="26" t="s">
        <v>192</v>
      </c>
      <c r="D428" s="83">
        <v>4265575</v>
      </c>
      <c r="E428" s="13">
        <v>4224815.12</v>
      </c>
      <c r="F428" s="79">
        <v>40760.080000000002</v>
      </c>
      <c r="G428" s="79">
        <v>0</v>
      </c>
      <c r="H428" s="79">
        <f t="shared" si="12"/>
        <v>40760</v>
      </c>
      <c r="I428" s="123">
        <f t="shared" si="13"/>
        <v>9.5999999999999992E-3</v>
      </c>
    </row>
    <row r="429" spans="1:9" x14ac:dyDescent="0.2">
      <c r="A429" s="25">
        <v>108567404</v>
      </c>
      <c r="B429" s="26" t="s">
        <v>199</v>
      </c>
      <c r="C429" s="26" t="s">
        <v>192</v>
      </c>
      <c r="D429" s="83">
        <v>1766498</v>
      </c>
      <c r="E429" s="13">
        <v>1737220.22</v>
      </c>
      <c r="F429" s="79">
        <v>29277.45</v>
      </c>
      <c r="G429" s="79">
        <v>0</v>
      </c>
      <c r="H429" s="79">
        <f t="shared" si="12"/>
        <v>29278</v>
      </c>
      <c r="I429" s="123">
        <f t="shared" si="13"/>
        <v>1.6899999999999998E-2</v>
      </c>
    </row>
    <row r="430" spans="1:9" x14ac:dyDescent="0.2">
      <c r="A430" s="25">
        <v>108567703</v>
      </c>
      <c r="B430" s="26" t="s">
        <v>200</v>
      </c>
      <c r="C430" s="26" t="s">
        <v>192</v>
      </c>
      <c r="D430" s="83">
        <v>10487736</v>
      </c>
      <c r="E430" s="13">
        <v>10175588.92</v>
      </c>
      <c r="F430" s="79">
        <v>298177.7</v>
      </c>
      <c r="G430" s="79">
        <v>13969.8</v>
      </c>
      <c r="H430" s="79">
        <f t="shared" si="12"/>
        <v>312147</v>
      </c>
      <c r="I430" s="123">
        <f t="shared" si="13"/>
        <v>3.0700000000000002E-2</v>
      </c>
    </row>
    <row r="431" spans="1:9" x14ac:dyDescent="0.2">
      <c r="A431" s="25">
        <v>108568404</v>
      </c>
      <c r="B431" s="26" t="s">
        <v>201</v>
      </c>
      <c r="C431" s="26" t="s">
        <v>192</v>
      </c>
      <c r="D431" s="83">
        <v>2575816</v>
      </c>
      <c r="E431" s="13">
        <v>2532912.96</v>
      </c>
      <c r="F431" s="79">
        <v>42902.99</v>
      </c>
      <c r="G431" s="79">
        <v>0</v>
      </c>
      <c r="H431" s="79">
        <f t="shared" si="12"/>
        <v>42903</v>
      </c>
      <c r="I431" s="123">
        <f t="shared" si="13"/>
        <v>1.6899999999999998E-2</v>
      </c>
    </row>
    <row r="432" spans="1:9" x14ac:dyDescent="0.2">
      <c r="A432" s="25">
        <v>108569103</v>
      </c>
      <c r="B432" s="26" t="s">
        <v>202</v>
      </c>
      <c r="C432" s="26" t="s">
        <v>192</v>
      </c>
      <c r="D432" s="83">
        <v>10377356</v>
      </c>
      <c r="E432" s="13">
        <v>10207083.85</v>
      </c>
      <c r="F432" s="79">
        <v>170272.17</v>
      </c>
      <c r="G432" s="79">
        <v>0</v>
      </c>
      <c r="H432" s="79">
        <f t="shared" si="12"/>
        <v>170272</v>
      </c>
      <c r="I432" s="123">
        <f t="shared" si="13"/>
        <v>1.67E-2</v>
      </c>
    </row>
    <row r="433" spans="1:9" x14ac:dyDescent="0.2">
      <c r="A433" s="25">
        <v>117576303</v>
      </c>
      <c r="B433" s="26" t="s">
        <v>385</v>
      </c>
      <c r="C433" s="26" t="s">
        <v>386</v>
      </c>
      <c r="D433" s="83">
        <v>3685086</v>
      </c>
      <c r="E433" s="13">
        <v>3555191.07</v>
      </c>
      <c r="F433" s="79">
        <v>111362.88</v>
      </c>
      <c r="G433" s="79">
        <v>18531.560000000001</v>
      </c>
      <c r="H433" s="79">
        <f t="shared" si="12"/>
        <v>129895</v>
      </c>
      <c r="I433" s="123">
        <f t="shared" si="13"/>
        <v>3.6499999999999998E-2</v>
      </c>
    </row>
    <row r="434" spans="1:9" x14ac:dyDescent="0.2">
      <c r="A434" s="25">
        <v>119581003</v>
      </c>
      <c r="B434" s="26" t="s">
        <v>416</v>
      </c>
      <c r="C434" s="26" t="s">
        <v>417</v>
      </c>
      <c r="D434" s="83">
        <v>7878021</v>
      </c>
      <c r="E434" s="13">
        <v>7715014</v>
      </c>
      <c r="F434" s="79">
        <v>163006.82</v>
      </c>
      <c r="G434" s="79">
        <v>0</v>
      </c>
      <c r="H434" s="79">
        <f t="shared" si="12"/>
        <v>163007</v>
      </c>
      <c r="I434" s="123">
        <f t="shared" si="13"/>
        <v>2.1100000000000001E-2</v>
      </c>
    </row>
    <row r="435" spans="1:9" x14ac:dyDescent="0.2">
      <c r="A435" s="25">
        <v>119582503</v>
      </c>
      <c r="B435" s="26" t="s">
        <v>418</v>
      </c>
      <c r="C435" s="26" t="s">
        <v>417</v>
      </c>
      <c r="D435" s="83">
        <v>7672656</v>
      </c>
      <c r="E435" s="13">
        <v>7556572.9100000001</v>
      </c>
      <c r="F435" s="79">
        <v>116083.26</v>
      </c>
      <c r="G435" s="79">
        <v>0</v>
      </c>
      <c r="H435" s="79">
        <f t="shared" si="12"/>
        <v>116083</v>
      </c>
      <c r="I435" s="123">
        <f t="shared" si="13"/>
        <v>1.54E-2</v>
      </c>
    </row>
    <row r="436" spans="1:9" x14ac:dyDescent="0.2">
      <c r="A436" s="25">
        <v>119583003</v>
      </c>
      <c r="B436" s="26" t="s">
        <v>419</v>
      </c>
      <c r="C436" s="26" t="s">
        <v>417</v>
      </c>
      <c r="D436" s="83">
        <v>4350933</v>
      </c>
      <c r="E436" s="13">
        <v>4234283.34</v>
      </c>
      <c r="F436" s="79">
        <v>116649.44</v>
      </c>
      <c r="G436" s="79">
        <v>0</v>
      </c>
      <c r="H436" s="79">
        <f t="shared" si="12"/>
        <v>116650</v>
      </c>
      <c r="I436" s="123">
        <f t="shared" si="13"/>
        <v>2.75E-2</v>
      </c>
    </row>
    <row r="437" spans="1:9" x14ac:dyDescent="0.2">
      <c r="A437" s="25">
        <v>119584503</v>
      </c>
      <c r="B437" s="26" t="s">
        <v>420</v>
      </c>
      <c r="C437" s="26" t="s">
        <v>417</v>
      </c>
      <c r="D437" s="83">
        <v>8623249</v>
      </c>
      <c r="E437" s="13">
        <v>8495101.8300000001</v>
      </c>
      <c r="F437" s="79">
        <v>128147.32</v>
      </c>
      <c r="G437" s="79">
        <v>0</v>
      </c>
      <c r="H437" s="79">
        <f t="shared" si="12"/>
        <v>128147</v>
      </c>
      <c r="I437" s="123">
        <f t="shared" si="13"/>
        <v>1.5100000000000001E-2</v>
      </c>
    </row>
    <row r="438" spans="1:9" x14ac:dyDescent="0.2">
      <c r="A438" s="25">
        <v>119584603</v>
      </c>
      <c r="B438" s="26" t="s">
        <v>421</v>
      </c>
      <c r="C438" s="26" t="s">
        <v>417</v>
      </c>
      <c r="D438" s="83">
        <v>5988733</v>
      </c>
      <c r="E438" s="13">
        <v>5911818.8700000001</v>
      </c>
      <c r="F438" s="79">
        <v>76914.14</v>
      </c>
      <c r="G438" s="79">
        <v>0</v>
      </c>
      <c r="H438" s="79">
        <f t="shared" si="12"/>
        <v>76914</v>
      </c>
      <c r="I438" s="123">
        <f t="shared" si="13"/>
        <v>1.2999999999999999E-2</v>
      </c>
    </row>
    <row r="439" spans="1:9" x14ac:dyDescent="0.2">
      <c r="A439" s="25">
        <v>119586503</v>
      </c>
      <c r="B439" s="26" t="s">
        <v>422</v>
      </c>
      <c r="C439" s="26" t="s">
        <v>417</v>
      </c>
      <c r="D439" s="83">
        <v>8406558</v>
      </c>
      <c r="E439" s="13">
        <v>8204529.8799999999</v>
      </c>
      <c r="F439" s="79">
        <v>202027.89</v>
      </c>
      <c r="G439" s="79">
        <v>0</v>
      </c>
      <c r="H439" s="79">
        <f t="shared" si="12"/>
        <v>202028</v>
      </c>
      <c r="I439" s="123">
        <f t="shared" si="13"/>
        <v>2.46E-2</v>
      </c>
    </row>
    <row r="440" spans="1:9" x14ac:dyDescent="0.2">
      <c r="A440" s="25">
        <v>117596003</v>
      </c>
      <c r="B440" s="26" t="s">
        <v>387</v>
      </c>
      <c r="C440" s="26" t="s">
        <v>388</v>
      </c>
      <c r="D440" s="83">
        <v>15800153</v>
      </c>
      <c r="E440" s="13">
        <v>15429974.4</v>
      </c>
      <c r="F440" s="79">
        <v>370179.02</v>
      </c>
      <c r="G440" s="79">
        <v>0</v>
      </c>
      <c r="H440" s="79">
        <f t="shared" si="12"/>
        <v>370179</v>
      </c>
      <c r="I440" s="123">
        <f t="shared" si="13"/>
        <v>2.4E-2</v>
      </c>
    </row>
    <row r="441" spans="1:9" x14ac:dyDescent="0.2">
      <c r="A441" s="25">
        <v>117597003</v>
      </c>
      <c r="B441" s="26" t="s">
        <v>389</v>
      </c>
      <c r="C441" s="26" t="s">
        <v>388</v>
      </c>
      <c r="D441" s="83">
        <v>10642201</v>
      </c>
      <c r="E441" s="13">
        <v>10418348.619999999</v>
      </c>
      <c r="F441" s="79">
        <v>223852.42</v>
      </c>
      <c r="G441" s="79">
        <v>0</v>
      </c>
      <c r="H441" s="79">
        <f t="shared" si="12"/>
        <v>223852</v>
      </c>
      <c r="I441" s="123">
        <f t="shared" si="13"/>
        <v>2.1499999999999998E-2</v>
      </c>
    </row>
    <row r="442" spans="1:9" x14ac:dyDescent="0.2">
      <c r="A442" s="25">
        <v>117598503</v>
      </c>
      <c r="B442" s="26" t="s">
        <v>390</v>
      </c>
      <c r="C442" s="26" t="s">
        <v>388</v>
      </c>
      <c r="D442" s="83">
        <v>7646092</v>
      </c>
      <c r="E442" s="13">
        <v>7459140.8399999999</v>
      </c>
      <c r="F442" s="79">
        <v>186950.71</v>
      </c>
      <c r="G442" s="79">
        <v>0</v>
      </c>
      <c r="H442" s="79">
        <f t="shared" si="12"/>
        <v>186951</v>
      </c>
      <c r="I442" s="123">
        <f t="shared" si="13"/>
        <v>2.5100000000000001E-2</v>
      </c>
    </row>
    <row r="443" spans="1:9" x14ac:dyDescent="0.2">
      <c r="A443" s="25">
        <v>116604003</v>
      </c>
      <c r="B443" s="26" t="s">
        <v>365</v>
      </c>
      <c r="C443" s="26" t="s">
        <v>366</v>
      </c>
      <c r="D443" s="83">
        <v>6419879</v>
      </c>
      <c r="E443" s="13">
        <v>5823946.6200000001</v>
      </c>
      <c r="F443" s="79">
        <v>314544.40999999997</v>
      </c>
      <c r="G443" s="79">
        <v>281387.48</v>
      </c>
      <c r="H443" s="79">
        <f t="shared" si="12"/>
        <v>595932</v>
      </c>
      <c r="I443" s="123">
        <f t="shared" si="13"/>
        <v>0.1023</v>
      </c>
    </row>
    <row r="444" spans="1:9" x14ac:dyDescent="0.2">
      <c r="A444" s="25">
        <v>116605003</v>
      </c>
      <c r="B444" s="26" t="s">
        <v>367</v>
      </c>
      <c r="C444" s="26" t="s">
        <v>366</v>
      </c>
      <c r="D444" s="83">
        <v>9921121</v>
      </c>
      <c r="E444" s="13">
        <v>9682843.7899999991</v>
      </c>
      <c r="F444" s="79">
        <v>238276.96</v>
      </c>
      <c r="G444" s="79">
        <v>0</v>
      </c>
      <c r="H444" s="79">
        <f t="shared" si="12"/>
        <v>238277</v>
      </c>
      <c r="I444" s="123">
        <f t="shared" si="13"/>
        <v>2.46E-2</v>
      </c>
    </row>
    <row r="445" spans="1:9" x14ac:dyDescent="0.2">
      <c r="A445" s="25">
        <v>106611303</v>
      </c>
      <c r="B445" s="26" t="s">
        <v>140</v>
      </c>
      <c r="C445" s="26" t="s">
        <v>141</v>
      </c>
      <c r="D445" s="83">
        <v>7853496</v>
      </c>
      <c r="E445" s="13">
        <v>7723006.5999999996</v>
      </c>
      <c r="F445" s="79">
        <v>130489.12</v>
      </c>
      <c r="G445" s="79">
        <v>0</v>
      </c>
      <c r="H445" s="79">
        <f t="shared" si="12"/>
        <v>130489</v>
      </c>
      <c r="I445" s="123">
        <f t="shared" si="13"/>
        <v>1.6899999999999998E-2</v>
      </c>
    </row>
    <row r="446" spans="1:9" x14ac:dyDescent="0.2">
      <c r="A446" s="25">
        <v>106612203</v>
      </c>
      <c r="B446" s="26" t="s">
        <v>142</v>
      </c>
      <c r="C446" s="26" t="s">
        <v>141</v>
      </c>
      <c r="D446" s="83">
        <v>13665598</v>
      </c>
      <c r="E446" s="13">
        <v>13475888.07</v>
      </c>
      <c r="F446" s="79">
        <v>189710.32</v>
      </c>
      <c r="G446" s="79">
        <v>0</v>
      </c>
      <c r="H446" s="79">
        <f t="shared" si="12"/>
        <v>189710</v>
      </c>
      <c r="I446" s="123">
        <f t="shared" si="13"/>
        <v>1.41E-2</v>
      </c>
    </row>
    <row r="447" spans="1:9" x14ac:dyDescent="0.2">
      <c r="A447" s="25">
        <v>106616203</v>
      </c>
      <c r="B447" s="26" t="s">
        <v>143</v>
      </c>
      <c r="C447" s="26" t="s">
        <v>141</v>
      </c>
      <c r="D447" s="83">
        <v>16986820</v>
      </c>
      <c r="E447" s="13">
        <v>16701592.1</v>
      </c>
      <c r="F447" s="79">
        <v>285228.17</v>
      </c>
      <c r="G447" s="79">
        <v>0</v>
      </c>
      <c r="H447" s="79">
        <f t="shared" si="12"/>
        <v>285228</v>
      </c>
      <c r="I447" s="123">
        <f t="shared" si="13"/>
        <v>1.7100000000000001E-2</v>
      </c>
    </row>
    <row r="448" spans="1:9" x14ac:dyDescent="0.2">
      <c r="A448" s="25">
        <v>106617203</v>
      </c>
      <c r="B448" s="26" t="s">
        <v>144</v>
      </c>
      <c r="C448" s="26" t="s">
        <v>141</v>
      </c>
      <c r="D448" s="83">
        <v>17259712</v>
      </c>
      <c r="E448" s="13">
        <v>16886076.420000002</v>
      </c>
      <c r="F448" s="79">
        <v>373635.08</v>
      </c>
      <c r="G448" s="79">
        <v>0</v>
      </c>
      <c r="H448" s="79">
        <f t="shared" si="12"/>
        <v>373636</v>
      </c>
      <c r="I448" s="123">
        <f t="shared" si="13"/>
        <v>2.2100000000000002E-2</v>
      </c>
    </row>
    <row r="449" spans="1:9" x14ac:dyDescent="0.2">
      <c r="A449" s="25">
        <v>106618603</v>
      </c>
      <c r="B449" s="26" t="s">
        <v>145</v>
      </c>
      <c r="C449" s="26" t="s">
        <v>141</v>
      </c>
      <c r="D449" s="83">
        <v>7515757</v>
      </c>
      <c r="E449" s="13">
        <v>7402970.96</v>
      </c>
      <c r="F449" s="79">
        <v>112785.95</v>
      </c>
      <c r="G449" s="79">
        <v>0</v>
      </c>
      <c r="H449" s="79">
        <f t="shared" si="12"/>
        <v>112786</v>
      </c>
      <c r="I449" s="123">
        <f t="shared" si="13"/>
        <v>1.52E-2</v>
      </c>
    </row>
    <row r="450" spans="1:9" x14ac:dyDescent="0.2">
      <c r="A450" s="25">
        <v>105628302</v>
      </c>
      <c r="B450" s="26" t="s">
        <v>122</v>
      </c>
      <c r="C450" s="26" t="s">
        <v>123</v>
      </c>
      <c r="D450" s="83">
        <v>29330437</v>
      </c>
      <c r="E450" s="13">
        <v>28819512.789999999</v>
      </c>
      <c r="F450" s="79">
        <v>510924.66</v>
      </c>
      <c r="G450" s="79">
        <v>0</v>
      </c>
      <c r="H450" s="79">
        <f t="shared" si="12"/>
        <v>510924</v>
      </c>
      <c r="I450" s="123">
        <f t="shared" si="13"/>
        <v>1.77E-2</v>
      </c>
    </row>
    <row r="451" spans="1:9" x14ac:dyDescent="0.2">
      <c r="A451" s="25">
        <v>101630504</v>
      </c>
      <c r="B451" s="26" t="s">
        <v>16</v>
      </c>
      <c r="C451" s="26" t="s">
        <v>17</v>
      </c>
      <c r="D451" s="83">
        <v>4680044</v>
      </c>
      <c r="E451" s="13">
        <v>4637909.67</v>
      </c>
      <c r="F451" s="79">
        <v>42134.65</v>
      </c>
      <c r="G451" s="79">
        <v>0</v>
      </c>
      <c r="H451" s="79">
        <f t="shared" ref="H451:H501" si="14">ROUND(D451-E451,0)</f>
        <v>42134</v>
      </c>
      <c r="I451" s="123">
        <f t="shared" ref="I451:I503" si="15">ROUND(H451/E451,4)</f>
        <v>9.1000000000000004E-3</v>
      </c>
    </row>
    <row r="452" spans="1:9" x14ac:dyDescent="0.2">
      <c r="A452" s="25">
        <v>101630903</v>
      </c>
      <c r="B452" s="26" t="s">
        <v>18</v>
      </c>
      <c r="C452" s="26" t="s">
        <v>17</v>
      </c>
      <c r="D452" s="83">
        <v>7594812</v>
      </c>
      <c r="E452" s="13">
        <v>7460108.1299999999</v>
      </c>
      <c r="F452" s="79">
        <v>134703.47</v>
      </c>
      <c r="G452" s="79">
        <v>0</v>
      </c>
      <c r="H452" s="79">
        <f t="shared" si="14"/>
        <v>134704</v>
      </c>
      <c r="I452" s="123">
        <f t="shared" si="15"/>
        <v>1.8100000000000002E-2</v>
      </c>
    </row>
    <row r="453" spans="1:9" x14ac:dyDescent="0.2">
      <c r="A453" s="25">
        <v>101631003</v>
      </c>
      <c r="B453" s="26" t="s">
        <v>19</v>
      </c>
      <c r="C453" s="26" t="s">
        <v>17</v>
      </c>
      <c r="D453" s="83">
        <v>9576368</v>
      </c>
      <c r="E453" s="13">
        <v>9479325.1999999993</v>
      </c>
      <c r="F453" s="79">
        <v>97042.89</v>
      </c>
      <c r="G453" s="79">
        <v>0</v>
      </c>
      <c r="H453" s="79">
        <f t="shared" si="14"/>
        <v>97043</v>
      </c>
      <c r="I453" s="123">
        <f t="shared" si="15"/>
        <v>1.0200000000000001E-2</v>
      </c>
    </row>
    <row r="454" spans="1:9" x14ac:dyDescent="0.2">
      <c r="A454" s="25">
        <v>101631203</v>
      </c>
      <c r="B454" s="26" t="s">
        <v>20</v>
      </c>
      <c r="C454" s="26" t="s">
        <v>17</v>
      </c>
      <c r="D454" s="83">
        <v>7063648</v>
      </c>
      <c r="E454" s="13">
        <v>6972096.9500000002</v>
      </c>
      <c r="F454" s="79">
        <v>91550.9</v>
      </c>
      <c r="G454" s="79">
        <v>0</v>
      </c>
      <c r="H454" s="79">
        <f t="shared" si="14"/>
        <v>91551</v>
      </c>
      <c r="I454" s="123">
        <f t="shared" si="15"/>
        <v>1.3100000000000001E-2</v>
      </c>
    </row>
    <row r="455" spans="1:9" x14ac:dyDescent="0.2">
      <c r="A455" s="25">
        <v>101631503</v>
      </c>
      <c r="B455" s="26" t="s">
        <v>21</v>
      </c>
      <c r="C455" s="26" t="s">
        <v>17</v>
      </c>
      <c r="D455" s="83">
        <v>7076028</v>
      </c>
      <c r="E455" s="13">
        <v>6931948.6699999999</v>
      </c>
      <c r="F455" s="79">
        <v>144079.64000000001</v>
      </c>
      <c r="G455" s="79">
        <v>0</v>
      </c>
      <c r="H455" s="79">
        <f t="shared" si="14"/>
        <v>144079</v>
      </c>
      <c r="I455" s="123">
        <f t="shared" si="15"/>
        <v>2.0799999999999999E-2</v>
      </c>
    </row>
    <row r="456" spans="1:9" x14ac:dyDescent="0.2">
      <c r="A456" s="25">
        <v>101631703</v>
      </c>
      <c r="B456" s="26" t="s">
        <v>22</v>
      </c>
      <c r="C456" s="26" t="s">
        <v>17</v>
      </c>
      <c r="D456" s="83">
        <v>14912922</v>
      </c>
      <c r="E456" s="13">
        <v>14438369.210000001</v>
      </c>
      <c r="F456" s="79">
        <v>434000.96</v>
      </c>
      <c r="G456" s="79">
        <v>40552.019999999997</v>
      </c>
      <c r="H456" s="79">
        <f t="shared" si="14"/>
        <v>474553</v>
      </c>
      <c r="I456" s="123">
        <f t="shared" si="15"/>
        <v>3.2899999999999999E-2</v>
      </c>
    </row>
    <row r="457" spans="1:9" x14ac:dyDescent="0.2">
      <c r="A457" s="25">
        <v>101631803</v>
      </c>
      <c r="B457" s="26" t="s">
        <v>23</v>
      </c>
      <c r="C457" s="26" t="s">
        <v>17</v>
      </c>
      <c r="D457" s="83">
        <v>11068195</v>
      </c>
      <c r="E457" s="13">
        <v>10766112.210000001</v>
      </c>
      <c r="F457" s="79">
        <v>302082.65000000002</v>
      </c>
      <c r="G457" s="79">
        <v>0</v>
      </c>
      <c r="H457" s="79">
        <f t="shared" si="14"/>
        <v>302083</v>
      </c>
      <c r="I457" s="123">
        <f t="shared" si="15"/>
        <v>2.81E-2</v>
      </c>
    </row>
    <row r="458" spans="1:9" x14ac:dyDescent="0.2">
      <c r="A458" s="25">
        <v>101631903</v>
      </c>
      <c r="B458" s="26" t="s">
        <v>24</v>
      </c>
      <c r="C458" s="26" t="s">
        <v>17</v>
      </c>
      <c r="D458" s="83">
        <v>5315814</v>
      </c>
      <c r="E458" s="13">
        <v>5236486.58</v>
      </c>
      <c r="F458" s="79">
        <v>79327.490000000005</v>
      </c>
      <c r="G458" s="79">
        <v>0</v>
      </c>
      <c r="H458" s="79">
        <f t="shared" si="14"/>
        <v>79327</v>
      </c>
      <c r="I458" s="123">
        <f t="shared" si="15"/>
        <v>1.5100000000000001E-2</v>
      </c>
    </row>
    <row r="459" spans="1:9" x14ac:dyDescent="0.2">
      <c r="A459" s="25">
        <v>101632403</v>
      </c>
      <c r="B459" s="26" t="s">
        <v>25</v>
      </c>
      <c r="C459" s="26" t="s">
        <v>17</v>
      </c>
      <c r="D459" s="83">
        <v>7158799</v>
      </c>
      <c r="E459" s="13">
        <v>7076675.9900000002</v>
      </c>
      <c r="F459" s="79">
        <v>82123.13</v>
      </c>
      <c r="G459" s="79">
        <v>0</v>
      </c>
      <c r="H459" s="79">
        <f t="shared" si="14"/>
        <v>82123</v>
      </c>
      <c r="I459" s="123">
        <f t="shared" si="15"/>
        <v>1.1599999999999999E-2</v>
      </c>
    </row>
    <row r="460" spans="1:9" x14ac:dyDescent="0.2">
      <c r="A460" s="25">
        <v>101633903</v>
      </c>
      <c r="B460" s="26" t="s">
        <v>26</v>
      </c>
      <c r="C460" s="26" t="s">
        <v>17</v>
      </c>
      <c r="D460" s="83">
        <v>11254280</v>
      </c>
      <c r="E460" s="13">
        <v>11137867.43</v>
      </c>
      <c r="F460" s="79">
        <v>116412.26</v>
      </c>
      <c r="G460" s="79">
        <v>0</v>
      </c>
      <c r="H460" s="79">
        <f t="shared" si="14"/>
        <v>116413</v>
      </c>
      <c r="I460" s="123">
        <f t="shared" si="15"/>
        <v>1.0500000000000001E-2</v>
      </c>
    </row>
    <row r="461" spans="1:9" x14ac:dyDescent="0.2">
      <c r="A461" s="25">
        <v>101636503</v>
      </c>
      <c r="B461" s="26" t="s">
        <v>27</v>
      </c>
      <c r="C461" s="26" t="s">
        <v>17</v>
      </c>
      <c r="D461" s="83">
        <v>6803453</v>
      </c>
      <c r="E461" s="13">
        <v>6638882.4299999997</v>
      </c>
      <c r="F461" s="79">
        <v>164570.65</v>
      </c>
      <c r="G461" s="79">
        <v>0</v>
      </c>
      <c r="H461" s="79">
        <f t="shared" si="14"/>
        <v>164571</v>
      </c>
      <c r="I461" s="123">
        <f t="shared" si="15"/>
        <v>2.4799999999999999E-2</v>
      </c>
    </row>
    <row r="462" spans="1:9" x14ac:dyDescent="0.2">
      <c r="A462" s="25">
        <v>101637002</v>
      </c>
      <c r="B462" s="26" t="s">
        <v>28</v>
      </c>
      <c r="C462" s="26" t="s">
        <v>17</v>
      </c>
      <c r="D462" s="83">
        <v>14991451</v>
      </c>
      <c r="E462" s="13">
        <v>14738427.550000001</v>
      </c>
      <c r="F462" s="79">
        <v>253023.72</v>
      </c>
      <c r="G462" s="79">
        <v>0</v>
      </c>
      <c r="H462" s="79">
        <f t="shared" si="14"/>
        <v>253023</v>
      </c>
      <c r="I462" s="123">
        <f t="shared" si="15"/>
        <v>1.72E-2</v>
      </c>
    </row>
    <row r="463" spans="1:9" x14ac:dyDescent="0.2">
      <c r="A463" s="25">
        <v>101638003</v>
      </c>
      <c r="B463" s="26" t="s">
        <v>29</v>
      </c>
      <c r="C463" s="26" t="s">
        <v>17</v>
      </c>
      <c r="D463" s="83">
        <v>14219805</v>
      </c>
      <c r="E463" s="13">
        <v>13937672.630000001</v>
      </c>
      <c r="F463" s="79">
        <v>282132.19</v>
      </c>
      <c r="G463" s="79">
        <v>0</v>
      </c>
      <c r="H463" s="79">
        <f t="shared" si="14"/>
        <v>282132</v>
      </c>
      <c r="I463" s="123">
        <f t="shared" si="15"/>
        <v>2.0199999999999999E-2</v>
      </c>
    </row>
    <row r="464" spans="1:9" x14ac:dyDescent="0.2">
      <c r="A464" s="25">
        <v>101638803</v>
      </c>
      <c r="B464" s="26" t="s">
        <v>30</v>
      </c>
      <c r="C464" s="26" t="s">
        <v>17</v>
      </c>
      <c r="D464" s="83">
        <v>11290015</v>
      </c>
      <c r="E464" s="13">
        <v>11046788.34</v>
      </c>
      <c r="F464" s="79">
        <v>243227.06</v>
      </c>
      <c r="G464" s="79">
        <v>0</v>
      </c>
      <c r="H464" s="79">
        <f t="shared" si="14"/>
        <v>243227</v>
      </c>
      <c r="I464" s="123">
        <f t="shared" si="15"/>
        <v>2.1999999999999999E-2</v>
      </c>
    </row>
    <row r="465" spans="1:9" x14ac:dyDescent="0.2">
      <c r="A465" s="25">
        <v>119648703</v>
      </c>
      <c r="B465" s="26" t="s">
        <v>425</v>
      </c>
      <c r="C465" s="26" t="s">
        <v>424</v>
      </c>
      <c r="D465" s="83">
        <v>11369061</v>
      </c>
      <c r="E465" s="13">
        <v>10882070.710000001</v>
      </c>
      <c r="F465" s="79">
        <v>371695.76</v>
      </c>
      <c r="G465" s="79">
        <v>115294.43</v>
      </c>
      <c r="H465" s="79">
        <f t="shared" si="14"/>
        <v>486990</v>
      </c>
      <c r="I465" s="123">
        <f t="shared" si="15"/>
        <v>4.48E-2</v>
      </c>
    </row>
    <row r="466" spans="1:9" x14ac:dyDescent="0.2">
      <c r="A466" s="25">
        <v>119648903</v>
      </c>
      <c r="B466" s="26" t="s">
        <v>426</v>
      </c>
      <c r="C466" s="26" t="s">
        <v>424</v>
      </c>
      <c r="D466" s="83">
        <v>7151248</v>
      </c>
      <c r="E466" s="13">
        <v>6826081.8099999996</v>
      </c>
      <c r="F466" s="79">
        <v>239945.34</v>
      </c>
      <c r="G466" s="79">
        <v>85221.01</v>
      </c>
      <c r="H466" s="79">
        <f t="shared" si="14"/>
        <v>325166</v>
      </c>
      <c r="I466" s="123">
        <f t="shared" si="15"/>
        <v>4.7600000000000003E-2</v>
      </c>
    </row>
    <row r="467" spans="1:9" x14ac:dyDescent="0.2">
      <c r="A467" s="25">
        <v>107650603</v>
      </c>
      <c r="B467" s="26" t="s">
        <v>146</v>
      </c>
      <c r="C467" s="26" t="s">
        <v>147</v>
      </c>
      <c r="D467" s="83">
        <v>11540179</v>
      </c>
      <c r="E467" s="13">
        <v>11313327.59</v>
      </c>
      <c r="F467" s="79">
        <v>226850.96</v>
      </c>
      <c r="G467" s="79">
        <v>0</v>
      </c>
      <c r="H467" s="79">
        <f t="shared" si="14"/>
        <v>226851</v>
      </c>
      <c r="I467" s="123">
        <f t="shared" si="15"/>
        <v>2.01E-2</v>
      </c>
    </row>
    <row r="468" spans="1:9" x14ac:dyDescent="0.2">
      <c r="A468" s="25">
        <v>107650703</v>
      </c>
      <c r="B468" s="26" t="s">
        <v>148</v>
      </c>
      <c r="C468" s="26" t="s">
        <v>147</v>
      </c>
      <c r="D468" s="83">
        <v>6894725</v>
      </c>
      <c r="E468" s="13">
        <v>6763808.1299999999</v>
      </c>
      <c r="F468" s="79">
        <v>130916.64</v>
      </c>
      <c r="G468" s="79">
        <v>0</v>
      </c>
      <c r="H468" s="79">
        <f t="shared" si="14"/>
        <v>130917</v>
      </c>
      <c r="I468" s="123">
        <f t="shared" si="15"/>
        <v>1.9400000000000001E-2</v>
      </c>
    </row>
    <row r="469" spans="1:9" x14ac:dyDescent="0.2">
      <c r="A469" s="25">
        <v>107651603</v>
      </c>
      <c r="B469" s="26" t="s">
        <v>149</v>
      </c>
      <c r="C469" s="26" t="s">
        <v>147</v>
      </c>
      <c r="D469" s="83">
        <v>13011626</v>
      </c>
      <c r="E469" s="13">
        <v>12831487.66</v>
      </c>
      <c r="F469" s="79">
        <v>180137.94</v>
      </c>
      <c r="G469" s="79">
        <v>0</v>
      </c>
      <c r="H469" s="79">
        <f t="shared" si="14"/>
        <v>180138</v>
      </c>
      <c r="I469" s="123">
        <f t="shared" si="15"/>
        <v>1.4E-2</v>
      </c>
    </row>
    <row r="470" spans="1:9" x14ac:dyDescent="0.2">
      <c r="A470" s="25">
        <v>107652603</v>
      </c>
      <c r="B470" s="26" t="s">
        <v>150</v>
      </c>
      <c r="C470" s="26" t="s">
        <v>147</v>
      </c>
      <c r="D470" s="83">
        <v>8391673</v>
      </c>
      <c r="E470" s="13">
        <v>8216616.7699999996</v>
      </c>
      <c r="F470" s="79">
        <v>175055.8</v>
      </c>
      <c r="G470" s="79">
        <v>0</v>
      </c>
      <c r="H470" s="79">
        <f t="shared" si="14"/>
        <v>175056</v>
      </c>
      <c r="I470" s="123">
        <f t="shared" si="15"/>
        <v>2.1299999999999999E-2</v>
      </c>
    </row>
    <row r="471" spans="1:9" x14ac:dyDescent="0.2">
      <c r="A471" s="25">
        <v>107653102</v>
      </c>
      <c r="B471" s="26" t="s">
        <v>151</v>
      </c>
      <c r="C471" s="26" t="s">
        <v>147</v>
      </c>
      <c r="D471" s="83">
        <v>13494058</v>
      </c>
      <c r="E471" s="13">
        <v>13170395.789999999</v>
      </c>
      <c r="F471" s="79">
        <v>323662.37</v>
      </c>
      <c r="G471" s="79">
        <v>0</v>
      </c>
      <c r="H471" s="79">
        <f t="shared" si="14"/>
        <v>323662</v>
      </c>
      <c r="I471" s="123">
        <f t="shared" si="15"/>
        <v>2.46E-2</v>
      </c>
    </row>
    <row r="472" spans="1:9" x14ac:dyDescent="0.2">
      <c r="A472" s="25">
        <v>107653203</v>
      </c>
      <c r="B472" s="26" t="s">
        <v>152</v>
      </c>
      <c r="C472" s="26" t="s">
        <v>147</v>
      </c>
      <c r="D472" s="83">
        <v>13120420</v>
      </c>
      <c r="E472" s="13">
        <v>12863878.34</v>
      </c>
      <c r="F472" s="79">
        <v>256541.36</v>
      </c>
      <c r="G472" s="79">
        <v>0</v>
      </c>
      <c r="H472" s="79">
        <f t="shared" si="14"/>
        <v>256542</v>
      </c>
      <c r="I472" s="123">
        <f t="shared" si="15"/>
        <v>1.9900000000000001E-2</v>
      </c>
    </row>
    <row r="473" spans="1:9" x14ac:dyDescent="0.2">
      <c r="A473" s="25">
        <v>107653802</v>
      </c>
      <c r="B473" s="26" t="s">
        <v>153</v>
      </c>
      <c r="C473" s="26" t="s">
        <v>147</v>
      </c>
      <c r="D473" s="83">
        <v>21351012</v>
      </c>
      <c r="E473" s="13">
        <v>20943689.32</v>
      </c>
      <c r="F473" s="79">
        <v>407322.85</v>
      </c>
      <c r="G473" s="79">
        <v>0</v>
      </c>
      <c r="H473" s="79">
        <f t="shared" si="14"/>
        <v>407323</v>
      </c>
      <c r="I473" s="123">
        <f t="shared" si="15"/>
        <v>1.9400000000000001E-2</v>
      </c>
    </row>
    <row r="474" spans="1:9" x14ac:dyDescent="0.2">
      <c r="A474" s="25">
        <v>107654103</v>
      </c>
      <c r="B474" s="26" t="s">
        <v>154</v>
      </c>
      <c r="C474" s="26" t="s">
        <v>147</v>
      </c>
      <c r="D474" s="83">
        <v>10288131</v>
      </c>
      <c r="E474" s="13">
        <v>10092105.029999999</v>
      </c>
      <c r="F474" s="79">
        <v>196026.19</v>
      </c>
      <c r="G474" s="79">
        <v>0</v>
      </c>
      <c r="H474" s="79">
        <f t="shared" si="14"/>
        <v>196026</v>
      </c>
      <c r="I474" s="123">
        <f t="shared" si="15"/>
        <v>1.9400000000000001E-2</v>
      </c>
    </row>
    <row r="475" spans="1:9" x14ac:dyDescent="0.2">
      <c r="A475" s="25">
        <v>107654403</v>
      </c>
      <c r="B475" s="26" t="s">
        <v>155</v>
      </c>
      <c r="C475" s="26" t="s">
        <v>147</v>
      </c>
      <c r="D475" s="83">
        <v>18507042</v>
      </c>
      <c r="E475" s="13">
        <v>18168992.68</v>
      </c>
      <c r="F475" s="79">
        <v>338049.13</v>
      </c>
      <c r="G475" s="79">
        <v>0</v>
      </c>
      <c r="H475" s="79">
        <f t="shared" si="14"/>
        <v>338049</v>
      </c>
      <c r="I475" s="123">
        <f t="shared" si="15"/>
        <v>1.8599999999999998E-2</v>
      </c>
    </row>
    <row r="476" spans="1:9" x14ac:dyDescent="0.2">
      <c r="A476" s="25">
        <v>107654903</v>
      </c>
      <c r="B476" s="26" t="s">
        <v>156</v>
      </c>
      <c r="C476" s="26" t="s">
        <v>147</v>
      </c>
      <c r="D476" s="83">
        <v>7125583</v>
      </c>
      <c r="E476" s="13">
        <v>6982211.8399999999</v>
      </c>
      <c r="F476" s="79">
        <v>143371.53</v>
      </c>
      <c r="G476" s="79">
        <v>0</v>
      </c>
      <c r="H476" s="79">
        <f t="shared" si="14"/>
        <v>143371</v>
      </c>
      <c r="I476" s="123">
        <f t="shared" si="15"/>
        <v>2.0500000000000001E-2</v>
      </c>
    </row>
    <row r="477" spans="1:9" x14ac:dyDescent="0.2">
      <c r="A477" s="25">
        <v>107655803</v>
      </c>
      <c r="B477" s="26" t="s">
        <v>157</v>
      </c>
      <c r="C477" s="26" t="s">
        <v>147</v>
      </c>
      <c r="D477" s="83">
        <v>7118697</v>
      </c>
      <c r="E477" s="13">
        <v>7016564.2599999998</v>
      </c>
      <c r="F477" s="79">
        <v>102132.99</v>
      </c>
      <c r="G477" s="79">
        <v>0</v>
      </c>
      <c r="H477" s="79">
        <f t="shared" si="14"/>
        <v>102133</v>
      </c>
      <c r="I477" s="123">
        <f t="shared" si="15"/>
        <v>1.46E-2</v>
      </c>
    </row>
    <row r="478" spans="1:9" x14ac:dyDescent="0.2">
      <c r="A478" s="25">
        <v>107655903</v>
      </c>
      <c r="B478" s="26" t="s">
        <v>158</v>
      </c>
      <c r="C478" s="26" t="s">
        <v>147</v>
      </c>
      <c r="D478" s="83">
        <v>10825158</v>
      </c>
      <c r="E478" s="13">
        <v>10624004.949999999</v>
      </c>
      <c r="F478" s="79">
        <v>201152.99</v>
      </c>
      <c r="G478" s="79">
        <v>0</v>
      </c>
      <c r="H478" s="79">
        <f t="shared" si="14"/>
        <v>201153</v>
      </c>
      <c r="I478" s="123">
        <f t="shared" si="15"/>
        <v>1.89E-2</v>
      </c>
    </row>
    <row r="479" spans="1:9" x14ac:dyDescent="0.2">
      <c r="A479" s="25">
        <v>107656303</v>
      </c>
      <c r="B479" s="26" t="s">
        <v>159</v>
      </c>
      <c r="C479" s="26" t="s">
        <v>147</v>
      </c>
      <c r="D479" s="83">
        <v>17514101</v>
      </c>
      <c r="E479" s="13">
        <v>17007520.050000001</v>
      </c>
      <c r="F479" s="79">
        <v>493153.55</v>
      </c>
      <c r="G479" s="79">
        <v>13427.22</v>
      </c>
      <c r="H479" s="79">
        <f t="shared" si="14"/>
        <v>506581</v>
      </c>
      <c r="I479" s="123">
        <f t="shared" si="15"/>
        <v>2.98E-2</v>
      </c>
    </row>
    <row r="480" spans="1:9" x14ac:dyDescent="0.2">
      <c r="A480" s="25">
        <v>107656502</v>
      </c>
      <c r="B480" s="26" t="s">
        <v>160</v>
      </c>
      <c r="C480" s="26" t="s">
        <v>147</v>
      </c>
      <c r="D480" s="83">
        <v>18537696</v>
      </c>
      <c r="E480" s="13">
        <v>18227410</v>
      </c>
      <c r="F480" s="79">
        <v>310285.99</v>
      </c>
      <c r="G480" s="79">
        <v>0</v>
      </c>
      <c r="H480" s="79">
        <f t="shared" si="14"/>
        <v>310286</v>
      </c>
      <c r="I480" s="123">
        <f t="shared" si="15"/>
        <v>1.7000000000000001E-2</v>
      </c>
    </row>
    <row r="481" spans="1:9" x14ac:dyDescent="0.2">
      <c r="A481" s="25">
        <v>107657103</v>
      </c>
      <c r="B481" s="26" t="s">
        <v>161</v>
      </c>
      <c r="C481" s="26" t="s">
        <v>147</v>
      </c>
      <c r="D481" s="83">
        <v>15924905</v>
      </c>
      <c r="E481" s="13">
        <v>15699041.529999999</v>
      </c>
      <c r="F481" s="79">
        <v>225863.21</v>
      </c>
      <c r="G481" s="79">
        <v>0</v>
      </c>
      <c r="H481" s="79">
        <f t="shared" si="14"/>
        <v>225863</v>
      </c>
      <c r="I481" s="123">
        <f t="shared" si="15"/>
        <v>1.44E-2</v>
      </c>
    </row>
    <row r="482" spans="1:9" x14ac:dyDescent="0.2">
      <c r="A482" s="25">
        <v>107657503</v>
      </c>
      <c r="B482" s="26" t="s">
        <v>162</v>
      </c>
      <c r="C482" s="26" t="s">
        <v>147</v>
      </c>
      <c r="D482" s="83">
        <v>11085743</v>
      </c>
      <c r="E482" s="13">
        <v>10901717.140000001</v>
      </c>
      <c r="F482" s="79">
        <v>184025.89</v>
      </c>
      <c r="G482" s="79">
        <v>0</v>
      </c>
      <c r="H482" s="79">
        <f t="shared" si="14"/>
        <v>184026</v>
      </c>
      <c r="I482" s="123">
        <f t="shared" si="15"/>
        <v>1.6899999999999998E-2</v>
      </c>
    </row>
    <row r="483" spans="1:9" x14ac:dyDescent="0.2">
      <c r="A483" s="25">
        <v>107658903</v>
      </c>
      <c r="B483" s="26" t="s">
        <v>163</v>
      </c>
      <c r="C483" s="26" t="s">
        <v>147</v>
      </c>
      <c r="D483" s="83">
        <v>11050535</v>
      </c>
      <c r="E483" s="13">
        <v>10895468.77</v>
      </c>
      <c r="F483" s="79">
        <v>155066.54999999999</v>
      </c>
      <c r="G483" s="79">
        <v>0</v>
      </c>
      <c r="H483" s="79">
        <f t="shared" si="14"/>
        <v>155066</v>
      </c>
      <c r="I483" s="123">
        <f t="shared" si="15"/>
        <v>1.4200000000000001E-2</v>
      </c>
    </row>
    <row r="484" spans="1:9" x14ac:dyDescent="0.2">
      <c r="A484" s="25">
        <v>119665003</v>
      </c>
      <c r="B484" s="26" t="s">
        <v>427</v>
      </c>
      <c r="C484" s="26" t="s">
        <v>404</v>
      </c>
      <c r="D484" s="83">
        <v>6746612</v>
      </c>
      <c r="E484" s="13">
        <v>6624725.1399999997</v>
      </c>
      <c r="F484" s="79">
        <v>121887.16</v>
      </c>
      <c r="G484" s="79">
        <v>0</v>
      </c>
      <c r="H484" s="79">
        <f t="shared" si="14"/>
        <v>121887</v>
      </c>
      <c r="I484" s="123">
        <f t="shared" si="15"/>
        <v>1.84E-2</v>
      </c>
    </row>
    <row r="485" spans="1:9" x14ac:dyDescent="0.2">
      <c r="A485" s="25">
        <v>118667503</v>
      </c>
      <c r="B485" s="26" t="s">
        <v>403</v>
      </c>
      <c r="C485" s="26" t="s">
        <v>404</v>
      </c>
      <c r="D485" s="83">
        <v>12708889</v>
      </c>
      <c r="E485" s="13">
        <v>12496462.98</v>
      </c>
      <c r="F485" s="79">
        <v>212425.58</v>
      </c>
      <c r="G485" s="79">
        <v>0</v>
      </c>
      <c r="H485" s="79">
        <f t="shared" si="14"/>
        <v>212426</v>
      </c>
      <c r="I485" s="123">
        <f t="shared" si="15"/>
        <v>1.7000000000000001E-2</v>
      </c>
    </row>
    <row r="486" spans="1:9" x14ac:dyDescent="0.2">
      <c r="A486" s="25">
        <v>112671303</v>
      </c>
      <c r="B486" s="26" t="s">
        <v>261</v>
      </c>
      <c r="C486" s="26" t="s">
        <v>262</v>
      </c>
      <c r="D486" s="83">
        <v>13129835</v>
      </c>
      <c r="E486" s="13">
        <v>12048286.529999999</v>
      </c>
      <c r="F486" s="79">
        <v>598547.73</v>
      </c>
      <c r="G486" s="79">
        <v>483000.55</v>
      </c>
      <c r="H486" s="79">
        <f t="shared" si="14"/>
        <v>1081548</v>
      </c>
      <c r="I486" s="123">
        <f t="shared" si="15"/>
        <v>8.9800000000000005E-2</v>
      </c>
    </row>
    <row r="487" spans="1:9" x14ac:dyDescent="0.2">
      <c r="A487" s="25">
        <v>112671603</v>
      </c>
      <c r="B487" s="26" t="s">
        <v>263</v>
      </c>
      <c r="C487" s="26" t="s">
        <v>262</v>
      </c>
      <c r="D487" s="83">
        <v>16805131</v>
      </c>
      <c r="E487" s="13">
        <v>15328991.16</v>
      </c>
      <c r="F487" s="79">
        <v>796042.82</v>
      </c>
      <c r="G487" s="79">
        <v>680097.02</v>
      </c>
      <c r="H487" s="79">
        <f t="shared" si="14"/>
        <v>1476140</v>
      </c>
      <c r="I487" s="123">
        <f t="shared" si="15"/>
        <v>9.6299999999999997E-2</v>
      </c>
    </row>
    <row r="488" spans="1:9" x14ac:dyDescent="0.2">
      <c r="A488" s="25">
        <v>112671803</v>
      </c>
      <c r="B488" s="26" t="s">
        <v>264</v>
      </c>
      <c r="C488" s="26" t="s">
        <v>262</v>
      </c>
      <c r="D488" s="83">
        <v>13771825</v>
      </c>
      <c r="E488" s="13">
        <v>13410055.890000001</v>
      </c>
      <c r="F488" s="79">
        <v>361768.74</v>
      </c>
      <c r="G488" s="79">
        <v>0</v>
      </c>
      <c r="H488" s="79">
        <f t="shared" si="14"/>
        <v>361769</v>
      </c>
      <c r="I488" s="123">
        <f t="shared" si="15"/>
        <v>2.7E-2</v>
      </c>
    </row>
    <row r="489" spans="1:9" x14ac:dyDescent="0.2">
      <c r="A489" s="25">
        <v>112672203</v>
      </c>
      <c r="B489" s="26" t="s">
        <v>265</v>
      </c>
      <c r="C489" s="26" t="s">
        <v>262</v>
      </c>
      <c r="D489" s="83">
        <v>9413192</v>
      </c>
      <c r="E489" s="13">
        <v>9180308.3100000005</v>
      </c>
      <c r="F489" s="79">
        <v>232884.17</v>
      </c>
      <c r="G489" s="79">
        <v>0</v>
      </c>
      <c r="H489" s="79">
        <f t="shared" si="14"/>
        <v>232884</v>
      </c>
      <c r="I489" s="123">
        <f t="shared" si="15"/>
        <v>2.5399999999999999E-2</v>
      </c>
    </row>
    <row r="490" spans="1:9" x14ac:dyDescent="0.2">
      <c r="A490" s="25">
        <v>112672803</v>
      </c>
      <c r="B490" s="26" t="s">
        <v>266</v>
      </c>
      <c r="C490" s="26" t="s">
        <v>262</v>
      </c>
      <c r="D490" s="83">
        <v>6798055</v>
      </c>
      <c r="E490" s="13">
        <v>5954317.3399999999</v>
      </c>
      <c r="F490" s="79">
        <v>402433.4</v>
      </c>
      <c r="G490" s="79">
        <v>441304.3</v>
      </c>
      <c r="H490" s="79">
        <f t="shared" si="14"/>
        <v>843738</v>
      </c>
      <c r="I490" s="123">
        <f t="shared" si="15"/>
        <v>0.14169999999999999</v>
      </c>
    </row>
    <row r="491" spans="1:9" x14ac:dyDescent="0.2">
      <c r="A491" s="25">
        <v>112674403</v>
      </c>
      <c r="B491" s="26" t="s">
        <v>267</v>
      </c>
      <c r="C491" s="26" t="s">
        <v>262</v>
      </c>
      <c r="D491" s="83">
        <v>15193540</v>
      </c>
      <c r="E491" s="13">
        <v>14593260.92</v>
      </c>
      <c r="F491" s="79">
        <v>480254.04</v>
      </c>
      <c r="G491" s="79">
        <v>120025.35</v>
      </c>
      <c r="H491" s="79">
        <f t="shared" si="14"/>
        <v>600279</v>
      </c>
      <c r="I491" s="123">
        <f t="shared" si="15"/>
        <v>4.1099999999999998E-2</v>
      </c>
    </row>
    <row r="492" spans="1:9" x14ac:dyDescent="0.2">
      <c r="A492" s="25">
        <v>115674603</v>
      </c>
      <c r="B492" s="26" t="s">
        <v>345</v>
      </c>
      <c r="C492" s="26" t="s">
        <v>262</v>
      </c>
      <c r="D492" s="83">
        <v>10246468</v>
      </c>
      <c r="E492" s="13">
        <v>9880756.0099999998</v>
      </c>
      <c r="F492" s="79">
        <v>311126.71999999997</v>
      </c>
      <c r="G492" s="79">
        <v>54585.21</v>
      </c>
      <c r="H492" s="79">
        <f t="shared" si="14"/>
        <v>365712</v>
      </c>
      <c r="I492" s="123">
        <f t="shared" si="15"/>
        <v>3.6999999999999998E-2</v>
      </c>
    </row>
    <row r="493" spans="1:9" x14ac:dyDescent="0.2">
      <c r="A493" s="25">
        <v>112675503</v>
      </c>
      <c r="B493" s="26" t="s">
        <v>268</v>
      </c>
      <c r="C493" s="26" t="s">
        <v>262</v>
      </c>
      <c r="D493" s="83">
        <v>18237214</v>
      </c>
      <c r="E493" s="13">
        <v>17834047.050000001</v>
      </c>
      <c r="F493" s="79">
        <v>403166.71999999997</v>
      </c>
      <c r="G493" s="79">
        <v>0</v>
      </c>
      <c r="H493" s="79">
        <f t="shared" si="14"/>
        <v>403167</v>
      </c>
      <c r="I493" s="123">
        <f t="shared" si="15"/>
        <v>2.2599999999999999E-2</v>
      </c>
    </row>
    <row r="494" spans="1:9" x14ac:dyDescent="0.2">
      <c r="A494" s="25">
        <v>112676203</v>
      </c>
      <c r="B494" s="26" t="s">
        <v>269</v>
      </c>
      <c r="C494" s="26" t="s">
        <v>262</v>
      </c>
      <c r="D494" s="83">
        <v>10455818</v>
      </c>
      <c r="E494" s="13">
        <v>10266273.439999999</v>
      </c>
      <c r="F494" s="79">
        <v>189544.6</v>
      </c>
      <c r="G494" s="79">
        <v>0</v>
      </c>
      <c r="H494" s="79">
        <f t="shared" si="14"/>
        <v>189545</v>
      </c>
      <c r="I494" s="123">
        <f t="shared" si="15"/>
        <v>1.8499999999999999E-2</v>
      </c>
    </row>
    <row r="495" spans="1:9" x14ac:dyDescent="0.2">
      <c r="A495" s="25">
        <v>112676403</v>
      </c>
      <c r="B495" s="26" t="s">
        <v>270</v>
      </c>
      <c r="C495" s="26" t="s">
        <v>262</v>
      </c>
      <c r="D495" s="83">
        <v>13998557</v>
      </c>
      <c r="E495" s="13">
        <v>13451174.16</v>
      </c>
      <c r="F495" s="79">
        <v>440628.16</v>
      </c>
      <c r="G495" s="79">
        <v>106754.71</v>
      </c>
      <c r="H495" s="79">
        <f t="shared" si="14"/>
        <v>547383</v>
      </c>
      <c r="I495" s="123">
        <f t="shared" si="15"/>
        <v>4.07E-2</v>
      </c>
    </row>
    <row r="496" spans="1:9" x14ac:dyDescent="0.2">
      <c r="A496" s="25">
        <v>112676503</v>
      </c>
      <c r="B496" s="26" t="s">
        <v>271</v>
      </c>
      <c r="C496" s="26" t="s">
        <v>262</v>
      </c>
      <c r="D496" s="83">
        <v>9654172</v>
      </c>
      <c r="E496" s="13">
        <v>9435401.8800000008</v>
      </c>
      <c r="F496" s="79">
        <v>218769.94</v>
      </c>
      <c r="G496" s="79">
        <v>0</v>
      </c>
      <c r="H496" s="79">
        <f t="shared" si="14"/>
        <v>218770</v>
      </c>
      <c r="I496" s="123">
        <f t="shared" si="15"/>
        <v>2.3199999999999998E-2</v>
      </c>
    </row>
    <row r="497" spans="1:9" x14ac:dyDescent="0.2">
      <c r="A497" s="25">
        <v>112676703</v>
      </c>
      <c r="B497" s="26" t="s">
        <v>272</v>
      </c>
      <c r="C497" s="26" t="s">
        <v>262</v>
      </c>
      <c r="D497" s="83">
        <v>13685767</v>
      </c>
      <c r="E497" s="13">
        <v>13334324.48</v>
      </c>
      <c r="F497" s="79">
        <v>351442.43</v>
      </c>
      <c r="G497" s="79">
        <v>0</v>
      </c>
      <c r="H497" s="79">
        <f t="shared" si="14"/>
        <v>351443</v>
      </c>
      <c r="I497" s="123">
        <f t="shared" si="15"/>
        <v>2.64E-2</v>
      </c>
    </row>
    <row r="498" spans="1:9" x14ac:dyDescent="0.2">
      <c r="A498" s="25">
        <v>115219002</v>
      </c>
      <c r="B498" s="26" t="s">
        <v>328</v>
      </c>
      <c r="C498" s="26" t="s">
        <v>262</v>
      </c>
      <c r="D498" s="83">
        <v>17936709</v>
      </c>
      <c r="E498" s="13">
        <v>17252349.390000001</v>
      </c>
      <c r="F498" s="79">
        <v>559039.31000000006</v>
      </c>
      <c r="G498" s="79">
        <v>125320.23</v>
      </c>
      <c r="H498" s="79">
        <f t="shared" si="14"/>
        <v>684360</v>
      </c>
      <c r="I498" s="123">
        <f t="shared" si="15"/>
        <v>3.9699999999999999E-2</v>
      </c>
    </row>
    <row r="499" spans="1:9" x14ac:dyDescent="0.2">
      <c r="A499" s="25">
        <v>112678503</v>
      </c>
      <c r="B499" s="26" t="s">
        <v>273</v>
      </c>
      <c r="C499" s="26" t="s">
        <v>262</v>
      </c>
      <c r="D499" s="83">
        <v>10044871</v>
      </c>
      <c r="E499" s="13">
        <v>9331876.4100000001</v>
      </c>
      <c r="F499" s="79">
        <v>420597.77</v>
      </c>
      <c r="G499" s="79">
        <v>292397.07</v>
      </c>
      <c r="H499" s="79">
        <f t="shared" si="14"/>
        <v>712995</v>
      </c>
      <c r="I499" s="123">
        <f t="shared" si="15"/>
        <v>7.6399999999999996E-2</v>
      </c>
    </row>
    <row r="500" spans="1:9" x14ac:dyDescent="0.2">
      <c r="A500" s="25">
        <v>112679002</v>
      </c>
      <c r="B500" s="26" t="s">
        <v>274</v>
      </c>
      <c r="C500" s="26" t="s">
        <v>262</v>
      </c>
      <c r="D500" s="83">
        <v>104228382</v>
      </c>
      <c r="E500" s="13">
        <v>99051506.359999999</v>
      </c>
      <c r="F500" s="79">
        <v>3639873.38</v>
      </c>
      <c r="G500" s="79">
        <v>1537002.05</v>
      </c>
      <c r="H500" s="79">
        <f t="shared" si="14"/>
        <v>5176876</v>
      </c>
      <c r="I500" s="123">
        <f t="shared" si="15"/>
        <v>5.2299999999999999E-2</v>
      </c>
    </row>
    <row r="501" spans="1:9" x14ac:dyDescent="0.2">
      <c r="A501" s="25">
        <v>112679403</v>
      </c>
      <c r="B501" s="26" t="s">
        <v>275</v>
      </c>
      <c r="C501" s="26" t="s">
        <v>262</v>
      </c>
      <c r="D501" s="83">
        <v>6837586</v>
      </c>
      <c r="E501" s="13">
        <v>5806353.5199999996</v>
      </c>
      <c r="F501" s="79">
        <v>464314.26</v>
      </c>
      <c r="G501" s="79">
        <v>566918.6</v>
      </c>
      <c r="H501" s="79">
        <f t="shared" si="14"/>
        <v>1031232</v>
      </c>
      <c r="I501" s="123">
        <f t="shared" si="15"/>
        <v>0.17760000000000001</v>
      </c>
    </row>
    <row r="502" spans="1:9" x14ac:dyDescent="0.2">
      <c r="A502" s="26"/>
      <c r="B502" s="26"/>
      <c r="C502" s="26"/>
      <c r="D502" s="26"/>
      <c r="E502" s="81"/>
    </row>
    <row r="503" spans="1:9" s="17" customFormat="1" x14ac:dyDescent="0.2">
      <c r="A503" s="40"/>
      <c r="B503" s="40"/>
      <c r="C503" s="40"/>
      <c r="D503" s="82">
        <f>SUM(D2:D501)</f>
        <v>8157444046</v>
      </c>
      <c r="E503" s="13">
        <f>SUM(E2:E501)</f>
        <v>7872444049.010004</v>
      </c>
      <c r="F503" s="121">
        <f>SUM(F2:F501)</f>
        <v>224999999.90999997</v>
      </c>
      <c r="G503" s="121">
        <f>SUM(G2:G501)</f>
        <v>59999999.990000017</v>
      </c>
      <c r="H503" s="121">
        <f>SUM(H2:H501)</f>
        <v>284999995</v>
      </c>
      <c r="I503" s="124">
        <f t="shared" si="15"/>
        <v>3.6200000000000003E-2</v>
      </c>
    </row>
  </sheetData>
  <sortState xmlns:xlrd2="http://schemas.microsoft.com/office/spreadsheetml/2017/richdata2" ref="A2:G501">
    <sortCondition ref="C2:C501"/>
    <sortCondition ref="B2:B501"/>
  </sortState>
  <printOptions horizontalCentered="1"/>
  <pageMargins left="0" right="0" top="0.75" bottom="0.5" header="0.5" footer="0.25"/>
  <pageSetup scale="75" pageOrder="overThenDown" orientation="portrait" copies="3" r:id="rId1"/>
  <headerFooter alignWithMargins="0">
    <oddHeader>&amp;C&amp;"Arial,Bold"&amp;10 2024-25 Estimated Basic Education Funding</oddHeader>
    <oddFooter>&amp;L&amp;9Page &amp;P of &amp;N&amp;CPennsylvania Department of Education&amp;R&amp;9July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510"/>
  <sheetViews>
    <sheetView zoomScaleNormal="10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8" defaultRowHeight="12" x14ac:dyDescent="0.2"/>
  <cols>
    <col min="1" max="1" width="8.7109375" style="64" bestFit="1" customWidth="1"/>
    <col min="2" max="2" width="26.140625" style="3" bestFit="1" customWidth="1"/>
    <col min="3" max="3" width="14" style="3" bestFit="1" customWidth="1"/>
    <col min="4" max="6" width="8.42578125" style="3" bestFit="1" customWidth="1"/>
    <col min="7" max="7" width="8.42578125" style="3" customWidth="1"/>
    <col min="8" max="8" width="9.140625" style="2" bestFit="1" customWidth="1"/>
    <col min="9" max="11" width="9.140625" style="2" customWidth="1"/>
    <col min="12" max="12" width="10.140625" style="3" bestFit="1" customWidth="1"/>
    <col min="13" max="13" width="8" style="3" bestFit="1" customWidth="1"/>
    <col min="14" max="14" width="9.140625" style="3" bestFit="1" customWidth="1"/>
    <col min="15" max="15" width="7.85546875" style="65" bestFit="1" customWidth="1"/>
    <col min="16" max="16" width="8" style="65" bestFit="1" customWidth="1"/>
    <col min="17" max="17" width="7.85546875" style="65" bestFit="1" customWidth="1"/>
    <col min="18" max="18" width="8" style="65" bestFit="1" customWidth="1"/>
    <col min="19" max="19" width="7.85546875" style="65" bestFit="1" customWidth="1"/>
    <col min="20" max="20" width="8" style="65" bestFit="1" customWidth="1"/>
    <col min="21" max="21" width="7.85546875" style="65" bestFit="1" customWidth="1"/>
    <col min="22" max="22" width="8" style="65" bestFit="1" customWidth="1"/>
    <col min="23" max="26" width="8" style="65" customWidth="1"/>
    <col min="27" max="27" width="9.5703125" style="66" bestFit="1" customWidth="1"/>
    <col min="28" max="28" width="8.7109375" style="66" bestFit="1" customWidth="1"/>
    <col min="29" max="29" width="10.5703125" style="66" bestFit="1" customWidth="1"/>
    <col min="30" max="30" width="10.42578125" style="66" bestFit="1" customWidth="1"/>
    <col min="31" max="31" width="9.5703125" style="7" bestFit="1" customWidth="1"/>
    <col min="32" max="32" width="8.7109375" style="3" bestFit="1" customWidth="1"/>
    <col min="33" max="33" width="7.85546875" style="3" bestFit="1" customWidth="1"/>
    <col min="34" max="34" width="8.85546875" style="3" bestFit="1" customWidth="1"/>
    <col min="35" max="35" width="10.85546875" style="67" customWidth="1"/>
    <col min="36" max="37" width="10.85546875" style="18" bestFit="1" customWidth="1"/>
    <col min="38" max="38" width="10.85546875" style="18" customWidth="1"/>
    <col min="39" max="39" width="10.85546875" style="67" customWidth="1"/>
    <col min="40" max="41" width="9.5703125" style="18" customWidth="1"/>
    <col min="42" max="42" width="10.85546875" style="18" customWidth="1"/>
    <col min="43" max="43" width="7.42578125" style="80" bestFit="1" customWidth="1"/>
    <col min="44" max="44" width="12" style="75" bestFit="1" customWidth="1"/>
    <col min="45" max="45" width="11.42578125" style="3" bestFit="1" customWidth="1"/>
    <col min="46" max="46" width="12.7109375" style="3" bestFit="1" customWidth="1"/>
    <col min="47" max="16384" width="8" style="3"/>
  </cols>
  <sheetData>
    <row r="1" spans="1:46" ht="72" x14ac:dyDescent="0.2">
      <c r="A1" s="56" t="s">
        <v>0</v>
      </c>
      <c r="B1" s="57" t="s">
        <v>1</v>
      </c>
      <c r="C1" s="57" t="s">
        <v>2</v>
      </c>
      <c r="D1" s="15" t="s">
        <v>630</v>
      </c>
      <c r="E1" s="15" t="s">
        <v>612</v>
      </c>
      <c r="F1" s="15" t="s">
        <v>622</v>
      </c>
      <c r="G1" s="15" t="s">
        <v>623</v>
      </c>
      <c r="H1" s="15" t="s">
        <v>631</v>
      </c>
      <c r="I1" s="15" t="s">
        <v>613</v>
      </c>
      <c r="J1" s="15" t="s">
        <v>627</v>
      </c>
      <c r="K1" s="15" t="s">
        <v>626</v>
      </c>
      <c r="L1" s="116" t="s">
        <v>628</v>
      </c>
      <c r="M1" s="116" t="s">
        <v>568</v>
      </c>
      <c r="N1" s="15" t="s">
        <v>624</v>
      </c>
      <c r="O1" s="15" t="s">
        <v>636</v>
      </c>
      <c r="P1" s="15" t="s">
        <v>632</v>
      </c>
      <c r="Q1" s="15" t="s">
        <v>637</v>
      </c>
      <c r="R1" s="15" t="s">
        <v>614</v>
      </c>
      <c r="S1" s="15" t="s">
        <v>638</v>
      </c>
      <c r="T1" s="15" t="s">
        <v>619</v>
      </c>
      <c r="U1" s="15" t="s">
        <v>660</v>
      </c>
      <c r="V1" s="15" t="s">
        <v>661</v>
      </c>
      <c r="W1" s="15" t="s">
        <v>621</v>
      </c>
      <c r="X1" s="15" t="s">
        <v>620</v>
      </c>
      <c r="Y1" s="15" t="s">
        <v>621</v>
      </c>
      <c r="Z1" s="15" t="s">
        <v>620</v>
      </c>
      <c r="AA1" s="116" t="s">
        <v>602</v>
      </c>
      <c r="AB1" s="116" t="s">
        <v>603</v>
      </c>
      <c r="AC1" s="116" t="s">
        <v>629</v>
      </c>
      <c r="AD1" s="116" t="s">
        <v>569</v>
      </c>
      <c r="AE1" s="15" t="s">
        <v>655</v>
      </c>
      <c r="AF1" s="116" t="s">
        <v>600</v>
      </c>
      <c r="AG1" s="15" t="s">
        <v>664</v>
      </c>
      <c r="AH1" s="116" t="s">
        <v>601</v>
      </c>
      <c r="AI1" s="15" t="s">
        <v>652</v>
      </c>
      <c r="AJ1" s="15" t="s">
        <v>653</v>
      </c>
      <c r="AK1" s="15" t="s">
        <v>654</v>
      </c>
      <c r="AL1" s="15" t="s">
        <v>659</v>
      </c>
      <c r="AM1" s="116" t="s">
        <v>604</v>
      </c>
      <c r="AN1" s="116" t="s">
        <v>610</v>
      </c>
      <c r="AO1" s="116" t="s">
        <v>611</v>
      </c>
      <c r="AP1" s="116" t="s">
        <v>570</v>
      </c>
      <c r="AQ1" s="15" t="s">
        <v>571</v>
      </c>
      <c r="AR1" s="58" t="s">
        <v>667</v>
      </c>
      <c r="AS1" s="58" t="s">
        <v>666</v>
      </c>
      <c r="AT1" s="110" t="s">
        <v>669</v>
      </c>
    </row>
    <row r="2" spans="1:46" x14ac:dyDescent="0.2">
      <c r="A2" s="25">
        <v>112011103</v>
      </c>
      <c r="B2" s="26" t="s">
        <v>248</v>
      </c>
      <c r="C2" s="26" t="s">
        <v>249</v>
      </c>
      <c r="D2" s="1">
        <v>83404</v>
      </c>
      <c r="E2" s="1">
        <v>74676</v>
      </c>
      <c r="F2" s="1">
        <v>70930</v>
      </c>
      <c r="G2" s="1">
        <v>76337</v>
      </c>
      <c r="H2" s="2">
        <v>5082</v>
      </c>
      <c r="I2" s="2">
        <v>4982</v>
      </c>
      <c r="J2" s="2">
        <v>5136</v>
      </c>
      <c r="K2" s="2">
        <v>5067</v>
      </c>
      <c r="L2" s="59">
        <v>0.89249999999999996</v>
      </c>
      <c r="M2" s="19">
        <v>0.69189999999999996</v>
      </c>
      <c r="N2" s="60">
        <v>0</v>
      </c>
      <c r="O2" s="6">
        <v>5.9204840103716509E-2</v>
      </c>
      <c r="P2" s="6">
        <v>8.1244598098530685E-2</v>
      </c>
      <c r="Q2" s="6">
        <v>7.3099999999999998E-2</v>
      </c>
      <c r="R2" s="6">
        <v>6.6000000000000003E-2</v>
      </c>
      <c r="S2" s="6">
        <v>6.7799999999999999E-2</v>
      </c>
      <c r="T2" s="6">
        <v>8.9099999999999999E-2</v>
      </c>
      <c r="U2" s="6">
        <v>0.12759999999999999</v>
      </c>
      <c r="V2" s="6">
        <v>8.1900000000000001E-2</v>
      </c>
      <c r="W2" s="6">
        <v>6.6699999999999995E-2</v>
      </c>
      <c r="X2" s="6">
        <v>7.8799999999999995E-2</v>
      </c>
      <c r="Y2" s="6">
        <v>8.9499999999999996E-2</v>
      </c>
      <c r="Z2" s="6">
        <v>7.9000000000000001E-2</v>
      </c>
      <c r="AA2" s="61">
        <v>74.921999999999997</v>
      </c>
      <c r="AB2" s="61">
        <v>44.256999999999998</v>
      </c>
      <c r="AC2" s="61">
        <v>0</v>
      </c>
      <c r="AD2" s="61">
        <v>119.179</v>
      </c>
      <c r="AE2" s="7">
        <v>105.265</v>
      </c>
      <c r="AF2" s="62">
        <v>21.053000000000001</v>
      </c>
      <c r="AG2" s="8">
        <v>57</v>
      </c>
      <c r="AH2" s="62">
        <v>34.200000000000003</v>
      </c>
      <c r="AI2" s="9">
        <v>1872.1189999999999</v>
      </c>
      <c r="AJ2" s="9">
        <v>1922.7760000000001</v>
      </c>
      <c r="AK2" s="9">
        <v>1936.038</v>
      </c>
      <c r="AL2" s="9">
        <v>2009.808</v>
      </c>
      <c r="AM2" s="18">
        <v>1910.3109999999999</v>
      </c>
      <c r="AN2" s="18">
        <v>174.43199999999999</v>
      </c>
      <c r="AO2" s="18">
        <v>174.43199999999999</v>
      </c>
      <c r="AP2" s="18">
        <v>2084.7429999999999</v>
      </c>
      <c r="AQ2" s="31">
        <v>1.01</v>
      </c>
      <c r="AR2" s="7">
        <v>1879.239</v>
      </c>
      <c r="AS2" s="63">
        <v>157441.44</v>
      </c>
      <c r="AT2" s="81">
        <v>0</v>
      </c>
    </row>
    <row r="3" spans="1:46" x14ac:dyDescent="0.2">
      <c r="A3" s="25">
        <v>112011603</v>
      </c>
      <c r="B3" s="26" t="s">
        <v>250</v>
      </c>
      <c r="C3" s="26" t="s">
        <v>249</v>
      </c>
      <c r="D3" s="1">
        <v>73566</v>
      </c>
      <c r="E3" s="1">
        <v>66611</v>
      </c>
      <c r="F3" s="1">
        <v>62417</v>
      </c>
      <c r="G3" s="1">
        <v>67531</v>
      </c>
      <c r="H3" s="2">
        <v>11095</v>
      </c>
      <c r="I3" s="2">
        <v>11147</v>
      </c>
      <c r="J3" s="2">
        <v>10656</v>
      </c>
      <c r="K3" s="2">
        <v>10966</v>
      </c>
      <c r="L3" s="59">
        <v>1.0087999999999999</v>
      </c>
      <c r="M3" s="19">
        <v>0.35339999999999999</v>
      </c>
      <c r="N3" s="60">
        <v>0</v>
      </c>
      <c r="O3" s="6">
        <v>7.466732380482996E-2</v>
      </c>
      <c r="P3" s="6">
        <v>0.14292755051749631</v>
      </c>
      <c r="Q3" s="6">
        <v>7.6999999999999999E-2</v>
      </c>
      <c r="R3" s="6">
        <v>0.13270000000000001</v>
      </c>
      <c r="S3" s="6">
        <v>7.1400000000000005E-2</v>
      </c>
      <c r="T3" s="6">
        <v>0.18190000000000001</v>
      </c>
      <c r="U3" s="6">
        <v>9.3799999999999994E-2</v>
      </c>
      <c r="V3" s="6">
        <v>0.19289999999999999</v>
      </c>
      <c r="W3" s="6">
        <v>7.4399999999999994E-2</v>
      </c>
      <c r="X3" s="6">
        <v>0.1525</v>
      </c>
      <c r="Y3" s="6">
        <v>8.0699999999999994E-2</v>
      </c>
      <c r="Z3" s="6">
        <v>0.16919999999999999</v>
      </c>
      <c r="AA3" s="61">
        <v>179.35400000000001</v>
      </c>
      <c r="AB3" s="61">
        <v>183.81399999999999</v>
      </c>
      <c r="AC3" s="61">
        <v>0</v>
      </c>
      <c r="AD3" s="61">
        <v>363.16800000000001</v>
      </c>
      <c r="AE3" s="7">
        <v>220.04499999999999</v>
      </c>
      <c r="AF3" s="62">
        <v>44.009</v>
      </c>
      <c r="AG3" s="8">
        <v>96</v>
      </c>
      <c r="AH3" s="62">
        <v>57.6</v>
      </c>
      <c r="AI3" s="9">
        <v>4017.7890000000002</v>
      </c>
      <c r="AJ3" s="9">
        <v>3997.6469999999999</v>
      </c>
      <c r="AK3" s="9">
        <v>4004.0010000000002</v>
      </c>
      <c r="AL3" s="9">
        <v>4067.2240000000002</v>
      </c>
      <c r="AM3" s="18">
        <v>4006.4789999999998</v>
      </c>
      <c r="AN3" s="18">
        <v>464.77699999999999</v>
      </c>
      <c r="AO3" s="18">
        <v>464.77699999999999</v>
      </c>
      <c r="AP3" s="18">
        <v>4471.2560000000003</v>
      </c>
      <c r="AQ3" s="31">
        <v>1.27</v>
      </c>
      <c r="AR3" s="7">
        <v>5728.4660000000003</v>
      </c>
      <c r="AS3" s="63">
        <v>479927.21</v>
      </c>
      <c r="AT3" s="81">
        <v>4658581.16</v>
      </c>
    </row>
    <row r="4" spans="1:46" x14ac:dyDescent="0.2">
      <c r="A4" s="25">
        <v>112013054</v>
      </c>
      <c r="B4" s="26" t="s">
        <v>251</v>
      </c>
      <c r="C4" s="26" t="s">
        <v>249</v>
      </c>
      <c r="D4" s="1">
        <v>85526</v>
      </c>
      <c r="E4" s="1">
        <v>81687</v>
      </c>
      <c r="F4" s="1">
        <v>70272</v>
      </c>
      <c r="G4" s="1">
        <v>79162</v>
      </c>
      <c r="H4" s="2">
        <v>3177</v>
      </c>
      <c r="I4" s="2">
        <v>3161</v>
      </c>
      <c r="J4" s="2">
        <v>3117</v>
      </c>
      <c r="K4" s="2">
        <v>3152</v>
      </c>
      <c r="L4" s="59">
        <v>0.86060000000000003</v>
      </c>
      <c r="M4" s="19">
        <v>0.82089999999999996</v>
      </c>
      <c r="N4" s="60">
        <v>54.792999999999999</v>
      </c>
      <c r="O4" s="6">
        <v>0.15898400752587019</v>
      </c>
      <c r="P4" s="6">
        <v>0.10348071495766697</v>
      </c>
      <c r="Q4" s="6">
        <v>0.1525</v>
      </c>
      <c r="R4" s="6">
        <v>7.6300000000000007E-2</v>
      </c>
      <c r="S4" s="6">
        <v>0.1452</v>
      </c>
      <c r="T4" s="6">
        <v>0.1045</v>
      </c>
      <c r="U4" s="6">
        <v>4.02E-2</v>
      </c>
      <c r="V4" s="6">
        <v>9.2600000000000002E-2</v>
      </c>
      <c r="W4" s="6">
        <v>0.1522</v>
      </c>
      <c r="X4" s="6">
        <v>9.4799999999999995E-2</v>
      </c>
      <c r="Y4" s="6">
        <v>0.11260000000000001</v>
      </c>
      <c r="Z4" s="6">
        <v>9.11E-2</v>
      </c>
      <c r="AA4" s="61">
        <v>93.454999999999998</v>
      </c>
      <c r="AB4" s="61">
        <v>29.105</v>
      </c>
      <c r="AC4" s="61">
        <v>0</v>
      </c>
      <c r="AD4" s="61">
        <v>122.56</v>
      </c>
      <c r="AE4" s="7">
        <v>53.829000000000001</v>
      </c>
      <c r="AF4" s="62">
        <v>10.766</v>
      </c>
      <c r="AG4" s="8">
        <v>10</v>
      </c>
      <c r="AH4" s="62">
        <v>6</v>
      </c>
      <c r="AI4" s="9">
        <v>1023.378</v>
      </c>
      <c r="AJ4" s="9">
        <v>1024.5889999999999</v>
      </c>
      <c r="AK4" s="9">
        <v>985.08100000000002</v>
      </c>
      <c r="AL4" s="9">
        <v>1009.5940000000001</v>
      </c>
      <c r="AM4" s="18">
        <v>1011.016</v>
      </c>
      <c r="AN4" s="18">
        <v>139.32599999999999</v>
      </c>
      <c r="AO4" s="18">
        <v>194.119</v>
      </c>
      <c r="AP4" s="18">
        <v>1205.135</v>
      </c>
      <c r="AQ4" s="31">
        <v>1.1000000000000001</v>
      </c>
      <c r="AR4" s="7">
        <v>1140.8530000000001</v>
      </c>
      <c r="AS4" s="63">
        <v>95579.93</v>
      </c>
      <c r="AT4" s="81">
        <v>0</v>
      </c>
    </row>
    <row r="5" spans="1:46" x14ac:dyDescent="0.2">
      <c r="A5" s="25">
        <v>112013753</v>
      </c>
      <c r="B5" s="26" t="s">
        <v>252</v>
      </c>
      <c r="C5" s="26" t="s">
        <v>249</v>
      </c>
      <c r="D5" s="1">
        <v>81399</v>
      </c>
      <c r="E5" s="1">
        <v>74136</v>
      </c>
      <c r="F5" s="1">
        <v>70153</v>
      </c>
      <c r="G5" s="1">
        <v>75229</v>
      </c>
      <c r="H5" s="2">
        <v>10391</v>
      </c>
      <c r="I5" s="2">
        <v>10442</v>
      </c>
      <c r="J5" s="2">
        <v>10515</v>
      </c>
      <c r="K5" s="2">
        <v>10449</v>
      </c>
      <c r="L5" s="59">
        <v>0.90559999999999996</v>
      </c>
      <c r="M5" s="19">
        <v>0.62239999999999995</v>
      </c>
      <c r="N5" s="60">
        <v>0</v>
      </c>
      <c r="O5" s="6">
        <v>9.8781692459664144E-2</v>
      </c>
      <c r="P5" s="6">
        <v>0.14422127099110965</v>
      </c>
      <c r="Q5" s="6">
        <v>9.1999999999999998E-2</v>
      </c>
      <c r="R5" s="6">
        <v>0.14699999999999999</v>
      </c>
      <c r="S5" s="6">
        <v>0.16039999999999999</v>
      </c>
      <c r="T5" s="6">
        <v>0.1028</v>
      </c>
      <c r="U5" s="6">
        <v>0.1623</v>
      </c>
      <c r="V5" s="6">
        <v>0.13170000000000001</v>
      </c>
      <c r="W5" s="6">
        <v>0.1171</v>
      </c>
      <c r="X5" s="6">
        <v>0.1313</v>
      </c>
      <c r="Y5" s="6">
        <v>0.13819999999999999</v>
      </c>
      <c r="Z5" s="6">
        <v>0.12720000000000001</v>
      </c>
      <c r="AA5" s="61">
        <v>221.69</v>
      </c>
      <c r="AB5" s="61">
        <v>124.28700000000001</v>
      </c>
      <c r="AC5" s="61">
        <v>0</v>
      </c>
      <c r="AD5" s="61">
        <v>345.97699999999998</v>
      </c>
      <c r="AE5" s="7">
        <v>303.803</v>
      </c>
      <c r="AF5" s="62">
        <v>60.761000000000003</v>
      </c>
      <c r="AG5" s="8">
        <v>138</v>
      </c>
      <c r="AH5" s="62">
        <v>82.8</v>
      </c>
      <c r="AI5" s="9">
        <v>3155.2809999999999</v>
      </c>
      <c r="AJ5" s="9">
        <v>3130.42</v>
      </c>
      <c r="AK5" s="9">
        <v>3154.7379999999998</v>
      </c>
      <c r="AL5" s="9">
        <v>3187.0990000000002</v>
      </c>
      <c r="AM5" s="18">
        <v>3146.8130000000001</v>
      </c>
      <c r="AN5" s="18">
        <v>489.53800000000001</v>
      </c>
      <c r="AO5" s="18">
        <v>489.53800000000001</v>
      </c>
      <c r="AP5" s="18">
        <v>3636.3510000000001</v>
      </c>
      <c r="AQ5" s="31">
        <v>1.1100000000000001</v>
      </c>
      <c r="AR5" s="7">
        <v>3655.3180000000002</v>
      </c>
      <c r="AS5" s="63">
        <v>306240.2</v>
      </c>
      <c r="AT5" s="81">
        <v>855561.39</v>
      </c>
    </row>
    <row r="6" spans="1:46" x14ac:dyDescent="0.2">
      <c r="A6" s="25">
        <v>112015203</v>
      </c>
      <c r="B6" s="26" t="s">
        <v>253</v>
      </c>
      <c r="C6" s="26" t="s">
        <v>249</v>
      </c>
      <c r="D6" s="1">
        <v>83333</v>
      </c>
      <c r="E6" s="1">
        <v>78750</v>
      </c>
      <c r="F6" s="1">
        <v>76843</v>
      </c>
      <c r="G6" s="1">
        <v>79642</v>
      </c>
      <c r="H6" s="2">
        <v>6086</v>
      </c>
      <c r="I6" s="2">
        <v>5982</v>
      </c>
      <c r="J6" s="2">
        <v>6017</v>
      </c>
      <c r="K6" s="2">
        <v>6028</v>
      </c>
      <c r="L6" s="59">
        <v>0.85540000000000005</v>
      </c>
      <c r="M6" s="19">
        <v>0.59150000000000003</v>
      </c>
      <c r="N6" s="60">
        <v>0</v>
      </c>
      <c r="O6" s="6">
        <v>0.16220955721174923</v>
      </c>
      <c r="P6" s="6">
        <v>0.15037264357737834</v>
      </c>
      <c r="Q6" s="6">
        <v>0.13039999999999999</v>
      </c>
      <c r="R6" s="6">
        <v>0.10630000000000001</v>
      </c>
      <c r="S6" s="6">
        <v>8.1000000000000003E-2</v>
      </c>
      <c r="T6" s="6">
        <v>0.14699999999999999</v>
      </c>
      <c r="U6" s="6">
        <v>2.9000000000000001E-2</v>
      </c>
      <c r="V6" s="6">
        <v>0.15340000000000001</v>
      </c>
      <c r="W6" s="6">
        <v>0.1245</v>
      </c>
      <c r="X6" s="6">
        <v>0.1346</v>
      </c>
      <c r="Y6" s="6">
        <v>8.0100000000000005E-2</v>
      </c>
      <c r="Z6" s="6">
        <v>0.1356</v>
      </c>
      <c r="AA6" s="61">
        <v>145.851</v>
      </c>
      <c r="AB6" s="61">
        <v>78.841999999999999</v>
      </c>
      <c r="AC6" s="61">
        <v>0</v>
      </c>
      <c r="AD6" s="61">
        <v>224.69300000000001</v>
      </c>
      <c r="AE6" s="7">
        <v>140.262</v>
      </c>
      <c r="AF6" s="62">
        <v>28.052</v>
      </c>
      <c r="AG6" s="8">
        <v>23</v>
      </c>
      <c r="AH6" s="62">
        <v>13.8</v>
      </c>
      <c r="AI6" s="9">
        <v>1952.491</v>
      </c>
      <c r="AJ6" s="9">
        <v>2080.9540000000002</v>
      </c>
      <c r="AK6" s="9">
        <v>2115.9360000000001</v>
      </c>
      <c r="AL6" s="9">
        <v>2139.8110000000001</v>
      </c>
      <c r="AM6" s="18">
        <v>2049.7939999999999</v>
      </c>
      <c r="AN6" s="18">
        <v>266.54500000000002</v>
      </c>
      <c r="AO6" s="18">
        <v>266.54500000000002</v>
      </c>
      <c r="AP6" s="18">
        <v>2316.3389999999999</v>
      </c>
      <c r="AQ6" s="31">
        <v>0.99</v>
      </c>
      <c r="AR6" s="7">
        <v>1961.5820000000001</v>
      </c>
      <c r="AS6" s="63">
        <v>164340.07999999999</v>
      </c>
      <c r="AT6" s="81">
        <v>0</v>
      </c>
    </row>
    <row r="7" spans="1:46" x14ac:dyDescent="0.2">
      <c r="A7" s="25">
        <v>112018523</v>
      </c>
      <c r="B7" s="26" t="s">
        <v>254</v>
      </c>
      <c r="C7" s="26" t="s">
        <v>249</v>
      </c>
      <c r="D7" s="1">
        <v>73293</v>
      </c>
      <c r="E7" s="1">
        <v>70165</v>
      </c>
      <c r="F7" s="1">
        <v>68715</v>
      </c>
      <c r="G7" s="1">
        <v>70724</v>
      </c>
      <c r="H7" s="2">
        <v>4175</v>
      </c>
      <c r="I7" s="2">
        <v>4194</v>
      </c>
      <c r="J7" s="2">
        <v>4187</v>
      </c>
      <c r="K7" s="2">
        <v>4185</v>
      </c>
      <c r="L7" s="59">
        <v>0.96330000000000005</v>
      </c>
      <c r="M7" s="19">
        <v>0.73360000000000003</v>
      </c>
      <c r="N7" s="60">
        <v>0</v>
      </c>
      <c r="O7" s="6">
        <v>0.18303273213092852</v>
      </c>
      <c r="P7" s="6">
        <v>0.11890447561790247</v>
      </c>
      <c r="Q7" s="6">
        <v>0.20949999999999999</v>
      </c>
      <c r="R7" s="6">
        <v>0.13400000000000001</v>
      </c>
      <c r="S7" s="6">
        <v>0.16039999999999999</v>
      </c>
      <c r="T7" s="6">
        <v>0.12740000000000001</v>
      </c>
      <c r="U7" s="6">
        <v>0.1706</v>
      </c>
      <c r="V7" s="6">
        <v>0.17380000000000001</v>
      </c>
      <c r="W7" s="6">
        <v>0.18429999999999999</v>
      </c>
      <c r="X7" s="6">
        <v>0.1268</v>
      </c>
      <c r="Y7" s="6">
        <v>0.1802</v>
      </c>
      <c r="Z7" s="6">
        <v>0.14510000000000001</v>
      </c>
      <c r="AA7" s="61">
        <v>187.678</v>
      </c>
      <c r="AB7" s="61">
        <v>64.561999999999998</v>
      </c>
      <c r="AC7" s="61">
        <v>0</v>
      </c>
      <c r="AD7" s="61">
        <v>252.24</v>
      </c>
      <c r="AE7" s="7">
        <v>115.741</v>
      </c>
      <c r="AF7" s="62">
        <v>23.148</v>
      </c>
      <c r="AG7" s="8">
        <v>193</v>
      </c>
      <c r="AH7" s="62">
        <v>115.8</v>
      </c>
      <c r="AI7" s="9">
        <v>1697.211</v>
      </c>
      <c r="AJ7" s="9">
        <v>1750.0219999999999</v>
      </c>
      <c r="AK7" s="9">
        <v>1744.6559999999999</v>
      </c>
      <c r="AL7" s="9">
        <v>1731.383</v>
      </c>
      <c r="AM7" s="18">
        <v>1730.63</v>
      </c>
      <c r="AN7" s="18">
        <v>391.18799999999999</v>
      </c>
      <c r="AO7" s="18">
        <v>391.18799999999999</v>
      </c>
      <c r="AP7" s="18">
        <v>2121.8180000000002</v>
      </c>
      <c r="AQ7" s="31">
        <v>1.46</v>
      </c>
      <c r="AR7" s="7">
        <v>2984.163</v>
      </c>
      <c r="AS7" s="63">
        <v>250011.27</v>
      </c>
      <c r="AT7" s="81">
        <v>309627.84000000003</v>
      </c>
    </row>
    <row r="8" spans="1:46" x14ac:dyDescent="0.2">
      <c r="A8" s="25">
        <v>103020603</v>
      </c>
      <c r="B8" s="26" t="s">
        <v>33</v>
      </c>
      <c r="C8" s="26" t="s">
        <v>32</v>
      </c>
      <c r="D8" s="1">
        <v>66135</v>
      </c>
      <c r="E8" s="1">
        <v>62390</v>
      </c>
      <c r="F8" s="1">
        <v>57899</v>
      </c>
      <c r="G8" s="1">
        <v>62141</v>
      </c>
      <c r="H8" s="2">
        <v>4657</v>
      </c>
      <c r="I8" s="2">
        <v>4632</v>
      </c>
      <c r="J8" s="2">
        <v>4688</v>
      </c>
      <c r="K8" s="2">
        <v>4659</v>
      </c>
      <c r="L8" s="59">
        <v>1.0963000000000001</v>
      </c>
      <c r="M8" s="19">
        <v>0.43609999999999999</v>
      </c>
      <c r="N8" s="60">
        <v>0</v>
      </c>
      <c r="O8" s="6">
        <v>0.10273224043715846</v>
      </c>
      <c r="P8" s="6">
        <v>0.18579234972677597</v>
      </c>
      <c r="Q8" s="6">
        <v>0.12</v>
      </c>
      <c r="R8" s="6">
        <v>0.17030000000000001</v>
      </c>
      <c r="S8" s="6">
        <v>0.12089999999999999</v>
      </c>
      <c r="T8" s="6">
        <v>0.16350000000000001</v>
      </c>
      <c r="U8" s="6">
        <v>0.1673</v>
      </c>
      <c r="V8" s="6">
        <v>8.48E-2</v>
      </c>
      <c r="W8" s="6">
        <v>0.1145</v>
      </c>
      <c r="X8" s="6">
        <v>0.17319999999999999</v>
      </c>
      <c r="Y8" s="6">
        <v>0.1361</v>
      </c>
      <c r="Z8" s="6">
        <v>0.13950000000000001</v>
      </c>
      <c r="AA8" s="61">
        <v>62.204000000000001</v>
      </c>
      <c r="AB8" s="61">
        <v>47.046999999999997</v>
      </c>
      <c r="AC8" s="61">
        <v>0</v>
      </c>
      <c r="AD8" s="61">
        <v>109.251</v>
      </c>
      <c r="AE8" s="7">
        <v>22.788</v>
      </c>
      <c r="AF8" s="62">
        <v>4.5579999999999998</v>
      </c>
      <c r="AG8" s="8">
        <v>15</v>
      </c>
      <c r="AH8" s="62">
        <v>9</v>
      </c>
      <c r="AI8" s="9">
        <v>905.44200000000001</v>
      </c>
      <c r="AJ8" s="9">
        <v>919.69200000000001</v>
      </c>
      <c r="AK8" s="9">
        <v>941.22799999999995</v>
      </c>
      <c r="AL8" s="9">
        <v>927.19200000000001</v>
      </c>
      <c r="AM8" s="18">
        <v>922.12099999999998</v>
      </c>
      <c r="AN8" s="18">
        <v>122.809</v>
      </c>
      <c r="AO8" s="18">
        <v>122.809</v>
      </c>
      <c r="AP8" s="18">
        <v>1044.93</v>
      </c>
      <c r="AQ8" s="31">
        <v>0.98</v>
      </c>
      <c r="AR8" s="7">
        <v>1122.646</v>
      </c>
      <c r="AS8" s="63">
        <v>94054.56</v>
      </c>
      <c r="AT8" s="81">
        <v>96698.99</v>
      </c>
    </row>
    <row r="9" spans="1:46" x14ac:dyDescent="0.2">
      <c r="A9" s="25">
        <v>103020753</v>
      </c>
      <c r="B9" s="26" t="s">
        <v>34</v>
      </c>
      <c r="C9" s="26" t="s">
        <v>32</v>
      </c>
      <c r="D9" s="1">
        <v>113342</v>
      </c>
      <c r="E9" s="1">
        <v>100000</v>
      </c>
      <c r="F9" s="1">
        <v>93561</v>
      </c>
      <c r="G9" s="1">
        <v>102301</v>
      </c>
      <c r="H9" s="2">
        <v>4837</v>
      </c>
      <c r="I9" s="2">
        <v>4808</v>
      </c>
      <c r="J9" s="2">
        <v>4914</v>
      </c>
      <c r="K9" s="2">
        <v>4853</v>
      </c>
      <c r="L9" s="59">
        <v>0.66600000000000004</v>
      </c>
      <c r="M9" s="19">
        <v>-0.1222</v>
      </c>
      <c r="N9" s="60">
        <v>0</v>
      </c>
      <c r="O9" s="6">
        <v>0.11235383833248602</v>
      </c>
      <c r="P9" s="6">
        <v>2.2877478393492627E-2</v>
      </c>
      <c r="Q9" s="6">
        <v>9.2700000000000005E-2</v>
      </c>
      <c r="R9" s="6">
        <v>5.8599999999999999E-2</v>
      </c>
      <c r="S9" s="6">
        <v>7.1300000000000002E-2</v>
      </c>
      <c r="T9" s="6">
        <v>5.3699999999999998E-2</v>
      </c>
      <c r="U9" s="6">
        <v>3.5299999999999998E-2</v>
      </c>
      <c r="V9" s="6">
        <v>4.2799999999999998E-2</v>
      </c>
      <c r="W9" s="6">
        <v>9.2100000000000001E-2</v>
      </c>
      <c r="X9" s="6">
        <v>4.5100000000000001E-2</v>
      </c>
      <c r="Y9" s="6">
        <v>6.6400000000000001E-2</v>
      </c>
      <c r="Z9" s="6">
        <v>5.1700000000000003E-2</v>
      </c>
      <c r="AA9" s="61">
        <v>106.84099999999999</v>
      </c>
      <c r="AB9" s="61">
        <v>26.158999999999999</v>
      </c>
      <c r="AC9" s="61">
        <v>0</v>
      </c>
      <c r="AD9" s="61">
        <v>133</v>
      </c>
      <c r="AE9" s="7">
        <v>24.402000000000001</v>
      </c>
      <c r="AF9" s="62">
        <v>4.88</v>
      </c>
      <c r="AG9" s="8">
        <v>34</v>
      </c>
      <c r="AH9" s="62">
        <v>20.399999999999999</v>
      </c>
      <c r="AI9" s="9">
        <v>1933.422</v>
      </c>
      <c r="AJ9" s="9">
        <v>1873.627</v>
      </c>
      <c r="AK9" s="9">
        <v>1888.884</v>
      </c>
      <c r="AL9" s="9">
        <v>1885.835</v>
      </c>
      <c r="AM9" s="18">
        <v>1898.644</v>
      </c>
      <c r="AN9" s="18">
        <v>158.28</v>
      </c>
      <c r="AO9" s="18">
        <v>158.28</v>
      </c>
      <c r="AP9" s="18">
        <v>2056.924</v>
      </c>
      <c r="AQ9" s="31">
        <v>1.1599999999999999</v>
      </c>
      <c r="AR9" s="7">
        <v>1589.097</v>
      </c>
      <c r="AS9" s="63">
        <v>133133.53</v>
      </c>
      <c r="AT9" s="81">
        <v>1093110.1000000001</v>
      </c>
    </row>
    <row r="10" spans="1:46" x14ac:dyDescent="0.2">
      <c r="A10" s="25">
        <v>103021102</v>
      </c>
      <c r="B10" s="26" t="s">
        <v>36</v>
      </c>
      <c r="C10" s="26" t="s">
        <v>32</v>
      </c>
      <c r="D10" s="1">
        <v>76545</v>
      </c>
      <c r="E10" s="1">
        <v>69306</v>
      </c>
      <c r="F10" s="1">
        <v>67702</v>
      </c>
      <c r="G10" s="1">
        <v>71184</v>
      </c>
      <c r="H10" s="2">
        <v>16689</v>
      </c>
      <c r="I10" s="2">
        <v>16426</v>
      </c>
      <c r="J10" s="2">
        <v>15221</v>
      </c>
      <c r="K10" s="2">
        <v>16112</v>
      </c>
      <c r="L10" s="59">
        <v>0.95709999999999995</v>
      </c>
      <c r="M10" s="19">
        <v>-1.6640999999999999</v>
      </c>
      <c r="N10" s="60">
        <v>0</v>
      </c>
      <c r="O10" s="6">
        <v>9.1829844699527347E-2</v>
      </c>
      <c r="P10" s="6">
        <v>0.14674769300022508</v>
      </c>
      <c r="Q10" s="6">
        <v>0.16159999999999999</v>
      </c>
      <c r="R10" s="6">
        <v>0.15329999999999999</v>
      </c>
      <c r="S10" s="6">
        <v>0.1444</v>
      </c>
      <c r="T10" s="6">
        <v>0.15709999999999999</v>
      </c>
      <c r="U10" s="6">
        <v>0.17280000000000001</v>
      </c>
      <c r="V10" s="6">
        <v>0.1237</v>
      </c>
      <c r="W10" s="6">
        <v>0.1326</v>
      </c>
      <c r="X10" s="6">
        <v>0.15240000000000001</v>
      </c>
      <c r="Y10" s="6">
        <v>0.15959999999999999</v>
      </c>
      <c r="Z10" s="6">
        <v>0.1447</v>
      </c>
      <c r="AA10" s="61">
        <v>370.53500000000003</v>
      </c>
      <c r="AB10" s="61">
        <v>212.93199999999999</v>
      </c>
      <c r="AC10" s="61">
        <v>0</v>
      </c>
      <c r="AD10" s="61">
        <v>583.46699999999998</v>
      </c>
      <c r="AE10" s="7">
        <v>96.39</v>
      </c>
      <c r="AF10" s="62">
        <v>19.277999999999999</v>
      </c>
      <c r="AG10" s="8">
        <v>474</v>
      </c>
      <c r="AH10" s="62">
        <v>284.39999999999998</v>
      </c>
      <c r="AI10" s="9">
        <v>4657.299</v>
      </c>
      <c r="AJ10" s="9">
        <v>4595.2690000000002</v>
      </c>
      <c r="AK10" s="9">
        <v>4277.7650000000003</v>
      </c>
      <c r="AL10" s="9">
        <v>4598.8500000000004</v>
      </c>
      <c r="AM10" s="18">
        <v>4510.1109999999999</v>
      </c>
      <c r="AN10" s="18">
        <v>887.14499999999998</v>
      </c>
      <c r="AO10" s="18">
        <v>887.14499999999998</v>
      </c>
      <c r="AP10" s="18">
        <v>5397.2560000000003</v>
      </c>
      <c r="AQ10" s="31">
        <v>1.01</v>
      </c>
      <c r="AR10" s="7">
        <v>5217.3710000000001</v>
      </c>
      <c r="AS10" s="63">
        <v>437108</v>
      </c>
      <c r="AT10" s="81">
        <v>2112465.16</v>
      </c>
    </row>
    <row r="11" spans="1:46" x14ac:dyDescent="0.2">
      <c r="A11" s="25">
        <v>103021252</v>
      </c>
      <c r="B11" s="26" t="s">
        <v>37</v>
      </c>
      <c r="C11" s="26" t="s">
        <v>32</v>
      </c>
      <c r="D11" s="1">
        <v>101933</v>
      </c>
      <c r="E11" s="1">
        <v>93066</v>
      </c>
      <c r="F11" s="1">
        <v>84137</v>
      </c>
      <c r="G11" s="1">
        <v>93045</v>
      </c>
      <c r="H11" s="2">
        <v>14987</v>
      </c>
      <c r="I11" s="2">
        <v>14995</v>
      </c>
      <c r="J11" s="2">
        <v>14629</v>
      </c>
      <c r="K11" s="2">
        <v>14870</v>
      </c>
      <c r="L11" s="59">
        <v>0.73219999999999996</v>
      </c>
      <c r="M11" s="19">
        <v>-1.1532</v>
      </c>
      <c r="N11" s="60">
        <v>0</v>
      </c>
      <c r="O11" s="6">
        <v>4.6922183507549363E-2</v>
      </c>
      <c r="P11" s="6">
        <v>2.7874564459930314E-2</v>
      </c>
      <c r="Q11" s="6">
        <v>2.35E-2</v>
      </c>
      <c r="R11" s="6">
        <v>4.1399999999999999E-2</v>
      </c>
      <c r="S11" s="6">
        <v>2.9700000000000001E-2</v>
      </c>
      <c r="T11" s="6">
        <v>6.4799999999999996E-2</v>
      </c>
      <c r="U11" s="6">
        <v>4.7100000000000003E-2</v>
      </c>
      <c r="V11" s="6">
        <v>6.88E-2</v>
      </c>
      <c r="W11" s="6">
        <v>3.3399999999999999E-2</v>
      </c>
      <c r="X11" s="6">
        <v>4.4699999999999997E-2</v>
      </c>
      <c r="Y11" s="6">
        <v>3.3399999999999999E-2</v>
      </c>
      <c r="Z11" s="6">
        <v>5.8299999999999998E-2</v>
      </c>
      <c r="AA11" s="61">
        <v>78.781999999999996</v>
      </c>
      <c r="AB11" s="61">
        <v>52.718000000000004</v>
      </c>
      <c r="AC11" s="61">
        <v>0</v>
      </c>
      <c r="AD11" s="61">
        <v>131.5</v>
      </c>
      <c r="AE11" s="7">
        <v>74.067999999999998</v>
      </c>
      <c r="AF11" s="62">
        <v>14.814</v>
      </c>
      <c r="AG11" s="8">
        <v>84</v>
      </c>
      <c r="AH11" s="62">
        <v>50.4</v>
      </c>
      <c r="AI11" s="9">
        <v>3931.2530000000002</v>
      </c>
      <c r="AJ11" s="9">
        <v>3903.951</v>
      </c>
      <c r="AK11" s="9">
        <v>3950.5729999999999</v>
      </c>
      <c r="AL11" s="9">
        <v>4004.125</v>
      </c>
      <c r="AM11" s="18">
        <v>3928.5920000000001</v>
      </c>
      <c r="AN11" s="18">
        <v>196.714</v>
      </c>
      <c r="AO11" s="18">
        <v>196.714</v>
      </c>
      <c r="AP11" s="18">
        <v>4125.3059999999996</v>
      </c>
      <c r="AQ11" s="31">
        <v>0.74</v>
      </c>
      <c r="AR11" s="7">
        <v>2235.2060000000001</v>
      </c>
      <c r="AS11" s="63">
        <v>187264.13</v>
      </c>
      <c r="AT11" s="81">
        <v>0</v>
      </c>
    </row>
    <row r="12" spans="1:46" x14ac:dyDescent="0.2">
      <c r="A12" s="25">
        <v>103021453</v>
      </c>
      <c r="B12" s="26" t="s">
        <v>38</v>
      </c>
      <c r="C12" s="26" t="s">
        <v>32</v>
      </c>
      <c r="D12" s="1">
        <v>57900</v>
      </c>
      <c r="E12" s="1">
        <v>56875</v>
      </c>
      <c r="F12" s="1">
        <v>58349</v>
      </c>
      <c r="G12" s="1">
        <v>57708</v>
      </c>
      <c r="H12" s="2">
        <v>4621</v>
      </c>
      <c r="I12" s="2">
        <v>4468</v>
      </c>
      <c r="J12" s="2">
        <v>4100</v>
      </c>
      <c r="K12" s="2">
        <v>4396</v>
      </c>
      <c r="L12" s="59">
        <v>1.1806000000000001</v>
      </c>
      <c r="M12" s="19">
        <v>-3.6025</v>
      </c>
      <c r="N12" s="60">
        <v>0</v>
      </c>
      <c r="O12" s="6">
        <v>0.29228687415426252</v>
      </c>
      <c r="P12" s="6">
        <v>0.27198917456021648</v>
      </c>
      <c r="Q12" s="6">
        <v>0.28649999999999998</v>
      </c>
      <c r="R12" s="6">
        <v>0.25829999999999997</v>
      </c>
      <c r="S12" s="6">
        <v>0.1321</v>
      </c>
      <c r="T12" s="6">
        <v>0.26679999999999998</v>
      </c>
      <c r="U12" s="6">
        <v>0.1221</v>
      </c>
      <c r="V12" s="6">
        <v>7.51E-2</v>
      </c>
      <c r="W12" s="6">
        <v>0.23699999999999999</v>
      </c>
      <c r="X12" s="6">
        <v>0.26569999999999999</v>
      </c>
      <c r="Y12" s="6">
        <v>0.1802</v>
      </c>
      <c r="Z12" s="6">
        <v>0.2001</v>
      </c>
      <c r="AA12" s="61">
        <v>173.70500000000001</v>
      </c>
      <c r="AB12" s="61">
        <v>97.37</v>
      </c>
      <c r="AC12" s="61">
        <v>0</v>
      </c>
      <c r="AD12" s="61">
        <v>271.07499999999999</v>
      </c>
      <c r="AE12" s="7">
        <v>57.518000000000001</v>
      </c>
      <c r="AF12" s="62">
        <v>11.504</v>
      </c>
      <c r="AG12" s="8">
        <v>95</v>
      </c>
      <c r="AH12" s="62">
        <v>57</v>
      </c>
      <c r="AI12" s="9">
        <v>1221.5550000000001</v>
      </c>
      <c r="AJ12" s="9">
        <v>1195.4770000000001</v>
      </c>
      <c r="AK12" s="9">
        <v>1199.212</v>
      </c>
      <c r="AL12" s="9">
        <v>1278.0920000000001</v>
      </c>
      <c r="AM12" s="18">
        <v>1205.415</v>
      </c>
      <c r="AN12" s="18">
        <v>339.57900000000001</v>
      </c>
      <c r="AO12" s="18">
        <v>339.57900000000001</v>
      </c>
      <c r="AP12" s="18">
        <v>1544.9939999999999</v>
      </c>
      <c r="AQ12" s="31">
        <v>1.6</v>
      </c>
      <c r="AR12" s="7">
        <v>2918.4319999999998</v>
      </c>
      <c r="AS12" s="63">
        <v>244504.36</v>
      </c>
      <c r="AT12" s="81">
        <v>1756502.57</v>
      </c>
    </row>
    <row r="13" spans="1:46" x14ac:dyDescent="0.2">
      <c r="A13" s="25">
        <v>103021603</v>
      </c>
      <c r="B13" s="26" t="s">
        <v>39</v>
      </c>
      <c r="C13" s="26" t="s">
        <v>32</v>
      </c>
      <c r="D13" s="1">
        <v>69551</v>
      </c>
      <c r="E13" s="1">
        <v>60337</v>
      </c>
      <c r="F13" s="1">
        <v>57068</v>
      </c>
      <c r="G13" s="1">
        <v>62319</v>
      </c>
      <c r="H13" s="2">
        <v>7370</v>
      </c>
      <c r="I13" s="2">
        <v>7286</v>
      </c>
      <c r="J13" s="2">
        <v>7065</v>
      </c>
      <c r="K13" s="2">
        <v>7240</v>
      </c>
      <c r="L13" s="59">
        <v>1.0931999999999999</v>
      </c>
      <c r="M13" s="19">
        <v>-1.3707</v>
      </c>
      <c r="N13" s="60">
        <v>0</v>
      </c>
      <c r="O13" s="6">
        <v>0.11939102564102565</v>
      </c>
      <c r="P13" s="6">
        <v>0.20833333333333334</v>
      </c>
      <c r="Q13" s="6">
        <v>0.15140000000000001</v>
      </c>
      <c r="R13" s="6">
        <v>0.2185</v>
      </c>
      <c r="S13" s="6">
        <v>0.1489</v>
      </c>
      <c r="T13" s="6">
        <v>0.1986</v>
      </c>
      <c r="U13" s="6">
        <v>0.17699999999999999</v>
      </c>
      <c r="V13" s="6">
        <v>0.18559999999999999</v>
      </c>
      <c r="W13" s="6">
        <v>0.1399</v>
      </c>
      <c r="X13" s="6">
        <v>0.20849999999999999</v>
      </c>
      <c r="Y13" s="6">
        <v>0.15909999999999999</v>
      </c>
      <c r="Z13" s="6">
        <v>0.2009</v>
      </c>
      <c r="AA13" s="61">
        <v>112.593</v>
      </c>
      <c r="AB13" s="61">
        <v>83.900999999999996</v>
      </c>
      <c r="AC13" s="61">
        <v>0</v>
      </c>
      <c r="AD13" s="61">
        <v>196.494</v>
      </c>
      <c r="AE13" s="7">
        <v>72.227999999999994</v>
      </c>
      <c r="AF13" s="62">
        <v>14.446</v>
      </c>
      <c r="AG13" s="8">
        <v>161</v>
      </c>
      <c r="AH13" s="62">
        <v>96.6</v>
      </c>
      <c r="AI13" s="9">
        <v>1341.347</v>
      </c>
      <c r="AJ13" s="9">
        <v>1375.74</v>
      </c>
      <c r="AK13" s="9">
        <v>1423.1420000000001</v>
      </c>
      <c r="AL13" s="9">
        <v>1457.2550000000001</v>
      </c>
      <c r="AM13" s="18">
        <v>1380.076</v>
      </c>
      <c r="AN13" s="18">
        <v>307.54000000000002</v>
      </c>
      <c r="AO13" s="18">
        <v>307.54000000000002</v>
      </c>
      <c r="AP13" s="18">
        <v>1687.616</v>
      </c>
      <c r="AQ13" s="31">
        <v>0.8</v>
      </c>
      <c r="AR13" s="7">
        <v>1475.921</v>
      </c>
      <c r="AS13" s="63">
        <v>123651.72</v>
      </c>
      <c r="AT13" s="81">
        <v>0</v>
      </c>
    </row>
    <row r="14" spans="1:46" x14ac:dyDescent="0.2">
      <c r="A14" s="25">
        <v>103021752</v>
      </c>
      <c r="B14" s="26" t="s">
        <v>40</v>
      </c>
      <c r="C14" s="26" t="s">
        <v>32</v>
      </c>
      <c r="D14" s="1">
        <v>82063</v>
      </c>
      <c r="E14" s="1">
        <v>76683</v>
      </c>
      <c r="F14" s="1">
        <v>71871</v>
      </c>
      <c r="G14" s="1">
        <v>76872</v>
      </c>
      <c r="H14" s="2">
        <v>15179</v>
      </c>
      <c r="I14" s="2">
        <v>15259</v>
      </c>
      <c r="J14" s="2">
        <v>14958</v>
      </c>
      <c r="K14" s="2">
        <v>15132</v>
      </c>
      <c r="L14" s="59">
        <v>0.88629999999999998</v>
      </c>
      <c r="M14" s="19">
        <v>-0.2868</v>
      </c>
      <c r="N14" s="60">
        <v>0</v>
      </c>
      <c r="O14" s="6">
        <v>2.9994001199760048E-2</v>
      </c>
      <c r="P14" s="6">
        <v>0.12897420515896821</v>
      </c>
      <c r="Q14" s="6">
        <v>2.9000000000000001E-2</v>
      </c>
      <c r="R14" s="6">
        <v>0.1356</v>
      </c>
      <c r="S14" s="6">
        <v>4.9599999999999998E-2</v>
      </c>
      <c r="T14" s="6">
        <v>9.7799999999999998E-2</v>
      </c>
      <c r="U14" s="6">
        <v>5.5100000000000003E-2</v>
      </c>
      <c r="V14" s="6">
        <v>0.114</v>
      </c>
      <c r="W14" s="6">
        <v>3.6200000000000003E-2</v>
      </c>
      <c r="X14" s="6">
        <v>0.1208</v>
      </c>
      <c r="Y14" s="6">
        <v>4.4600000000000001E-2</v>
      </c>
      <c r="Z14" s="6">
        <v>0.1158</v>
      </c>
      <c r="AA14" s="61">
        <v>76.411000000000001</v>
      </c>
      <c r="AB14" s="61">
        <v>127.49299999999999</v>
      </c>
      <c r="AC14" s="61">
        <v>0</v>
      </c>
      <c r="AD14" s="61">
        <v>203.904</v>
      </c>
      <c r="AE14" s="7">
        <v>70.069999999999993</v>
      </c>
      <c r="AF14" s="62">
        <v>14.013999999999999</v>
      </c>
      <c r="AG14" s="8">
        <v>317</v>
      </c>
      <c r="AH14" s="62">
        <v>190.2</v>
      </c>
      <c r="AI14" s="9">
        <v>3518.018</v>
      </c>
      <c r="AJ14" s="9">
        <v>3392.723</v>
      </c>
      <c r="AK14" s="9">
        <v>3389.5639999999999</v>
      </c>
      <c r="AL14" s="9">
        <v>3368.942</v>
      </c>
      <c r="AM14" s="18">
        <v>3433.4349999999999</v>
      </c>
      <c r="AN14" s="18">
        <v>408.11799999999999</v>
      </c>
      <c r="AO14" s="18">
        <v>408.11799999999999</v>
      </c>
      <c r="AP14" s="18">
        <v>3841.5529999999999</v>
      </c>
      <c r="AQ14" s="31">
        <v>0.86</v>
      </c>
      <c r="AR14" s="7">
        <v>2928.1010000000001</v>
      </c>
      <c r="AS14" s="63">
        <v>245314.43</v>
      </c>
      <c r="AT14" s="81">
        <v>1999182.82</v>
      </c>
    </row>
    <row r="15" spans="1:46" x14ac:dyDescent="0.2">
      <c r="A15" s="25">
        <v>103021903</v>
      </c>
      <c r="B15" s="26" t="s">
        <v>41</v>
      </c>
      <c r="C15" s="26" t="s">
        <v>32</v>
      </c>
      <c r="D15" s="1">
        <v>41301</v>
      </c>
      <c r="E15" s="1">
        <v>37544</v>
      </c>
      <c r="F15" s="1">
        <v>36830</v>
      </c>
      <c r="G15" s="1">
        <v>38558</v>
      </c>
      <c r="H15" s="2">
        <v>2747</v>
      </c>
      <c r="I15" s="2">
        <v>2948</v>
      </c>
      <c r="J15" s="2">
        <v>2972</v>
      </c>
      <c r="K15" s="2">
        <v>2889</v>
      </c>
      <c r="L15" s="59">
        <v>1.7668999999999999</v>
      </c>
      <c r="M15" s="19">
        <v>-0.85019999999999996</v>
      </c>
      <c r="N15" s="60">
        <v>0</v>
      </c>
      <c r="O15" s="6">
        <v>0.13164251207729469</v>
      </c>
      <c r="P15" s="6">
        <v>0.40458937198067635</v>
      </c>
      <c r="Q15" s="6">
        <v>0.1605</v>
      </c>
      <c r="R15" s="6">
        <v>0.41970000000000002</v>
      </c>
      <c r="S15" s="6">
        <v>0.25109999999999999</v>
      </c>
      <c r="T15" s="6">
        <v>0.45019999999999999</v>
      </c>
      <c r="U15" s="6">
        <v>0.37240000000000001</v>
      </c>
      <c r="V15" s="6">
        <v>0.2606</v>
      </c>
      <c r="W15" s="6">
        <v>0.18110000000000001</v>
      </c>
      <c r="X15" s="6">
        <v>0.42480000000000001</v>
      </c>
      <c r="Y15" s="6">
        <v>0.26129999999999998</v>
      </c>
      <c r="Z15" s="6">
        <v>0.37680000000000002</v>
      </c>
      <c r="AA15" s="61">
        <v>108.294</v>
      </c>
      <c r="AB15" s="61">
        <v>127.01</v>
      </c>
      <c r="AC15" s="61">
        <v>0</v>
      </c>
      <c r="AD15" s="61">
        <v>235.304</v>
      </c>
      <c r="AE15" s="7">
        <v>190.08699999999999</v>
      </c>
      <c r="AF15" s="62">
        <v>38.017000000000003</v>
      </c>
      <c r="AG15" s="8">
        <v>4</v>
      </c>
      <c r="AH15" s="62">
        <v>2.4</v>
      </c>
      <c r="AI15" s="9">
        <v>996.62800000000004</v>
      </c>
      <c r="AJ15" s="9">
        <v>974.36800000000005</v>
      </c>
      <c r="AK15" s="9">
        <v>960.50099999999998</v>
      </c>
      <c r="AL15" s="9">
        <v>932.11199999999997</v>
      </c>
      <c r="AM15" s="18">
        <v>977.16600000000005</v>
      </c>
      <c r="AN15" s="18">
        <v>275.721</v>
      </c>
      <c r="AO15" s="18">
        <v>275.721</v>
      </c>
      <c r="AP15" s="18">
        <v>1252.8869999999999</v>
      </c>
      <c r="AQ15" s="31">
        <v>1.45</v>
      </c>
      <c r="AR15" s="7">
        <v>3209.9029999999998</v>
      </c>
      <c r="AS15" s="63">
        <v>268923.62</v>
      </c>
      <c r="AT15" s="81">
        <v>0</v>
      </c>
    </row>
    <row r="16" spans="1:46" x14ac:dyDescent="0.2">
      <c r="A16" s="25">
        <v>103022103</v>
      </c>
      <c r="B16" s="26" t="s">
        <v>42</v>
      </c>
      <c r="C16" s="26" t="s">
        <v>32</v>
      </c>
      <c r="D16" s="1">
        <v>55517</v>
      </c>
      <c r="E16" s="1">
        <v>52304</v>
      </c>
      <c r="F16" s="1">
        <v>47883</v>
      </c>
      <c r="G16" s="1">
        <v>51901</v>
      </c>
      <c r="H16" s="2">
        <v>3040</v>
      </c>
      <c r="I16" s="2">
        <v>3046</v>
      </c>
      <c r="J16" s="2">
        <v>3305</v>
      </c>
      <c r="K16" s="2">
        <v>3130</v>
      </c>
      <c r="L16" s="59">
        <v>1.3127</v>
      </c>
      <c r="M16" s="19">
        <v>0.12740000000000001</v>
      </c>
      <c r="N16" s="60">
        <v>0</v>
      </c>
      <c r="O16" s="6">
        <v>0.13427947598253276</v>
      </c>
      <c r="P16" s="6">
        <v>0.32860262008733626</v>
      </c>
      <c r="Q16" s="6">
        <v>7.7899999999999997E-2</v>
      </c>
      <c r="R16" s="6">
        <v>0.3105</v>
      </c>
      <c r="S16" s="6">
        <v>8.6900000000000005E-2</v>
      </c>
      <c r="T16" s="6">
        <v>0.25740000000000002</v>
      </c>
      <c r="U16" s="6">
        <v>9.3100000000000002E-2</v>
      </c>
      <c r="V16" s="6">
        <v>0.31390000000000001</v>
      </c>
      <c r="W16" s="6">
        <v>9.9699999999999997E-2</v>
      </c>
      <c r="X16" s="6">
        <v>0.29880000000000001</v>
      </c>
      <c r="Y16" s="6">
        <v>8.5999999999999993E-2</v>
      </c>
      <c r="Z16" s="6">
        <v>0.29389999999999999</v>
      </c>
      <c r="AA16" s="61">
        <v>34.503</v>
      </c>
      <c r="AB16" s="61">
        <v>51.703000000000003</v>
      </c>
      <c r="AC16" s="61">
        <v>0</v>
      </c>
      <c r="AD16" s="61">
        <v>86.206000000000003</v>
      </c>
      <c r="AE16" s="7">
        <v>36.262</v>
      </c>
      <c r="AF16" s="62">
        <v>7.2519999999999998</v>
      </c>
      <c r="AG16" s="8">
        <v>63</v>
      </c>
      <c r="AH16" s="62">
        <v>37.799999999999997</v>
      </c>
      <c r="AI16" s="9">
        <v>576.78200000000004</v>
      </c>
      <c r="AJ16" s="9">
        <v>568.05100000000004</v>
      </c>
      <c r="AK16" s="9">
        <v>591.20699999999999</v>
      </c>
      <c r="AL16" s="9">
        <v>631.38900000000001</v>
      </c>
      <c r="AM16" s="18">
        <v>578.67999999999995</v>
      </c>
      <c r="AN16" s="18">
        <v>131.25800000000001</v>
      </c>
      <c r="AO16" s="18">
        <v>131.25800000000001</v>
      </c>
      <c r="AP16" s="18">
        <v>709.93799999999999</v>
      </c>
      <c r="AQ16" s="31">
        <v>0.95</v>
      </c>
      <c r="AR16" s="7">
        <v>885.33900000000006</v>
      </c>
      <c r="AS16" s="63">
        <v>74173.13</v>
      </c>
      <c r="AT16" s="81">
        <v>315692.37</v>
      </c>
    </row>
    <row r="17" spans="1:46" x14ac:dyDescent="0.2">
      <c r="A17" s="25">
        <v>103022253</v>
      </c>
      <c r="B17" s="26" t="s">
        <v>43</v>
      </c>
      <c r="C17" s="26" t="s">
        <v>32</v>
      </c>
      <c r="D17" s="1">
        <v>82862</v>
      </c>
      <c r="E17" s="1">
        <v>78155</v>
      </c>
      <c r="F17" s="1">
        <v>74035</v>
      </c>
      <c r="G17" s="1">
        <v>78351</v>
      </c>
      <c r="H17" s="2">
        <v>6329</v>
      </c>
      <c r="I17" s="2">
        <v>6465</v>
      </c>
      <c r="J17" s="2">
        <v>6393</v>
      </c>
      <c r="K17" s="2">
        <v>6396</v>
      </c>
      <c r="L17" s="59">
        <v>0.86950000000000005</v>
      </c>
      <c r="M17" s="19">
        <v>0.59040000000000004</v>
      </c>
      <c r="N17" s="60">
        <v>0</v>
      </c>
      <c r="O17" s="6">
        <v>0.13809206137424951</v>
      </c>
      <c r="P17" s="6">
        <v>0.13275517011340893</v>
      </c>
      <c r="Q17" s="6">
        <v>0.155</v>
      </c>
      <c r="R17" s="6">
        <v>0.155</v>
      </c>
      <c r="S17" s="6">
        <v>0.13519999999999999</v>
      </c>
      <c r="T17" s="6">
        <v>0.1605</v>
      </c>
      <c r="U17" s="6">
        <v>0.1275</v>
      </c>
      <c r="V17" s="6">
        <v>0.1759</v>
      </c>
      <c r="W17" s="6">
        <v>0.14280000000000001</v>
      </c>
      <c r="X17" s="6">
        <v>0.14940000000000001</v>
      </c>
      <c r="Y17" s="6">
        <v>0.13919999999999999</v>
      </c>
      <c r="Z17" s="6">
        <v>0.1638</v>
      </c>
      <c r="AA17" s="61">
        <v>153.881</v>
      </c>
      <c r="AB17" s="61">
        <v>80.495999999999995</v>
      </c>
      <c r="AC17" s="61">
        <v>0</v>
      </c>
      <c r="AD17" s="61">
        <v>234.37700000000001</v>
      </c>
      <c r="AE17" s="7">
        <v>36.999000000000002</v>
      </c>
      <c r="AF17" s="62">
        <v>7.4</v>
      </c>
      <c r="AG17" s="8">
        <v>18</v>
      </c>
      <c r="AH17" s="62">
        <v>10.8</v>
      </c>
      <c r="AI17" s="9">
        <v>1795.991</v>
      </c>
      <c r="AJ17" s="9">
        <v>1851.9349999999999</v>
      </c>
      <c r="AK17" s="9">
        <v>1886.1590000000001</v>
      </c>
      <c r="AL17" s="9">
        <v>1891.521</v>
      </c>
      <c r="AM17" s="18">
        <v>1844.6949999999999</v>
      </c>
      <c r="AN17" s="18">
        <v>252.577</v>
      </c>
      <c r="AO17" s="18">
        <v>252.577</v>
      </c>
      <c r="AP17" s="18">
        <v>2097.2719999999999</v>
      </c>
      <c r="AQ17" s="31">
        <v>0.85</v>
      </c>
      <c r="AR17" s="7">
        <v>1550.0409999999999</v>
      </c>
      <c r="AS17" s="63">
        <v>129861.44</v>
      </c>
      <c r="AT17" s="81">
        <v>0</v>
      </c>
    </row>
    <row r="18" spans="1:46" x14ac:dyDescent="0.2">
      <c r="A18" s="25">
        <v>103022503</v>
      </c>
      <c r="B18" s="26" t="s">
        <v>44</v>
      </c>
      <c r="C18" s="26" t="s">
        <v>32</v>
      </c>
      <c r="D18" s="1">
        <v>40969</v>
      </c>
      <c r="E18" s="1">
        <v>37478</v>
      </c>
      <c r="F18" s="1">
        <v>35264</v>
      </c>
      <c r="G18" s="1">
        <v>37904</v>
      </c>
      <c r="H18" s="2">
        <v>2083</v>
      </c>
      <c r="I18" s="2">
        <v>2138</v>
      </c>
      <c r="J18" s="2">
        <v>2246</v>
      </c>
      <c r="K18" s="2">
        <v>2156</v>
      </c>
      <c r="L18" s="59">
        <v>1.7974000000000001</v>
      </c>
      <c r="M18" s="19">
        <v>-1.5414000000000001</v>
      </c>
      <c r="N18" s="60">
        <v>0</v>
      </c>
      <c r="O18" s="6">
        <v>0.35146022155085599</v>
      </c>
      <c r="P18" s="6">
        <v>0.39577039274924469</v>
      </c>
      <c r="Q18" s="6">
        <v>0.35720000000000002</v>
      </c>
      <c r="R18" s="6">
        <v>0.42059999999999997</v>
      </c>
      <c r="S18" s="6">
        <v>0.39589999999999997</v>
      </c>
      <c r="T18" s="6">
        <v>0.36180000000000001</v>
      </c>
      <c r="U18" s="6">
        <v>0.437</v>
      </c>
      <c r="V18" s="6">
        <v>0.33839999999999998</v>
      </c>
      <c r="W18" s="6">
        <v>0.36820000000000003</v>
      </c>
      <c r="X18" s="6">
        <v>0.39269999999999999</v>
      </c>
      <c r="Y18" s="6">
        <v>0.3967</v>
      </c>
      <c r="Z18" s="6">
        <v>0.37359999999999999</v>
      </c>
      <c r="AA18" s="61">
        <v>202.83600000000001</v>
      </c>
      <c r="AB18" s="61">
        <v>108.166</v>
      </c>
      <c r="AC18" s="61">
        <v>101.41800000000001</v>
      </c>
      <c r="AD18" s="61">
        <v>412.42</v>
      </c>
      <c r="AE18" s="7">
        <v>210.77500000000001</v>
      </c>
      <c r="AF18" s="62">
        <v>42.155000000000001</v>
      </c>
      <c r="AG18" s="8">
        <v>68</v>
      </c>
      <c r="AH18" s="62">
        <v>40.799999999999997</v>
      </c>
      <c r="AI18" s="9">
        <v>918.14099999999996</v>
      </c>
      <c r="AJ18" s="9">
        <v>927.21400000000006</v>
      </c>
      <c r="AK18" s="9">
        <v>902.33399999999995</v>
      </c>
      <c r="AL18" s="9">
        <v>940.58900000000006</v>
      </c>
      <c r="AM18" s="18">
        <v>915.89599999999996</v>
      </c>
      <c r="AN18" s="18">
        <v>495.375</v>
      </c>
      <c r="AO18" s="18">
        <v>495.375</v>
      </c>
      <c r="AP18" s="18">
        <v>1411.271</v>
      </c>
      <c r="AQ18" s="31">
        <v>1.38</v>
      </c>
      <c r="AR18" s="7">
        <v>3500.5340000000001</v>
      </c>
      <c r="AS18" s="63">
        <v>293272.5</v>
      </c>
      <c r="AT18" s="81">
        <v>0</v>
      </c>
    </row>
    <row r="19" spans="1:46" x14ac:dyDescent="0.2">
      <c r="A19" s="25">
        <v>103022803</v>
      </c>
      <c r="B19" s="26" t="s">
        <v>45</v>
      </c>
      <c r="C19" s="26" t="s">
        <v>32</v>
      </c>
      <c r="D19" s="1">
        <v>46457</v>
      </c>
      <c r="E19" s="1">
        <v>43394</v>
      </c>
      <c r="F19" s="1">
        <v>43358</v>
      </c>
      <c r="G19" s="1">
        <v>44403</v>
      </c>
      <c r="H19" s="2">
        <v>6802</v>
      </c>
      <c r="I19" s="2">
        <v>6682</v>
      </c>
      <c r="J19" s="2">
        <v>6730</v>
      </c>
      <c r="K19" s="2">
        <v>6738</v>
      </c>
      <c r="L19" s="59">
        <v>1.5343</v>
      </c>
      <c r="M19" s="19">
        <v>-0.10730000000000001</v>
      </c>
      <c r="N19" s="60">
        <v>0</v>
      </c>
      <c r="O19" s="6">
        <v>0.27223230490018147</v>
      </c>
      <c r="P19" s="6">
        <v>0.20084694494857835</v>
      </c>
      <c r="Q19" s="6">
        <v>0.34329999999999999</v>
      </c>
      <c r="R19" s="6">
        <v>0.20200000000000001</v>
      </c>
      <c r="S19" s="6">
        <v>0.31019999999999998</v>
      </c>
      <c r="T19" s="6">
        <v>0.24490000000000001</v>
      </c>
      <c r="U19" s="6">
        <v>0.24890000000000001</v>
      </c>
      <c r="V19" s="6">
        <v>0.2117</v>
      </c>
      <c r="W19" s="6">
        <v>0.30859999999999999</v>
      </c>
      <c r="X19" s="6">
        <v>0.21590000000000001</v>
      </c>
      <c r="Y19" s="6">
        <v>0.30080000000000001</v>
      </c>
      <c r="Z19" s="6">
        <v>0.2195</v>
      </c>
      <c r="AA19" s="61">
        <v>298.73500000000001</v>
      </c>
      <c r="AB19" s="61">
        <v>104.499</v>
      </c>
      <c r="AC19" s="61">
        <v>149.36699999999999</v>
      </c>
      <c r="AD19" s="61">
        <v>552.601</v>
      </c>
      <c r="AE19" s="7">
        <v>216.447</v>
      </c>
      <c r="AF19" s="62">
        <v>43.289000000000001</v>
      </c>
      <c r="AG19" s="8">
        <v>29</v>
      </c>
      <c r="AH19" s="62">
        <v>17.399999999999999</v>
      </c>
      <c r="AI19" s="9">
        <v>1613.3869999999999</v>
      </c>
      <c r="AJ19" s="9">
        <v>1673.4760000000001</v>
      </c>
      <c r="AK19" s="9">
        <v>1744.277</v>
      </c>
      <c r="AL19" s="9">
        <v>1788.1279999999999</v>
      </c>
      <c r="AM19" s="18">
        <v>1677.047</v>
      </c>
      <c r="AN19" s="18">
        <v>613.29</v>
      </c>
      <c r="AO19" s="18">
        <v>613.29</v>
      </c>
      <c r="AP19" s="18">
        <v>2290.337</v>
      </c>
      <c r="AQ19" s="31">
        <v>1.53</v>
      </c>
      <c r="AR19" s="7">
        <v>5376.518</v>
      </c>
      <c r="AS19" s="63">
        <v>450441.24</v>
      </c>
      <c r="AT19" s="81">
        <v>3742592.46</v>
      </c>
    </row>
    <row r="20" spans="1:46" x14ac:dyDescent="0.2">
      <c r="A20" s="25">
        <v>103023153</v>
      </c>
      <c r="B20" s="26" t="s">
        <v>46</v>
      </c>
      <c r="C20" s="26" t="s">
        <v>32</v>
      </c>
      <c r="D20" s="1">
        <v>70155</v>
      </c>
      <c r="E20" s="1">
        <v>65520</v>
      </c>
      <c r="F20" s="1">
        <v>62218</v>
      </c>
      <c r="G20" s="1">
        <v>65964</v>
      </c>
      <c r="H20" s="2">
        <v>7338</v>
      </c>
      <c r="I20" s="2">
        <v>7468</v>
      </c>
      <c r="J20" s="2">
        <v>7680</v>
      </c>
      <c r="K20" s="2">
        <v>7495</v>
      </c>
      <c r="L20" s="59">
        <v>1.0327999999999999</v>
      </c>
      <c r="M20" s="19">
        <v>0.49390000000000001</v>
      </c>
      <c r="N20" s="60">
        <v>0</v>
      </c>
      <c r="O20" s="6">
        <v>4.9671977507029057E-2</v>
      </c>
      <c r="P20" s="6">
        <v>0.17666354264292408</v>
      </c>
      <c r="Q20" s="6">
        <v>9.1499999999999998E-2</v>
      </c>
      <c r="R20" s="6">
        <v>0.12429999999999999</v>
      </c>
      <c r="S20" s="6">
        <v>8.7499999999999994E-2</v>
      </c>
      <c r="T20" s="6">
        <v>8.5599999999999996E-2</v>
      </c>
      <c r="U20" s="6">
        <v>0.11749999999999999</v>
      </c>
      <c r="V20" s="6">
        <v>0.13439999999999999</v>
      </c>
      <c r="W20" s="6">
        <v>7.6200000000000004E-2</v>
      </c>
      <c r="X20" s="6">
        <v>0.12889999999999999</v>
      </c>
      <c r="Y20" s="6">
        <v>9.8799999999999999E-2</v>
      </c>
      <c r="Z20" s="6">
        <v>0.1148</v>
      </c>
      <c r="AA20" s="61">
        <v>108.871</v>
      </c>
      <c r="AB20" s="61">
        <v>92.082999999999998</v>
      </c>
      <c r="AC20" s="61">
        <v>0</v>
      </c>
      <c r="AD20" s="61">
        <v>200.95400000000001</v>
      </c>
      <c r="AE20" s="7">
        <v>58.594999999999999</v>
      </c>
      <c r="AF20" s="62">
        <v>11.718999999999999</v>
      </c>
      <c r="AG20" s="8">
        <v>6</v>
      </c>
      <c r="AH20" s="62">
        <v>3.6</v>
      </c>
      <c r="AI20" s="9">
        <v>2381.259</v>
      </c>
      <c r="AJ20" s="9">
        <v>2377.1210000000001</v>
      </c>
      <c r="AK20" s="9">
        <v>2342.6489999999999</v>
      </c>
      <c r="AL20" s="9">
        <v>2338.7620000000002</v>
      </c>
      <c r="AM20" s="18">
        <v>2367.0100000000002</v>
      </c>
      <c r="AN20" s="18">
        <v>216.273</v>
      </c>
      <c r="AO20" s="18">
        <v>216.273</v>
      </c>
      <c r="AP20" s="18">
        <v>2583.2829999999999</v>
      </c>
      <c r="AQ20" s="31">
        <v>1.1100000000000001</v>
      </c>
      <c r="AR20" s="7">
        <v>2961.4960000000001</v>
      </c>
      <c r="AS20" s="63">
        <v>248112.24</v>
      </c>
      <c r="AT20" s="81">
        <v>0</v>
      </c>
    </row>
    <row r="21" spans="1:46" x14ac:dyDescent="0.2">
      <c r="A21" s="25">
        <v>103023912</v>
      </c>
      <c r="B21" s="26" t="s">
        <v>47</v>
      </c>
      <c r="C21" s="26" t="s">
        <v>32</v>
      </c>
      <c r="D21" s="1">
        <v>107222</v>
      </c>
      <c r="E21" s="1">
        <v>98661</v>
      </c>
      <c r="F21" s="1">
        <v>89148</v>
      </c>
      <c r="G21" s="1">
        <v>98344</v>
      </c>
      <c r="H21" s="2">
        <v>12026</v>
      </c>
      <c r="I21" s="2">
        <v>11942</v>
      </c>
      <c r="J21" s="2">
        <v>11969</v>
      </c>
      <c r="K21" s="2">
        <v>11979</v>
      </c>
      <c r="L21" s="59">
        <v>0.69279999999999997</v>
      </c>
      <c r="M21" s="19">
        <v>-3.5499999999999997E-2</v>
      </c>
      <c r="N21" s="60">
        <v>0</v>
      </c>
      <c r="O21" s="6">
        <v>8.0137959018056398E-2</v>
      </c>
      <c r="P21" s="6">
        <v>0.11158449989855955</v>
      </c>
      <c r="Q21" s="6">
        <v>6.93E-2</v>
      </c>
      <c r="R21" s="6">
        <v>0.1046</v>
      </c>
      <c r="S21" s="6">
        <v>6.3100000000000003E-2</v>
      </c>
      <c r="T21" s="6">
        <v>0.1211</v>
      </c>
      <c r="U21" s="6">
        <v>6.0699999999999997E-2</v>
      </c>
      <c r="V21" s="6">
        <v>9.6500000000000002E-2</v>
      </c>
      <c r="W21" s="6">
        <v>7.0800000000000002E-2</v>
      </c>
      <c r="X21" s="6">
        <v>0.1124</v>
      </c>
      <c r="Y21" s="6">
        <v>6.4399999999999999E-2</v>
      </c>
      <c r="Z21" s="6">
        <v>0.1074</v>
      </c>
      <c r="AA21" s="61">
        <v>178.87299999999999</v>
      </c>
      <c r="AB21" s="61">
        <v>141.98699999999999</v>
      </c>
      <c r="AC21" s="61">
        <v>0</v>
      </c>
      <c r="AD21" s="61">
        <v>320.86</v>
      </c>
      <c r="AE21" s="7">
        <v>54.182000000000002</v>
      </c>
      <c r="AF21" s="62">
        <v>10.836</v>
      </c>
      <c r="AG21" s="8">
        <v>67</v>
      </c>
      <c r="AH21" s="62">
        <v>40.200000000000003</v>
      </c>
      <c r="AI21" s="9">
        <v>4210.768</v>
      </c>
      <c r="AJ21" s="9">
        <v>4211.5649999999996</v>
      </c>
      <c r="AK21" s="9">
        <v>4151.04</v>
      </c>
      <c r="AL21" s="9">
        <v>4140.6220000000003</v>
      </c>
      <c r="AM21" s="18">
        <v>4191.1239999999998</v>
      </c>
      <c r="AN21" s="18">
        <v>371.89600000000002</v>
      </c>
      <c r="AO21" s="18">
        <v>371.89600000000002</v>
      </c>
      <c r="AP21" s="18">
        <v>4563.0200000000004</v>
      </c>
      <c r="AQ21" s="31">
        <v>1.07</v>
      </c>
      <c r="AR21" s="7">
        <v>3382.5479999999998</v>
      </c>
      <c r="AS21" s="63">
        <v>283387.71000000002</v>
      </c>
      <c r="AT21" s="81">
        <v>4366637.3</v>
      </c>
    </row>
    <row r="22" spans="1:46" x14ac:dyDescent="0.2">
      <c r="A22" s="25">
        <v>103024102</v>
      </c>
      <c r="B22" s="26" t="s">
        <v>48</v>
      </c>
      <c r="C22" s="26" t="s">
        <v>32</v>
      </c>
      <c r="D22" s="1">
        <v>74515</v>
      </c>
      <c r="E22" s="1">
        <v>68567</v>
      </c>
      <c r="F22" s="1">
        <v>65427</v>
      </c>
      <c r="G22" s="1">
        <v>69503</v>
      </c>
      <c r="H22" s="2">
        <v>13727</v>
      </c>
      <c r="I22" s="2">
        <v>13814</v>
      </c>
      <c r="J22" s="2">
        <v>13694</v>
      </c>
      <c r="K22" s="2">
        <v>13745</v>
      </c>
      <c r="L22" s="59">
        <v>0.98019999999999996</v>
      </c>
      <c r="M22" s="19">
        <v>-0.29330000000000001</v>
      </c>
      <c r="N22" s="60">
        <v>0</v>
      </c>
      <c r="O22" s="6">
        <v>0.12987362194138211</v>
      </c>
      <c r="P22" s="6">
        <v>0.17316482925517612</v>
      </c>
      <c r="Q22" s="6">
        <v>0.14460000000000001</v>
      </c>
      <c r="R22" s="6">
        <v>0.14810000000000001</v>
      </c>
      <c r="S22" s="6">
        <v>0.15190000000000001</v>
      </c>
      <c r="T22" s="6">
        <v>9.9900000000000003E-2</v>
      </c>
      <c r="U22" s="6">
        <v>0.10249999999999999</v>
      </c>
      <c r="V22" s="6">
        <v>0.1198</v>
      </c>
      <c r="W22" s="6">
        <v>0.1421</v>
      </c>
      <c r="X22" s="6">
        <v>0.1404</v>
      </c>
      <c r="Y22" s="6">
        <v>0.13300000000000001</v>
      </c>
      <c r="Z22" s="6">
        <v>0.1226</v>
      </c>
      <c r="AA22" s="61">
        <v>308.20600000000002</v>
      </c>
      <c r="AB22" s="61">
        <v>152.25899999999999</v>
      </c>
      <c r="AC22" s="61">
        <v>0</v>
      </c>
      <c r="AD22" s="61">
        <v>460.46499999999997</v>
      </c>
      <c r="AE22" s="7">
        <v>233.29</v>
      </c>
      <c r="AF22" s="62">
        <v>46.658000000000001</v>
      </c>
      <c r="AG22" s="8">
        <v>98</v>
      </c>
      <c r="AH22" s="62">
        <v>58.8</v>
      </c>
      <c r="AI22" s="9">
        <v>3614.8910000000001</v>
      </c>
      <c r="AJ22" s="9">
        <v>3648.277</v>
      </c>
      <c r="AK22" s="9">
        <v>3618.3609999999999</v>
      </c>
      <c r="AL22" s="9">
        <v>3650.0590000000002</v>
      </c>
      <c r="AM22" s="18">
        <v>3627.1759999999999</v>
      </c>
      <c r="AN22" s="18">
        <v>565.923</v>
      </c>
      <c r="AO22" s="18">
        <v>565.923</v>
      </c>
      <c r="AP22" s="18">
        <v>4193.0990000000002</v>
      </c>
      <c r="AQ22" s="31">
        <v>1.0900000000000001</v>
      </c>
      <c r="AR22" s="7">
        <v>4479.982</v>
      </c>
      <c r="AS22" s="63">
        <v>375330.02</v>
      </c>
      <c r="AT22" s="81">
        <v>2758339.82</v>
      </c>
    </row>
    <row r="23" spans="1:46" x14ac:dyDescent="0.2">
      <c r="A23" s="25">
        <v>103024603</v>
      </c>
      <c r="B23" s="26" t="s">
        <v>49</v>
      </c>
      <c r="C23" s="26" t="s">
        <v>32</v>
      </c>
      <c r="D23" s="1">
        <v>121330</v>
      </c>
      <c r="E23" s="1">
        <v>106917</v>
      </c>
      <c r="F23" s="1">
        <v>98575</v>
      </c>
      <c r="G23" s="1">
        <v>108941</v>
      </c>
      <c r="H23" s="2">
        <v>6926</v>
      </c>
      <c r="I23" s="2">
        <v>6986</v>
      </c>
      <c r="J23" s="2">
        <v>6881</v>
      </c>
      <c r="K23" s="2">
        <v>6931</v>
      </c>
      <c r="L23" s="59">
        <v>0.62539999999999996</v>
      </c>
      <c r="M23" s="19">
        <v>-0.1207</v>
      </c>
      <c r="N23" s="60">
        <v>0</v>
      </c>
      <c r="O23" s="6">
        <v>2.6400285408490903E-2</v>
      </c>
      <c r="P23" s="6">
        <v>4.7449161612557973E-2</v>
      </c>
      <c r="Q23" s="6">
        <v>2.6200000000000001E-2</v>
      </c>
      <c r="R23" s="6">
        <v>5.5199999999999999E-2</v>
      </c>
      <c r="S23" s="6">
        <v>2.6499999999999999E-2</v>
      </c>
      <c r="T23" s="6">
        <v>5.4399999999999997E-2</v>
      </c>
      <c r="U23" s="6">
        <v>3.6400000000000002E-2</v>
      </c>
      <c r="V23" s="6">
        <v>6.7599999999999993E-2</v>
      </c>
      <c r="W23" s="6">
        <v>2.64E-2</v>
      </c>
      <c r="X23" s="6">
        <v>5.2299999999999999E-2</v>
      </c>
      <c r="Y23" s="6">
        <v>2.9700000000000001E-2</v>
      </c>
      <c r="Z23" s="6">
        <v>5.91E-2</v>
      </c>
      <c r="AA23" s="61">
        <v>41.341000000000001</v>
      </c>
      <c r="AB23" s="61">
        <v>40.950000000000003</v>
      </c>
      <c r="AC23" s="61">
        <v>0</v>
      </c>
      <c r="AD23" s="61">
        <v>82.290999999999997</v>
      </c>
      <c r="AE23" s="7">
        <v>35.112000000000002</v>
      </c>
      <c r="AF23" s="62">
        <v>7.0220000000000002</v>
      </c>
      <c r="AG23" s="8">
        <v>29</v>
      </c>
      <c r="AH23" s="62">
        <v>17.399999999999999</v>
      </c>
      <c r="AI23" s="9">
        <v>2609.924</v>
      </c>
      <c r="AJ23" s="9">
        <v>2665.1880000000001</v>
      </c>
      <c r="AK23" s="9">
        <v>2678.2310000000002</v>
      </c>
      <c r="AL23" s="9">
        <v>2741.9580000000001</v>
      </c>
      <c r="AM23" s="18">
        <v>2651.114</v>
      </c>
      <c r="AN23" s="18">
        <v>106.71299999999999</v>
      </c>
      <c r="AO23" s="18">
        <v>106.71299999999999</v>
      </c>
      <c r="AP23" s="18">
        <v>2757.8270000000002</v>
      </c>
      <c r="AQ23" s="31">
        <v>0.9</v>
      </c>
      <c r="AR23" s="7">
        <v>1552.271</v>
      </c>
      <c r="AS23" s="63">
        <v>130048.27</v>
      </c>
      <c r="AT23" s="81">
        <v>0</v>
      </c>
    </row>
    <row r="24" spans="1:46" x14ac:dyDescent="0.2">
      <c r="A24" s="25">
        <v>103024753</v>
      </c>
      <c r="B24" s="26" t="s">
        <v>50</v>
      </c>
      <c r="C24" s="26" t="s">
        <v>32</v>
      </c>
      <c r="D24" s="1">
        <v>55386</v>
      </c>
      <c r="E24" s="1">
        <v>49911</v>
      </c>
      <c r="F24" s="1">
        <v>48308</v>
      </c>
      <c r="G24" s="1">
        <v>51202</v>
      </c>
      <c r="H24" s="2">
        <v>9177</v>
      </c>
      <c r="I24" s="2">
        <v>9183</v>
      </c>
      <c r="J24" s="2">
        <v>9418</v>
      </c>
      <c r="K24" s="2">
        <v>9259</v>
      </c>
      <c r="L24" s="59">
        <v>1.3306</v>
      </c>
      <c r="M24" s="19">
        <v>0.24790000000000001</v>
      </c>
      <c r="N24" s="60">
        <v>0</v>
      </c>
      <c r="O24" s="6">
        <v>0.16723259762308998</v>
      </c>
      <c r="P24" s="6">
        <v>0.32470288624787774</v>
      </c>
      <c r="Q24" s="6">
        <v>0.19639999999999999</v>
      </c>
      <c r="R24" s="6">
        <v>0.27279999999999999</v>
      </c>
      <c r="S24" s="6">
        <v>0.2195</v>
      </c>
      <c r="T24" s="6">
        <v>0.22950000000000001</v>
      </c>
      <c r="U24" s="6">
        <v>0.21279999999999999</v>
      </c>
      <c r="V24" s="6">
        <v>0.21279999999999999</v>
      </c>
      <c r="W24" s="6">
        <v>0.19439999999999999</v>
      </c>
      <c r="X24" s="6">
        <v>0.2757</v>
      </c>
      <c r="Y24" s="6">
        <v>0.20960000000000001</v>
      </c>
      <c r="Z24" s="6">
        <v>0.2384</v>
      </c>
      <c r="AA24" s="61">
        <v>260.99700000000001</v>
      </c>
      <c r="AB24" s="61">
        <v>185.07400000000001</v>
      </c>
      <c r="AC24" s="61">
        <v>0</v>
      </c>
      <c r="AD24" s="61">
        <v>446.07100000000003</v>
      </c>
      <c r="AE24" s="7">
        <v>107.45</v>
      </c>
      <c r="AF24" s="62">
        <v>21.49</v>
      </c>
      <c r="AG24" s="8">
        <v>8</v>
      </c>
      <c r="AH24" s="62">
        <v>4.8</v>
      </c>
      <c r="AI24" s="9">
        <v>2237.6309999999999</v>
      </c>
      <c r="AJ24" s="9">
        <v>2287.4360000000001</v>
      </c>
      <c r="AK24" s="9">
        <v>2354.6979999999999</v>
      </c>
      <c r="AL24" s="9">
        <v>2436.9749999999999</v>
      </c>
      <c r="AM24" s="18">
        <v>2293.2550000000001</v>
      </c>
      <c r="AN24" s="18">
        <v>472.36099999999999</v>
      </c>
      <c r="AO24" s="18">
        <v>472.36099999999999</v>
      </c>
      <c r="AP24" s="18">
        <v>2765.616</v>
      </c>
      <c r="AQ24" s="31">
        <v>1.27</v>
      </c>
      <c r="AR24" s="7">
        <v>4673.509</v>
      </c>
      <c r="AS24" s="63">
        <v>391543.59</v>
      </c>
      <c r="AT24" s="81">
        <v>0</v>
      </c>
    </row>
    <row r="25" spans="1:46" x14ac:dyDescent="0.2">
      <c r="A25" s="25">
        <v>103025002</v>
      </c>
      <c r="B25" s="26" t="s">
        <v>51</v>
      </c>
      <c r="C25" s="26" t="s">
        <v>32</v>
      </c>
      <c r="D25" s="1">
        <v>72230</v>
      </c>
      <c r="E25" s="1">
        <v>66552</v>
      </c>
      <c r="F25" s="1">
        <v>63647</v>
      </c>
      <c r="G25" s="1">
        <v>67476</v>
      </c>
      <c r="H25" s="2">
        <v>10096</v>
      </c>
      <c r="I25" s="2">
        <v>10021</v>
      </c>
      <c r="J25" s="2">
        <v>10140</v>
      </c>
      <c r="K25" s="2">
        <v>10086</v>
      </c>
      <c r="L25" s="59">
        <v>1.0097</v>
      </c>
      <c r="M25" s="19">
        <v>-1.5858000000000001</v>
      </c>
      <c r="N25" s="60">
        <v>0</v>
      </c>
      <c r="O25" s="6">
        <v>6.0736489717838356E-2</v>
      </c>
      <c r="P25" s="6">
        <v>0.21281683405069346</v>
      </c>
      <c r="Q25" s="6">
        <v>5.3199999999999997E-2</v>
      </c>
      <c r="R25" s="6">
        <v>0.25359999999999999</v>
      </c>
      <c r="S25" s="6">
        <v>6.13E-2</v>
      </c>
      <c r="T25" s="6">
        <v>0.25509999999999999</v>
      </c>
      <c r="U25" s="6">
        <v>0.1124</v>
      </c>
      <c r="V25" s="6">
        <v>0.20150000000000001</v>
      </c>
      <c r="W25" s="6">
        <v>5.8400000000000001E-2</v>
      </c>
      <c r="X25" s="6">
        <v>0.24049999999999999</v>
      </c>
      <c r="Y25" s="6">
        <v>7.5600000000000001E-2</v>
      </c>
      <c r="Z25" s="6">
        <v>0.23669999999999999</v>
      </c>
      <c r="AA25" s="61">
        <v>67.366</v>
      </c>
      <c r="AB25" s="61">
        <v>138.71199999999999</v>
      </c>
      <c r="AC25" s="61">
        <v>0</v>
      </c>
      <c r="AD25" s="61">
        <v>206.078</v>
      </c>
      <c r="AE25" s="7">
        <v>54.473999999999997</v>
      </c>
      <c r="AF25" s="62">
        <v>10.895</v>
      </c>
      <c r="AG25" s="8">
        <v>100</v>
      </c>
      <c r="AH25" s="62">
        <v>60</v>
      </c>
      <c r="AI25" s="9">
        <v>1922.5540000000001</v>
      </c>
      <c r="AJ25" s="9">
        <v>1924.7339999999999</v>
      </c>
      <c r="AK25" s="9">
        <v>1984.8910000000001</v>
      </c>
      <c r="AL25" s="9">
        <v>1987.675</v>
      </c>
      <c r="AM25" s="18">
        <v>1944.06</v>
      </c>
      <c r="AN25" s="18">
        <v>276.97300000000001</v>
      </c>
      <c r="AO25" s="18">
        <v>276.97300000000001</v>
      </c>
      <c r="AP25" s="18">
        <v>2221.0329999999999</v>
      </c>
      <c r="AQ25" s="31">
        <v>0.86</v>
      </c>
      <c r="AR25" s="7">
        <v>1928.616</v>
      </c>
      <c r="AS25" s="63">
        <v>161578.21</v>
      </c>
      <c r="AT25" s="81">
        <v>0</v>
      </c>
    </row>
    <row r="26" spans="1:46" x14ac:dyDescent="0.2">
      <c r="A26" s="25">
        <v>103026002</v>
      </c>
      <c r="B26" s="26" t="s">
        <v>52</v>
      </c>
      <c r="C26" s="26" t="s">
        <v>32</v>
      </c>
      <c r="D26" s="1">
        <v>39393</v>
      </c>
      <c r="E26" s="1">
        <v>38558</v>
      </c>
      <c r="F26" s="1">
        <v>34379</v>
      </c>
      <c r="G26" s="1">
        <v>37443</v>
      </c>
      <c r="H26" s="2">
        <v>13660</v>
      </c>
      <c r="I26" s="2">
        <v>13773</v>
      </c>
      <c r="J26" s="2">
        <v>14556</v>
      </c>
      <c r="K26" s="2">
        <v>13996</v>
      </c>
      <c r="L26" s="59">
        <v>1.8194999999999999</v>
      </c>
      <c r="M26" s="19">
        <v>-0.74650000000000005</v>
      </c>
      <c r="N26" s="60">
        <v>0</v>
      </c>
      <c r="O26" s="6">
        <v>0.37512899896800828</v>
      </c>
      <c r="P26" s="6">
        <v>0.20485036119711042</v>
      </c>
      <c r="Q26" s="6">
        <v>0.3236</v>
      </c>
      <c r="R26" s="6">
        <v>0.22320000000000001</v>
      </c>
      <c r="S26" s="6">
        <v>0.37340000000000001</v>
      </c>
      <c r="T26" s="6">
        <v>0.17630000000000001</v>
      </c>
      <c r="U26" s="6">
        <v>0.3745</v>
      </c>
      <c r="V26" s="6">
        <v>0.14430000000000001</v>
      </c>
      <c r="W26" s="6">
        <v>0.3574</v>
      </c>
      <c r="X26" s="6">
        <v>0.20150000000000001</v>
      </c>
      <c r="Y26" s="6">
        <v>0.35720000000000002</v>
      </c>
      <c r="Z26" s="6">
        <v>0.18129999999999999</v>
      </c>
      <c r="AA26" s="61">
        <v>807.51</v>
      </c>
      <c r="AB26" s="61">
        <v>227.63499999999999</v>
      </c>
      <c r="AC26" s="61">
        <v>403.755</v>
      </c>
      <c r="AD26" s="61">
        <v>1438.9</v>
      </c>
      <c r="AE26" s="7">
        <v>668.14300000000003</v>
      </c>
      <c r="AF26" s="62">
        <v>133.62899999999999</v>
      </c>
      <c r="AG26" s="8">
        <v>87</v>
      </c>
      <c r="AH26" s="62">
        <v>52.2</v>
      </c>
      <c r="AI26" s="9">
        <v>3765.6709999999998</v>
      </c>
      <c r="AJ26" s="9">
        <v>3790.5740000000001</v>
      </c>
      <c r="AK26" s="9">
        <v>3827.942</v>
      </c>
      <c r="AL26" s="9">
        <v>3826.4740000000002</v>
      </c>
      <c r="AM26" s="18">
        <v>3794.7289999999998</v>
      </c>
      <c r="AN26" s="18">
        <v>1624.729</v>
      </c>
      <c r="AO26" s="18">
        <v>1624.729</v>
      </c>
      <c r="AP26" s="18">
        <v>5419.4579999999996</v>
      </c>
      <c r="AQ26" s="31">
        <v>1.44</v>
      </c>
      <c r="AR26" s="7">
        <v>14199.414000000001</v>
      </c>
      <c r="AS26" s="63">
        <v>1189617.82</v>
      </c>
      <c r="AT26" s="81">
        <v>5310510.45</v>
      </c>
    </row>
    <row r="27" spans="1:46" x14ac:dyDescent="0.2">
      <c r="A27" s="25">
        <v>103026303</v>
      </c>
      <c r="B27" s="26" t="s">
        <v>53</v>
      </c>
      <c r="C27" s="26" t="s">
        <v>32</v>
      </c>
      <c r="D27" s="1">
        <v>88727</v>
      </c>
      <c r="E27" s="1">
        <v>84688</v>
      </c>
      <c r="F27" s="1">
        <v>80216</v>
      </c>
      <c r="G27" s="1">
        <v>84544</v>
      </c>
      <c r="H27" s="2">
        <v>12423</v>
      </c>
      <c r="I27" s="2">
        <v>12284</v>
      </c>
      <c r="J27" s="2">
        <v>11725</v>
      </c>
      <c r="K27" s="2">
        <v>12144</v>
      </c>
      <c r="L27" s="59">
        <v>0.80579999999999996</v>
      </c>
      <c r="M27" s="19">
        <v>-5.1499999999999997E-2</v>
      </c>
      <c r="N27" s="60">
        <v>0</v>
      </c>
      <c r="O27" s="6">
        <v>9.1964285714285721E-2</v>
      </c>
      <c r="P27" s="6">
        <v>9.6428571428571433E-2</v>
      </c>
      <c r="Q27" s="6">
        <v>8.2299999999999998E-2</v>
      </c>
      <c r="R27" s="6">
        <v>0.127</v>
      </c>
      <c r="S27" s="6">
        <v>8.9599999999999999E-2</v>
      </c>
      <c r="T27" s="6">
        <v>0.1462</v>
      </c>
      <c r="U27" s="6">
        <v>3.5700000000000003E-2</v>
      </c>
      <c r="V27" s="6">
        <v>0.1174</v>
      </c>
      <c r="W27" s="6">
        <v>8.7999999999999995E-2</v>
      </c>
      <c r="X27" s="6">
        <v>0.1232</v>
      </c>
      <c r="Y27" s="6">
        <v>6.9199999999999998E-2</v>
      </c>
      <c r="Z27" s="6">
        <v>0.13020000000000001</v>
      </c>
      <c r="AA27" s="61">
        <v>166.06700000000001</v>
      </c>
      <c r="AB27" s="61">
        <v>116.247</v>
      </c>
      <c r="AC27" s="61">
        <v>0</v>
      </c>
      <c r="AD27" s="61">
        <v>282.31400000000002</v>
      </c>
      <c r="AE27" s="7">
        <v>75.253</v>
      </c>
      <c r="AF27" s="62">
        <v>15.051</v>
      </c>
      <c r="AG27" s="8">
        <v>60</v>
      </c>
      <c r="AH27" s="62">
        <v>36</v>
      </c>
      <c r="AI27" s="9">
        <v>3145.2020000000002</v>
      </c>
      <c r="AJ27" s="9">
        <v>3126.8380000000002</v>
      </c>
      <c r="AK27" s="9">
        <v>3079.6869999999999</v>
      </c>
      <c r="AL27" s="9">
        <v>3059.9</v>
      </c>
      <c r="AM27" s="18">
        <v>3117.2420000000002</v>
      </c>
      <c r="AN27" s="18">
        <v>333.36500000000001</v>
      </c>
      <c r="AO27" s="18">
        <v>333.36500000000001</v>
      </c>
      <c r="AP27" s="18">
        <v>3450.607</v>
      </c>
      <c r="AQ27" s="31">
        <v>1</v>
      </c>
      <c r="AR27" s="7">
        <v>2780.4989999999998</v>
      </c>
      <c r="AS27" s="63">
        <v>232948.43</v>
      </c>
      <c r="AT27" s="81">
        <v>2389149.89</v>
      </c>
    </row>
    <row r="28" spans="1:46" x14ac:dyDescent="0.2">
      <c r="A28" s="25">
        <v>103026343</v>
      </c>
      <c r="B28" s="26" t="s">
        <v>54</v>
      </c>
      <c r="C28" s="26" t="s">
        <v>32</v>
      </c>
      <c r="D28" s="1">
        <v>98614</v>
      </c>
      <c r="E28" s="1">
        <v>89860</v>
      </c>
      <c r="F28" s="1">
        <v>80088</v>
      </c>
      <c r="G28" s="1">
        <v>89521</v>
      </c>
      <c r="H28" s="2">
        <v>11201</v>
      </c>
      <c r="I28" s="2">
        <v>11239</v>
      </c>
      <c r="J28" s="2">
        <v>11280</v>
      </c>
      <c r="K28" s="2">
        <v>11240</v>
      </c>
      <c r="L28" s="59">
        <v>0.76100000000000001</v>
      </c>
      <c r="M28" s="19">
        <v>-0.2014</v>
      </c>
      <c r="N28" s="60">
        <v>0</v>
      </c>
      <c r="O28" s="6">
        <v>3.7110834371108341E-2</v>
      </c>
      <c r="P28" s="6">
        <v>4.2590286425902867E-2</v>
      </c>
      <c r="Q28" s="6">
        <v>3.9899999999999998E-2</v>
      </c>
      <c r="R28" s="6">
        <v>6.0400000000000002E-2</v>
      </c>
      <c r="S28" s="6">
        <v>3.7199999999999997E-2</v>
      </c>
      <c r="T28" s="6">
        <v>5.21E-2</v>
      </c>
      <c r="U28" s="6">
        <v>4.3799999999999999E-2</v>
      </c>
      <c r="V28" s="6">
        <v>6.5799999999999997E-2</v>
      </c>
      <c r="W28" s="6">
        <v>3.8100000000000002E-2</v>
      </c>
      <c r="X28" s="6">
        <v>5.1700000000000003E-2</v>
      </c>
      <c r="Y28" s="6">
        <v>4.0300000000000002E-2</v>
      </c>
      <c r="Z28" s="6">
        <v>5.9400000000000001E-2</v>
      </c>
      <c r="AA28" s="61">
        <v>94.558000000000007</v>
      </c>
      <c r="AB28" s="61">
        <v>64.156000000000006</v>
      </c>
      <c r="AC28" s="61">
        <v>0</v>
      </c>
      <c r="AD28" s="61">
        <v>158.714</v>
      </c>
      <c r="AE28" s="7">
        <v>80.278000000000006</v>
      </c>
      <c r="AF28" s="62">
        <v>16.056000000000001</v>
      </c>
      <c r="AG28" s="8">
        <v>303</v>
      </c>
      <c r="AH28" s="62">
        <v>181.8</v>
      </c>
      <c r="AI28" s="9">
        <v>4136.4030000000002</v>
      </c>
      <c r="AJ28" s="9">
        <v>4071.7310000000002</v>
      </c>
      <c r="AK28" s="9">
        <v>4067.0349999999999</v>
      </c>
      <c r="AL28" s="9">
        <v>4066.2669999999998</v>
      </c>
      <c r="AM28" s="18">
        <v>4091.723</v>
      </c>
      <c r="AN28" s="18">
        <v>356.57</v>
      </c>
      <c r="AO28" s="18">
        <v>356.57</v>
      </c>
      <c r="AP28" s="18">
        <v>4448.2929999999997</v>
      </c>
      <c r="AQ28" s="31">
        <v>1.25</v>
      </c>
      <c r="AR28" s="7">
        <v>4231.4390000000003</v>
      </c>
      <c r="AS28" s="63">
        <v>354507.25</v>
      </c>
      <c r="AT28" s="81">
        <v>3445351.6</v>
      </c>
    </row>
    <row r="29" spans="1:46" x14ac:dyDescent="0.2">
      <c r="A29" s="25">
        <v>103026402</v>
      </c>
      <c r="B29" s="26" t="s">
        <v>55</v>
      </c>
      <c r="C29" s="26" t="s">
        <v>32</v>
      </c>
      <c r="D29" s="1">
        <v>117881</v>
      </c>
      <c r="E29" s="1">
        <v>107914</v>
      </c>
      <c r="F29" s="1">
        <v>105984</v>
      </c>
      <c r="G29" s="1">
        <v>110593</v>
      </c>
      <c r="H29" s="2">
        <v>13639</v>
      </c>
      <c r="I29" s="2">
        <v>13700</v>
      </c>
      <c r="J29" s="2">
        <v>13070</v>
      </c>
      <c r="K29" s="2">
        <v>13470</v>
      </c>
      <c r="L29" s="59">
        <v>0.61599999999999999</v>
      </c>
      <c r="M29" s="19">
        <v>-4.1734</v>
      </c>
      <c r="N29" s="60">
        <v>0</v>
      </c>
      <c r="O29" s="6">
        <v>3.0240658644711843E-2</v>
      </c>
      <c r="P29" s="6">
        <v>2.4382520582647244E-2</v>
      </c>
      <c r="Q29" s="6">
        <v>2.35E-2</v>
      </c>
      <c r="R29" s="6">
        <v>3.4099999999999998E-2</v>
      </c>
      <c r="S29" s="6">
        <v>2.1000000000000001E-2</v>
      </c>
      <c r="T29" s="6">
        <v>3.6200000000000003E-2</v>
      </c>
      <c r="U29" s="6">
        <v>3.6999999999999998E-2</v>
      </c>
      <c r="V29" s="6">
        <v>2.9399999999999999E-2</v>
      </c>
      <c r="W29" s="6">
        <v>2.4899999999999999E-2</v>
      </c>
      <c r="X29" s="6">
        <v>3.1600000000000003E-2</v>
      </c>
      <c r="Y29" s="6">
        <v>2.7199999999999998E-2</v>
      </c>
      <c r="Z29" s="6">
        <v>3.32E-2</v>
      </c>
      <c r="AA29" s="61">
        <v>80.013000000000005</v>
      </c>
      <c r="AB29" s="61">
        <v>50.771000000000001</v>
      </c>
      <c r="AC29" s="61">
        <v>0</v>
      </c>
      <c r="AD29" s="61">
        <v>130.78399999999999</v>
      </c>
      <c r="AE29" s="7">
        <v>34.250999999999998</v>
      </c>
      <c r="AF29" s="62">
        <v>6.85</v>
      </c>
      <c r="AG29" s="8">
        <v>191</v>
      </c>
      <c r="AH29" s="62">
        <v>114.6</v>
      </c>
      <c r="AI29" s="9">
        <v>5355.6189999999997</v>
      </c>
      <c r="AJ29" s="9">
        <v>5270.2820000000002</v>
      </c>
      <c r="AK29" s="9">
        <v>5244.1580000000004</v>
      </c>
      <c r="AL29" s="9">
        <v>5379.8149999999996</v>
      </c>
      <c r="AM29" s="18">
        <v>5290.02</v>
      </c>
      <c r="AN29" s="18">
        <v>252.23400000000001</v>
      </c>
      <c r="AO29" s="18">
        <v>252.23400000000001</v>
      </c>
      <c r="AP29" s="18">
        <v>5542.2539999999999</v>
      </c>
      <c r="AQ29" s="31">
        <v>1</v>
      </c>
      <c r="AR29" s="7">
        <v>3414.0279999999998</v>
      </c>
      <c r="AS29" s="63">
        <v>286025.08</v>
      </c>
      <c r="AT29" s="81">
        <v>1736220.1</v>
      </c>
    </row>
    <row r="30" spans="1:46" x14ac:dyDescent="0.2">
      <c r="A30" s="25">
        <v>103026852</v>
      </c>
      <c r="B30" s="26" t="s">
        <v>56</v>
      </c>
      <c r="C30" s="26" t="s">
        <v>32</v>
      </c>
      <c r="D30" s="1">
        <v>120274</v>
      </c>
      <c r="E30" s="1">
        <v>110781</v>
      </c>
      <c r="F30" s="1">
        <v>104212</v>
      </c>
      <c r="G30" s="1">
        <v>111756</v>
      </c>
      <c r="H30" s="2">
        <v>21732</v>
      </c>
      <c r="I30" s="2">
        <v>21867</v>
      </c>
      <c r="J30" s="2">
        <v>21143</v>
      </c>
      <c r="K30" s="2">
        <v>21581</v>
      </c>
      <c r="L30" s="59">
        <v>0.60960000000000003</v>
      </c>
      <c r="M30" s="19">
        <v>-0.71599999999999997</v>
      </c>
      <c r="N30" s="60">
        <v>0</v>
      </c>
      <c r="O30" s="6">
        <v>3.4796273431361546E-2</v>
      </c>
      <c r="P30" s="6">
        <v>3.8949377034459533E-2</v>
      </c>
      <c r="Q30" s="6">
        <v>4.4200000000000003E-2</v>
      </c>
      <c r="R30" s="6">
        <v>5.5599999999999997E-2</v>
      </c>
      <c r="S30" s="6">
        <v>4.5100000000000001E-2</v>
      </c>
      <c r="T30" s="6">
        <v>5.5899999999999998E-2</v>
      </c>
      <c r="U30" s="6">
        <v>4.2700000000000002E-2</v>
      </c>
      <c r="V30" s="6">
        <v>4.7E-2</v>
      </c>
      <c r="W30" s="6">
        <v>4.1399999999999999E-2</v>
      </c>
      <c r="X30" s="6">
        <v>5.0099999999999999E-2</v>
      </c>
      <c r="Y30" s="6">
        <v>4.3999999999999997E-2</v>
      </c>
      <c r="Z30" s="6">
        <v>5.28E-2</v>
      </c>
      <c r="AA30" s="61">
        <v>204.80199999999999</v>
      </c>
      <c r="AB30" s="61">
        <v>123.92</v>
      </c>
      <c r="AC30" s="61">
        <v>0</v>
      </c>
      <c r="AD30" s="61">
        <v>328.72199999999998</v>
      </c>
      <c r="AE30" s="7">
        <v>106.976</v>
      </c>
      <c r="AF30" s="62">
        <v>21.395</v>
      </c>
      <c r="AG30" s="8">
        <v>238</v>
      </c>
      <c r="AH30" s="62">
        <v>142.80000000000001</v>
      </c>
      <c r="AI30" s="9">
        <v>8244.8449999999993</v>
      </c>
      <c r="AJ30" s="9">
        <v>8368.634</v>
      </c>
      <c r="AK30" s="9">
        <v>8414.1779999999999</v>
      </c>
      <c r="AL30" s="9">
        <v>8424.1759999999995</v>
      </c>
      <c r="AM30" s="18">
        <v>8342.5519999999997</v>
      </c>
      <c r="AN30" s="18">
        <v>492.91699999999997</v>
      </c>
      <c r="AO30" s="18">
        <v>492.91699999999997</v>
      </c>
      <c r="AP30" s="18">
        <v>8835.4689999999991</v>
      </c>
      <c r="AQ30" s="31">
        <v>1.04</v>
      </c>
      <c r="AR30" s="7">
        <v>5601.5460000000003</v>
      </c>
      <c r="AS30" s="63">
        <v>469293.94</v>
      </c>
      <c r="AT30" s="81">
        <v>3589133.15</v>
      </c>
    </row>
    <row r="31" spans="1:46" x14ac:dyDescent="0.2">
      <c r="A31" s="25">
        <v>103026902</v>
      </c>
      <c r="B31" s="26" t="s">
        <v>58</v>
      </c>
      <c r="C31" s="26" t="s">
        <v>32</v>
      </c>
      <c r="D31" s="1">
        <v>84370</v>
      </c>
      <c r="E31" s="1">
        <v>77569</v>
      </c>
      <c r="F31" s="1">
        <v>73732</v>
      </c>
      <c r="G31" s="1">
        <v>78557</v>
      </c>
      <c r="H31" s="2">
        <v>17187</v>
      </c>
      <c r="I31" s="2">
        <v>17354</v>
      </c>
      <c r="J31" s="2">
        <v>16680</v>
      </c>
      <c r="K31" s="2">
        <v>17074</v>
      </c>
      <c r="L31" s="59">
        <v>0.86719999999999997</v>
      </c>
      <c r="M31" s="19">
        <v>-1.0513999999999999</v>
      </c>
      <c r="N31" s="60">
        <v>0</v>
      </c>
      <c r="O31" s="6">
        <v>7.8728070175438591E-2</v>
      </c>
      <c r="P31" s="6">
        <v>8.0921052631578949E-2</v>
      </c>
      <c r="Q31" s="6">
        <v>5.8599999999999999E-2</v>
      </c>
      <c r="R31" s="6">
        <v>7.7200000000000005E-2</v>
      </c>
      <c r="S31" s="6">
        <v>3.78E-2</v>
      </c>
      <c r="T31" s="6">
        <v>0.105</v>
      </c>
      <c r="U31" s="6">
        <v>2.1100000000000001E-2</v>
      </c>
      <c r="V31" s="6">
        <v>0.1268</v>
      </c>
      <c r="W31" s="6">
        <v>5.8400000000000001E-2</v>
      </c>
      <c r="X31" s="6">
        <v>8.77E-2</v>
      </c>
      <c r="Y31" s="6">
        <v>3.9199999999999999E-2</v>
      </c>
      <c r="Z31" s="6">
        <v>0.10299999999999999</v>
      </c>
      <c r="AA31" s="61">
        <v>164.37100000000001</v>
      </c>
      <c r="AB31" s="61">
        <v>123.419</v>
      </c>
      <c r="AC31" s="61">
        <v>0</v>
      </c>
      <c r="AD31" s="61">
        <v>287.79000000000002</v>
      </c>
      <c r="AE31" s="7">
        <v>77.375</v>
      </c>
      <c r="AF31" s="62">
        <v>15.475</v>
      </c>
      <c r="AG31" s="8">
        <v>216</v>
      </c>
      <c r="AH31" s="62">
        <v>129.6</v>
      </c>
      <c r="AI31" s="9">
        <v>4690.9390000000003</v>
      </c>
      <c r="AJ31" s="9">
        <v>4654.701</v>
      </c>
      <c r="AK31" s="9">
        <v>4691.7979999999998</v>
      </c>
      <c r="AL31" s="9">
        <v>4583.2380000000003</v>
      </c>
      <c r="AM31" s="18">
        <v>4679.1459999999997</v>
      </c>
      <c r="AN31" s="18">
        <v>432.86500000000001</v>
      </c>
      <c r="AO31" s="18">
        <v>432.86500000000001</v>
      </c>
      <c r="AP31" s="18">
        <v>5112.0110000000004</v>
      </c>
      <c r="AQ31" s="31">
        <v>1</v>
      </c>
      <c r="AR31" s="7">
        <v>4433.1360000000004</v>
      </c>
      <c r="AS31" s="63">
        <v>371405.3</v>
      </c>
      <c r="AT31" s="81">
        <v>4054637.34</v>
      </c>
    </row>
    <row r="32" spans="1:46" x14ac:dyDescent="0.2">
      <c r="A32" s="25">
        <v>103026873</v>
      </c>
      <c r="B32" s="26" t="s">
        <v>57</v>
      </c>
      <c r="C32" s="26" t="s">
        <v>32</v>
      </c>
      <c r="D32" s="1">
        <v>55098</v>
      </c>
      <c r="E32" s="1">
        <v>49541</v>
      </c>
      <c r="F32" s="1">
        <v>46941</v>
      </c>
      <c r="G32" s="1">
        <v>50527</v>
      </c>
      <c r="H32" s="2">
        <v>6954</v>
      </c>
      <c r="I32" s="2">
        <v>7050</v>
      </c>
      <c r="J32" s="2">
        <v>7050</v>
      </c>
      <c r="K32" s="2">
        <v>7018</v>
      </c>
      <c r="L32" s="59">
        <v>1.3483000000000001</v>
      </c>
      <c r="M32" s="19">
        <v>-2.4196</v>
      </c>
      <c r="N32" s="60">
        <v>0</v>
      </c>
      <c r="O32" s="6">
        <v>0.12634671890303623</v>
      </c>
      <c r="P32" s="6">
        <v>0.11459353574926542</v>
      </c>
      <c r="Q32" s="6">
        <v>0.13800000000000001</v>
      </c>
      <c r="R32" s="6">
        <v>8.2799999999999999E-2</v>
      </c>
      <c r="S32" s="6">
        <v>0.1328</v>
      </c>
      <c r="T32" s="6">
        <v>0.1328</v>
      </c>
      <c r="U32" s="6">
        <v>0.13220000000000001</v>
      </c>
      <c r="V32" s="6">
        <v>0.1105</v>
      </c>
      <c r="W32" s="6">
        <v>0.13239999999999999</v>
      </c>
      <c r="X32" s="6">
        <v>0.1101</v>
      </c>
      <c r="Y32" s="6">
        <v>0.1343</v>
      </c>
      <c r="Z32" s="6">
        <v>0.1087</v>
      </c>
      <c r="AA32" s="61">
        <v>88.158000000000001</v>
      </c>
      <c r="AB32" s="61">
        <v>36.655000000000001</v>
      </c>
      <c r="AC32" s="61">
        <v>0</v>
      </c>
      <c r="AD32" s="61">
        <v>124.813</v>
      </c>
      <c r="AE32" s="7">
        <v>63.795999999999999</v>
      </c>
      <c r="AF32" s="62">
        <v>12.759</v>
      </c>
      <c r="AG32" s="8">
        <v>34</v>
      </c>
      <c r="AH32" s="62">
        <v>20.399999999999999</v>
      </c>
      <c r="AI32" s="9">
        <v>1109.7370000000001</v>
      </c>
      <c r="AJ32" s="9">
        <v>1108.462</v>
      </c>
      <c r="AK32" s="9">
        <v>1125.7170000000001</v>
      </c>
      <c r="AL32" s="9">
        <v>1133.739</v>
      </c>
      <c r="AM32" s="18">
        <v>1114.6389999999999</v>
      </c>
      <c r="AN32" s="18">
        <v>157.97200000000001</v>
      </c>
      <c r="AO32" s="18">
        <v>157.97200000000001</v>
      </c>
      <c r="AP32" s="18">
        <v>1272.6110000000001</v>
      </c>
      <c r="AQ32" s="31">
        <v>0.69</v>
      </c>
      <c r="AR32" s="7">
        <v>1183.944</v>
      </c>
      <c r="AS32" s="63">
        <v>99190.07</v>
      </c>
      <c r="AT32" s="81">
        <v>0</v>
      </c>
    </row>
    <row r="33" spans="1:46" x14ac:dyDescent="0.2">
      <c r="A33" s="25">
        <v>103027352</v>
      </c>
      <c r="B33" s="26" t="s">
        <v>59</v>
      </c>
      <c r="C33" s="26" t="s">
        <v>32</v>
      </c>
      <c r="D33" s="1">
        <v>59640</v>
      </c>
      <c r="E33" s="1">
        <v>57253</v>
      </c>
      <c r="F33" s="1">
        <v>55786</v>
      </c>
      <c r="G33" s="1">
        <v>57560</v>
      </c>
      <c r="H33" s="2">
        <v>18580</v>
      </c>
      <c r="I33" s="2">
        <v>18349</v>
      </c>
      <c r="J33" s="2">
        <v>18298</v>
      </c>
      <c r="K33" s="2">
        <v>18409</v>
      </c>
      <c r="L33" s="59">
        <v>1.1836</v>
      </c>
      <c r="M33" s="19">
        <v>-0.49680000000000002</v>
      </c>
      <c r="N33" s="60">
        <v>0</v>
      </c>
      <c r="O33" s="6">
        <v>0.20033607169529499</v>
      </c>
      <c r="P33" s="6">
        <v>0.27651232262882747</v>
      </c>
      <c r="Q33" s="6">
        <v>0.1007</v>
      </c>
      <c r="R33" s="6">
        <v>0.34110000000000001</v>
      </c>
      <c r="S33" s="6">
        <v>8.2000000000000003E-2</v>
      </c>
      <c r="T33" s="6">
        <v>0.32119999999999999</v>
      </c>
      <c r="U33" s="6">
        <v>0.1361</v>
      </c>
      <c r="V33" s="6">
        <v>0.26429999999999998</v>
      </c>
      <c r="W33" s="6">
        <v>0.12770000000000001</v>
      </c>
      <c r="X33" s="6">
        <v>0.31290000000000001</v>
      </c>
      <c r="Y33" s="6">
        <v>0.10630000000000001</v>
      </c>
      <c r="Z33" s="6">
        <v>0.30890000000000001</v>
      </c>
      <c r="AA33" s="61">
        <v>310.35300000000001</v>
      </c>
      <c r="AB33" s="61">
        <v>380.22500000000002</v>
      </c>
      <c r="AC33" s="61">
        <v>0</v>
      </c>
      <c r="AD33" s="61">
        <v>690.57799999999997</v>
      </c>
      <c r="AE33" s="7">
        <v>1022.151</v>
      </c>
      <c r="AF33" s="62">
        <v>204.43</v>
      </c>
      <c r="AG33" s="8">
        <v>67</v>
      </c>
      <c r="AH33" s="62">
        <v>40.200000000000003</v>
      </c>
      <c r="AI33" s="9">
        <v>4050.5509999999999</v>
      </c>
      <c r="AJ33" s="9">
        <v>4036.2260000000001</v>
      </c>
      <c r="AK33" s="9">
        <v>4131.2039999999997</v>
      </c>
      <c r="AL33" s="9">
        <v>4186.098</v>
      </c>
      <c r="AM33" s="18">
        <v>4072.66</v>
      </c>
      <c r="AN33" s="18">
        <v>935.20799999999997</v>
      </c>
      <c r="AO33" s="18">
        <v>935.20799999999997</v>
      </c>
      <c r="AP33" s="18">
        <v>5007.8680000000004</v>
      </c>
      <c r="AQ33" s="31">
        <v>1.22</v>
      </c>
      <c r="AR33" s="7">
        <v>7231.3209999999999</v>
      </c>
      <c r="AS33" s="63">
        <v>605835.43999999994</v>
      </c>
      <c r="AT33" s="81">
        <v>544607.12</v>
      </c>
    </row>
    <row r="34" spans="1:46" x14ac:dyDescent="0.2">
      <c r="A34" s="25">
        <v>103021003</v>
      </c>
      <c r="B34" s="26" t="s">
        <v>35</v>
      </c>
      <c r="C34" s="26" t="s">
        <v>32</v>
      </c>
      <c r="D34" s="1">
        <v>153135</v>
      </c>
      <c r="E34" s="1">
        <v>144241</v>
      </c>
      <c r="F34" s="1">
        <v>128855</v>
      </c>
      <c r="G34" s="1">
        <v>142077</v>
      </c>
      <c r="H34" s="2">
        <v>9397</v>
      </c>
      <c r="I34" s="2">
        <v>9282</v>
      </c>
      <c r="J34" s="2">
        <v>9076</v>
      </c>
      <c r="K34" s="2">
        <v>9252</v>
      </c>
      <c r="L34" s="59">
        <v>0.47949999999999998</v>
      </c>
      <c r="M34" s="19">
        <v>-0.15579999999999999</v>
      </c>
      <c r="N34" s="60">
        <v>0</v>
      </c>
      <c r="O34" s="6">
        <v>2.3694602896007021E-2</v>
      </c>
      <c r="P34" s="6">
        <v>1.4041246160596753E-2</v>
      </c>
      <c r="Q34" s="6">
        <v>1.7899999999999999E-2</v>
      </c>
      <c r="R34" s="6">
        <v>9.1999999999999998E-3</v>
      </c>
      <c r="S34" s="6">
        <v>1.8800000000000001E-2</v>
      </c>
      <c r="T34" s="6">
        <v>3.0000000000000001E-3</v>
      </c>
      <c r="U34" s="6">
        <v>4.2599999999999999E-2</v>
      </c>
      <c r="V34" s="6">
        <v>1.35E-2</v>
      </c>
      <c r="W34" s="6">
        <v>2.01E-2</v>
      </c>
      <c r="X34" s="6">
        <v>8.6999999999999994E-3</v>
      </c>
      <c r="Y34" s="6">
        <v>2.64E-2</v>
      </c>
      <c r="Z34" s="6">
        <v>8.6E-3</v>
      </c>
      <c r="AA34" s="61">
        <v>53.444000000000003</v>
      </c>
      <c r="AB34" s="61">
        <v>11.566000000000001</v>
      </c>
      <c r="AC34" s="61">
        <v>0</v>
      </c>
      <c r="AD34" s="61">
        <v>65.010000000000005</v>
      </c>
      <c r="AE34" s="7">
        <v>46.508000000000003</v>
      </c>
      <c r="AF34" s="62">
        <v>9.3019999999999996</v>
      </c>
      <c r="AG34" s="8">
        <v>31</v>
      </c>
      <c r="AH34" s="62">
        <v>18.600000000000001</v>
      </c>
      <c r="AI34" s="9">
        <v>4431.5249999999996</v>
      </c>
      <c r="AJ34" s="9">
        <v>4451.8220000000001</v>
      </c>
      <c r="AK34" s="9">
        <v>4434.1890000000003</v>
      </c>
      <c r="AL34" s="9">
        <v>4460.924</v>
      </c>
      <c r="AM34" s="18">
        <v>4439.1790000000001</v>
      </c>
      <c r="AN34" s="18">
        <v>92.912000000000006</v>
      </c>
      <c r="AO34" s="18">
        <v>92.912000000000006</v>
      </c>
      <c r="AP34" s="18">
        <v>4532.0910000000003</v>
      </c>
      <c r="AQ34" s="31">
        <v>1.06</v>
      </c>
      <c r="AR34" s="7">
        <v>2303.5259999999998</v>
      </c>
      <c r="AS34" s="63">
        <v>192987.93</v>
      </c>
      <c r="AT34" s="81">
        <v>387922.38</v>
      </c>
    </row>
    <row r="35" spans="1:46" x14ac:dyDescent="0.2">
      <c r="A35" s="25">
        <v>102027451</v>
      </c>
      <c r="B35" s="26" t="s">
        <v>31</v>
      </c>
      <c r="C35" s="26" t="s">
        <v>32</v>
      </c>
      <c r="D35" s="1">
        <v>59878</v>
      </c>
      <c r="E35" s="1">
        <v>54080</v>
      </c>
      <c r="F35" s="1">
        <v>50323</v>
      </c>
      <c r="G35" s="1">
        <v>54760</v>
      </c>
      <c r="H35" s="2">
        <v>138685</v>
      </c>
      <c r="I35" s="2">
        <v>139107</v>
      </c>
      <c r="J35" s="2">
        <v>141836</v>
      </c>
      <c r="K35" s="2">
        <v>139876</v>
      </c>
      <c r="L35" s="59">
        <v>1.2441</v>
      </c>
      <c r="M35" s="19">
        <v>-3.4384000000000001</v>
      </c>
      <c r="N35" s="60">
        <v>0</v>
      </c>
      <c r="O35" s="6">
        <v>0.27428471125153592</v>
      </c>
      <c r="P35" s="6">
        <v>0.17507460066701772</v>
      </c>
      <c r="Q35" s="6">
        <v>0.2823</v>
      </c>
      <c r="R35" s="6">
        <v>0.1716</v>
      </c>
      <c r="S35" s="6">
        <v>0.2646</v>
      </c>
      <c r="T35" s="6">
        <v>0.19009999999999999</v>
      </c>
      <c r="U35" s="6">
        <v>0.2782</v>
      </c>
      <c r="V35" s="6">
        <v>0.18920000000000001</v>
      </c>
      <c r="W35" s="6">
        <v>0.2737</v>
      </c>
      <c r="X35" s="6">
        <v>0.1789</v>
      </c>
      <c r="Y35" s="6">
        <v>0.27500000000000002</v>
      </c>
      <c r="Z35" s="6">
        <v>0.18360000000000001</v>
      </c>
      <c r="AA35" s="61">
        <v>3861.904</v>
      </c>
      <c r="AB35" s="61">
        <v>1262.1379999999999</v>
      </c>
      <c r="AC35" s="61">
        <v>0</v>
      </c>
      <c r="AD35" s="61">
        <v>5124.0420000000004</v>
      </c>
      <c r="AE35" s="7">
        <v>5358.4380000000001</v>
      </c>
      <c r="AF35" s="62">
        <v>1071.6880000000001</v>
      </c>
      <c r="AG35" s="8">
        <v>1468</v>
      </c>
      <c r="AH35" s="62">
        <v>880.8</v>
      </c>
      <c r="AI35" s="9">
        <v>23516.647000000001</v>
      </c>
      <c r="AJ35" s="9">
        <v>24138.368999999999</v>
      </c>
      <c r="AK35" s="9">
        <v>25018.816999999999</v>
      </c>
      <c r="AL35" s="9">
        <v>25743.804</v>
      </c>
      <c r="AM35" s="18">
        <v>24224.611000000001</v>
      </c>
      <c r="AN35" s="18">
        <v>7076.53</v>
      </c>
      <c r="AO35" s="18">
        <v>7076.53</v>
      </c>
      <c r="AP35" s="18">
        <v>31301.141</v>
      </c>
      <c r="AQ35" s="31">
        <v>0.75</v>
      </c>
      <c r="AR35" s="7">
        <v>29206.312000000002</v>
      </c>
      <c r="AS35" s="63">
        <v>2446886.12</v>
      </c>
      <c r="AT35" s="81">
        <v>0</v>
      </c>
    </row>
    <row r="36" spans="1:46" x14ac:dyDescent="0.2">
      <c r="A36" s="25">
        <v>103027503</v>
      </c>
      <c r="B36" s="26" t="s">
        <v>60</v>
      </c>
      <c r="C36" s="26" t="s">
        <v>32</v>
      </c>
      <c r="D36" s="1">
        <v>91931</v>
      </c>
      <c r="E36" s="1">
        <v>85237</v>
      </c>
      <c r="F36" s="1">
        <v>82704</v>
      </c>
      <c r="G36" s="1">
        <v>86624</v>
      </c>
      <c r="H36" s="2">
        <v>10727</v>
      </c>
      <c r="I36" s="2">
        <v>10834</v>
      </c>
      <c r="J36" s="2">
        <v>11058</v>
      </c>
      <c r="K36" s="2">
        <v>10873</v>
      </c>
      <c r="L36" s="59">
        <v>0.78649999999999998</v>
      </c>
      <c r="M36" s="19">
        <v>2.18E-2</v>
      </c>
      <c r="N36" s="60">
        <v>0</v>
      </c>
      <c r="O36" s="6">
        <v>2.5233409033560434E-2</v>
      </c>
      <c r="P36" s="6">
        <v>4.0373454453696694E-2</v>
      </c>
      <c r="Q36" s="6">
        <v>2.9100000000000001E-2</v>
      </c>
      <c r="R36" s="6">
        <v>3.1099999999999999E-2</v>
      </c>
      <c r="S36" s="6">
        <v>2.4400000000000002E-2</v>
      </c>
      <c r="T36" s="6">
        <v>0.1017</v>
      </c>
      <c r="U36" s="6">
        <v>3.2500000000000001E-2</v>
      </c>
      <c r="V36" s="6">
        <v>9.0899999999999995E-2</v>
      </c>
      <c r="W36" s="6">
        <v>2.6200000000000001E-2</v>
      </c>
      <c r="X36" s="6">
        <v>5.7700000000000001E-2</v>
      </c>
      <c r="Y36" s="6">
        <v>2.87E-2</v>
      </c>
      <c r="Z36" s="6">
        <v>7.46E-2</v>
      </c>
      <c r="AA36" s="61">
        <v>55.546999999999997</v>
      </c>
      <c r="AB36" s="61">
        <v>61.164999999999999</v>
      </c>
      <c r="AC36" s="61">
        <v>0</v>
      </c>
      <c r="AD36" s="61">
        <v>116.712</v>
      </c>
      <c r="AE36" s="7">
        <v>79.242999999999995</v>
      </c>
      <c r="AF36" s="62">
        <v>15.849</v>
      </c>
      <c r="AG36" s="8">
        <v>29</v>
      </c>
      <c r="AH36" s="62">
        <v>17.399999999999999</v>
      </c>
      <c r="AI36" s="9">
        <v>3533.5129999999999</v>
      </c>
      <c r="AJ36" s="9">
        <v>3546.1280000000002</v>
      </c>
      <c r="AK36" s="9">
        <v>3547.9189999999999</v>
      </c>
      <c r="AL36" s="9">
        <v>3584.596</v>
      </c>
      <c r="AM36" s="18">
        <v>3542.52</v>
      </c>
      <c r="AN36" s="18">
        <v>149.96100000000001</v>
      </c>
      <c r="AO36" s="18">
        <v>149.96100000000001</v>
      </c>
      <c r="AP36" s="18">
        <v>3692.4810000000002</v>
      </c>
      <c r="AQ36" s="31">
        <v>0.88</v>
      </c>
      <c r="AR36" s="7">
        <v>2555.64</v>
      </c>
      <c r="AS36" s="63">
        <v>214109.88</v>
      </c>
      <c r="AT36" s="81">
        <v>0</v>
      </c>
    </row>
    <row r="37" spans="1:46" x14ac:dyDescent="0.2">
      <c r="A37" s="25">
        <v>103027753</v>
      </c>
      <c r="B37" s="26" t="s">
        <v>61</v>
      </c>
      <c r="C37" s="26" t="s">
        <v>32</v>
      </c>
      <c r="D37" s="1">
        <v>93339</v>
      </c>
      <c r="E37" s="1">
        <v>91332</v>
      </c>
      <c r="F37" s="1">
        <v>83861</v>
      </c>
      <c r="G37" s="1">
        <v>89511</v>
      </c>
      <c r="H37" s="2">
        <v>5905</v>
      </c>
      <c r="I37" s="2">
        <v>5805</v>
      </c>
      <c r="J37" s="2">
        <v>5977</v>
      </c>
      <c r="K37" s="2">
        <v>5896</v>
      </c>
      <c r="L37" s="59">
        <v>0.7611</v>
      </c>
      <c r="M37" s="19">
        <v>0.41520000000000001</v>
      </c>
      <c r="N37" s="60">
        <v>0</v>
      </c>
      <c r="O37" s="6">
        <v>3.9613081529249194E-2</v>
      </c>
      <c r="P37" s="6">
        <v>8.3832335329341312E-2</v>
      </c>
      <c r="Q37" s="6">
        <v>5.2499999999999998E-2</v>
      </c>
      <c r="R37" s="6">
        <v>6.4100000000000004E-2</v>
      </c>
      <c r="S37" s="6">
        <v>5.9200000000000003E-2</v>
      </c>
      <c r="T37" s="6">
        <v>5.0599999999999999E-2</v>
      </c>
      <c r="U37" s="6">
        <v>7.4200000000000002E-2</v>
      </c>
      <c r="V37" s="6">
        <v>5.2200000000000003E-2</v>
      </c>
      <c r="W37" s="6">
        <v>5.04E-2</v>
      </c>
      <c r="X37" s="6">
        <v>6.6199999999999995E-2</v>
      </c>
      <c r="Y37" s="6">
        <v>6.2E-2</v>
      </c>
      <c r="Z37" s="6">
        <v>5.5599999999999997E-2</v>
      </c>
      <c r="AA37" s="61">
        <v>55.201999999999998</v>
      </c>
      <c r="AB37" s="61">
        <v>36.253999999999998</v>
      </c>
      <c r="AC37" s="61">
        <v>0</v>
      </c>
      <c r="AD37" s="61">
        <v>91.456000000000003</v>
      </c>
      <c r="AE37" s="7">
        <v>25.693999999999999</v>
      </c>
      <c r="AF37" s="62">
        <v>5.1390000000000002</v>
      </c>
      <c r="AG37" s="8">
        <v>28</v>
      </c>
      <c r="AH37" s="62">
        <v>16.8</v>
      </c>
      <c r="AI37" s="9">
        <v>1825.473</v>
      </c>
      <c r="AJ37" s="9">
        <v>1879.252</v>
      </c>
      <c r="AK37" s="9">
        <v>1907.835</v>
      </c>
      <c r="AL37" s="9">
        <v>1928.9469999999999</v>
      </c>
      <c r="AM37" s="18">
        <v>1870.8530000000001</v>
      </c>
      <c r="AN37" s="18">
        <v>113.395</v>
      </c>
      <c r="AO37" s="18">
        <v>113.395</v>
      </c>
      <c r="AP37" s="18">
        <v>1984.248</v>
      </c>
      <c r="AQ37" s="31">
        <v>1.21</v>
      </c>
      <c r="AR37" s="7">
        <v>1827.355</v>
      </c>
      <c r="AS37" s="63">
        <v>153094.63</v>
      </c>
      <c r="AT37" s="81">
        <v>2790154.74</v>
      </c>
    </row>
    <row r="38" spans="1:46" x14ac:dyDescent="0.2">
      <c r="A38" s="25">
        <v>103028203</v>
      </c>
      <c r="B38" s="26" t="s">
        <v>62</v>
      </c>
      <c r="C38" s="26" t="s">
        <v>32</v>
      </c>
      <c r="D38" s="1">
        <v>69435</v>
      </c>
      <c r="E38" s="1">
        <v>63462</v>
      </c>
      <c r="F38" s="1">
        <v>59669</v>
      </c>
      <c r="G38" s="1">
        <v>64189</v>
      </c>
      <c r="H38" s="2">
        <v>4600</v>
      </c>
      <c r="I38" s="2">
        <v>4502</v>
      </c>
      <c r="J38" s="2">
        <v>4468</v>
      </c>
      <c r="K38" s="2">
        <v>4523</v>
      </c>
      <c r="L38" s="59">
        <v>1.0613999999999999</v>
      </c>
      <c r="M38" s="19">
        <v>-1.3365</v>
      </c>
      <c r="N38" s="60">
        <v>0</v>
      </c>
      <c r="O38" s="6">
        <v>4.5172719220549155E-2</v>
      </c>
      <c r="P38" s="6">
        <v>0.12400354295837024</v>
      </c>
      <c r="Q38" s="6">
        <v>7.2999999999999995E-2</v>
      </c>
      <c r="R38" s="6">
        <v>0.1125</v>
      </c>
      <c r="S38" s="6">
        <v>9.1899999999999996E-2</v>
      </c>
      <c r="T38" s="6">
        <v>0.12470000000000001</v>
      </c>
      <c r="U38" s="6">
        <v>0.1401</v>
      </c>
      <c r="V38" s="6">
        <v>7.1999999999999995E-2</v>
      </c>
      <c r="W38" s="6">
        <v>7.0000000000000007E-2</v>
      </c>
      <c r="X38" s="6">
        <v>0.12039999999999999</v>
      </c>
      <c r="Y38" s="6">
        <v>0.1017</v>
      </c>
      <c r="Z38" s="6">
        <v>0.1031</v>
      </c>
      <c r="AA38" s="61">
        <v>42.103000000000002</v>
      </c>
      <c r="AB38" s="61">
        <v>36.207999999999998</v>
      </c>
      <c r="AC38" s="61">
        <v>0</v>
      </c>
      <c r="AD38" s="61">
        <v>78.311000000000007</v>
      </c>
      <c r="AE38" s="7">
        <v>25.434000000000001</v>
      </c>
      <c r="AF38" s="62">
        <v>5.0869999999999997</v>
      </c>
      <c r="AG38" s="8">
        <v>5</v>
      </c>
      <c r="AH38" s="62">
        <v>3</v>
      </c>
      <c r="AI38" s="9">
        <v>1002.449</v>
      </c>
      <c r="AJ38" s="9">
        <v>971.54399999999998</v>
      </c>
      <c r="AK38" s="9">
        <v>987.06100000000004</v>
      </c>
      <c r="AL38" s="9">
        <v>1051.6310000000001</v>
      </c>
      <c r="AM38" s="18">
        <v>987.01800000000003</v>
      </c>
      <c r="AN38" s="18">
        <v>86.397999999999996</v>
      </c>
      <c r="AO38" s="18">
        <v>86.397999999999996</v>
      </c>
      <c r="AP38" s="18">
        <v>1073.4159999999999</v>
      </c>
      <c r="AQ38" s="31">
        <v>0.99</v>
      </c>
      <c r="AR38" s="7">
        <v>1127.931</v>
      </c>
      <c r="AS38" s="63">
        <v>94497.34</v>
      </c>
      <c r="AT38" s="81">
        <v>0</v>
      </c>
    </row>
    <row r="39" spans="1:46" x14ac:dyDescent="0.2">
      <c r="A39" s="25">
        <v>103028302</v>
      </c>
      <c r="B39" s="26" t="s">
        <v>63</v>
      </c>
      <c r="C39" s="26" t="s">
        <v>32</v>
      </c>
      <c r="D39" s="1">
        <v>77203</v>
      </c>
      <c r="E39" s="1">
        <v>72332</v>
      </c>
      <c r="F39" s="1">
        <v>66964</v>
      </c>
      <c r="G39" s="1">
        <v>72166</v>
      </c>
      <c r="H39" s="2">
        <v>17177</v>
      </c>
      <c r="I39" s="2">
        <v>16966</v>
      </c>
      <c r="J39" s="2">
        <v>17435</v>
      </c>
      <c r="K39" s="2">
        <v>17193</v>
      </c>
      <c r="L39" s="59">
        <v>0.94399999999999995</v>
      </c>
      <c r="M39" s="19">
        <v>-0.85140000000000005</v>
      </c>
      <c r="N39" s="60">
        <v>0</v>
      </c>
      <c r="O39" s="6">
        <v>0.10156798502223262</v>
      </c>
      <c r="P39" s="6">
        <v>9.1504797566112808E-2</v>
      </c>
      <c r="Q39" s="6">
        <v>9.2600000000000002E-2</v>
      </c>
      <c r="R39" s="6">
        <v>0.10249999999999999</v>
      </c>
      <c r="S39" s="6">
        <v>9.4E-2</v>
      </c>
      <c r="T39" s="6">
        <v>0.12470000000000001</v>
      </c>
      <c r="U39" s="6">
        <v>8.5099999999999995E-2</v>
      </c>
      <c r="V39" s="6">
        <v>0.12709999999999999</v>
      </c>
      <c r="W39" s="6">
        <v>9.6100000000000005E-2</v>
      </c>
      <c r="X39" s="6">
        <v>0.1062</v>
      </c>
      <c r="Y39" s="6">
        <v>9.06E-2</v>
      </c>
      <c r="Z39" s="6">
        <v>0.1181</v>
      </c>
      <c r="AA39" s="61">
        <v>231.47800000000001</v>
      </c>
      <c r="AB39" s="61">
        <v>127.90300000000001</v>
      </c>
      <c r="AC39" s="61">
        <v>0</v>
      </c>
      <c r="AD39" s="61">
        <v>359.38099999999997</v>
      </c>
      <c r="AE39" s="7">
        <v>98.582999999999998</v>
      </c>
      <c r="AF39" s="62">
        <v>19.716999999999999</v>
      </c>
      <c r="AG39" s="8">
        <v>68</v>
      </c>
      <c r="AH39" s="62">
        <v>40.799999999999997</v>
      </c>
      <c r="AI39" s="9">
        <v>4014.5279999999998</v>
      </c>
      <c r="AJ39" s="9">
        <v>4093.7849999999999</v>
      </c>
      <c r="AK39" s="9">
        <v>4049.32</v>
      </c>
      <c r="AL39" s="9">
        <v>4226.6059999999998</v>
      </c>
      <c r="AM39" s="18">
        <v>4052.5439999999999</v>
      </c>
      <c r="AN39" s="18">
        <v>419.89800000000002</v>
      </c>
      <c r="AO39" s="18">
        <v>419.89800000000002</v>
      </c>
      <c r="AP39" s="18">
        <v>4472.442</v>
      </c>
      <c r="AQ39" s="31">
        <v>0.78</v>
      </c>
      <c r="AR39" s="7">
        <v>3293.1480000000001</v>
      </c>
      <c r="AS39" s="63">
        <v>275897.83</v>
      </c>
      <c r="AT39" s="81">
        <v>0</v>
      </c>
    </row>
    <row r="40" spans="1:46" x14ac:dyDescent="0.2">
      <c r="A40" s="25">
        <v>103028653</v>
      </c>
      <c r="B40" s="26" t="s">
        <v>64</v>
      </c>
      <c r="C40" s="26" t="s">
        <v>32</v>
      </c>
      <c r="D40" s="1">
        <v>60234</v>
      </c>
      <c r="E40" s="1">
        <v>54328</v>
      </c>
      <c r="F40" s="1">
        <v>54701</v>
      </c>
      <c r="G40" s="1">
        <v>56421</v>
      </c>
      <c r="H40" s="2">
        <v>4900</v>
      </c>
      <c r="I40" s="2">
        <v>5078</v>
      </c>
      <c r="J40" s="2">
        <v>5151</v>
      </c>
      <c r="K40" s="2">
        <v>5043</v>
      </c>
      <c r="L40" s="59">
        <v>1.2075</v>
      </c>
      <c r="M40" s="19">
        <v>-3.15E-2</v>
      </c>
      <c r="N40" s="60">
        <v>0</v>
      </c>
      <c r="O40" s="6">
        <v>6.0398078242964996E-2</v>
      </c>
      <c r="P40" s="6">
        <v>0.21962937542896363</v>
      </c>
      <c r="Q40" s="6">
        <v>0.13159999999999999</v>
      </c>
      <c r="R40" s="6">
        <v>0.18310000000000001</v>
      </c>
      <c r="S40" s="6">
        <v>0.13719999999999999</v>
      </c>
      <c r="T40" s="6">
        <v>0.23699999999999999</v>
      </c>
      <c r="U40" s="6">
        <v>0.1714</v>
      </c>
      <c r="V40" s="6">
        <v>0.2248</v>
      </c>
      <c r="W40" s="6">
        <v>0.10970000000000001</v>
      </c>
      <c r="X40" s="6">
        <v>0.2132</v>
      </c>
      <c r="Y40" s="6">
        <v>0.1467</v>
      </c>
      <c r="Z40" s="6">
        <v>0.215</v>
      </c>
      <c r="AA40" s="61">
        <v>101.63200000000001</v>
      </c>
      <c r="AB40" s="61">
        <v>98.76</v>
      </c>
      <c r="AC40" s="61">
        <v>0</v>
      </c>
      <c r="AD40" s="61">
        <v>200.392</v>
      </c>
      <c r="AE40" s="7">
        <v>124.20399999999999</v>
      </c>
      <c r="AF40" s="62">
        <v>24.841000000000001</v>
      </c>
      <c r="AG40" s="8">
        <v>11</v>
      </c>
      <c r="AH40" s="62">
        <v>6.6</v>
      </c>
      <c r="AI40" s="9">
        <v>1544.0889999999999</v>
      </c>
      <c r="AJ40" s="9">
        <v>1567.0409999999999</v>
      </c>
      <c r="AK40" s="9">
        <v>1563.9749999999999</v>
      </c>
      <c r="AL40" s="9">
        <v>1606.1020000000001</v>
      </c>
      <c r="AM40" s="18">
        <v>1558.3679999999999</v>
      </c>
      <c r="AN40" s="18">
        <v>231.833</v>
      </c>
      <c r="AO40" s="18">
        <v>231.833</v>
      </c>
      <c r="AP40" s="18">
        <v>1790.201</v>
      </c>
      <c r="AQ40" s="31">
        <v>1.19</v>
      </c>
      <c r="AR40" s="7">
        <v>2572.3850000000002</v>
      </c>
      <c r="AS40" s="63">
        <v>215512.77</v>
      </c>
      <c r="AT40" s="81">
        <v>0</v>
      </c>
    </row>
    <row r="41" spans="1:46" x14ac:dyDescent="0.2">
      <c r="A41" s="25">
        <v>103028703</v>
      </c>
      <c r="B41" s="26" t="s">
        <v>65</v>
      </c>
      <c r="C41" s="26" t="s">
        <v>32</v>
      </c>
      <c r="D41" s="1">
        <v>114033</v>
      </c>
      <c r="E41" s="1">
        <v>106340</v>
      </c>
      <c r="F41" s="1">
        <v>96532</v>
      </c>
      <c r="G41" s="1">
        <v>105635</v>
      </c>
      <c r="H41" s="2">
        <v>6785</v>
      </c>
      <c r="I41" s="2">
        <v>6735</v>
      </c>
      <c r="J41" s="2">
        <v>5957</v>
      </c>
      <c r="K41" s="2">
        <v>6492</v>
      </c>
      <c r="L41" s="59">
        <v>0.64490000000000003</v>
      </c>
      <c r="M41" s="19">
        <v>-0.1928</v>
      </c>
      <c r="N41" s="60">
        <v>0</v>
      </c>
      <c r="O41" s="6">
        <v>1.0011123470522803E-2</v>
      </c>
      <c r="P41" s="6">
        <v>2.3915461624026697E-2</v>
      </c>
      <c r="Q41" s="6">
        <v>1.12E-2</v>
      </c>
      <c r="R41" s="6">
        <v>2.35E-2</v>
      </c>
      <c r="S41" s="6">
        <v>0.02</v>
      </c>
      <c r="T41" s="6">
        <v>2.3199999999999998E-2</v>
      </c>
      <c r="U41" s="6">
        <v>1.83E-2</v>
      </c>
      <c r="V41" s="6">
        <v>2.24E-2</v>
      </c>
      <c r="W41" s="6">
        <v>1.37E-2</v>
      </c>
      <c r="X41" s="6">
        <v>2.35E-2</v>
      </c>
      <c r="Y41" s="6">
        <v>1.6500000000000001E-2</v>
      </c>
      <c r="Z41" s="6">
        <v>2.3E-2</v>
      </c>
      <c r="AA41" s="61">
        <v>27.5</v>
      </c>
      <c r="AB41" s="61">
        <v>23.585999999999999</v>
      </c>
      <c r="AC41" s="61">
        <v>0</v>
      </c>
      <c r="AD41" s="61">
        <v>51.085999999999999</v>
      </c>
      <c r="AE41" s="7">
        <v>39.829000000000001</v>
      </c>
      <c r="AF41" s="62">
        <v>7.9660000000000002</v>
      </c>
      <c r="AG41" s="8">
        <v>107</v>
      </c>
      <c r="AH41" s="62">
        <v>64.2</v>
      </c>
      <c r="AI41" s="9">
        <v>3345.5320000000002</v>
      </c>
      <c r="AJ41" s="9">
        <v>3393.1790000000001</v>
      </c>
      <c r="AK41" s="9">
        <v>3328.49</v>
      </c>
      <c r="AL41" s="9">
        <v>3399.5169999999998</v>
      </c>
      <c r="AM41" s="18">
        <v>3355.7339999999999</v>
      </c>
      <c r="AN41" s="18">
        <v>123.252</v>
      </c>
      <c r="AO41" s="18">
        <v>123.252</v>
      </c>
      <c r="AP41" s="18">
        <v>3478.9859999999999</v>
      </c>
      <c r="AQ41" s="31">
        <v>1.32</v>
      </c>
      <c r="AR41" s="7">
        <v>2961.549</v>
      </c>
      <c r="AS41" s="63">
        <v>248116.68</v>
      </c>
      <c r="AT41" s="81">
        <v>3637043.95</v>
      </c>
    </row>
    <row r="42" spans="1:46" x14ac:dyDescent="0.2">
      <c r="A42" s="25">
        <v>103028753</v>
      </c>
      <c r="B42" s="26" t="s">
        <v>66</v>
      </c>
      <c r="C42" s="26" t="s">
        <v>32</v>
      </c>
      <c r="D42" s="1">
        <v>94125</v>
      </c>
      <c r="E42" s="1">
        <v>86250</v>
      </c>
      <c r="F42" s="1">
        <v>75927</v>
      </c>
      <c r="G42" s="1">
        <v>85434</v>
      </c>
      <c r="H42" s="2">
        <v>5676</v>
      </c>
      <c r="I42" s="2">
        <v>5535</v>
      </c>
      <c r="J42" s="2">
        <v>5614</v>
      </c>
      <c r="K42" s="2">
        <v>5608</v>
      </c>
      <c r="L42" s="59">
        <v>0.7974</v>
      </c>
      <c r="M42" s="19">
        <v>-0.2208</v>
      </c>
      <c r="N42" s="60">
        <v>0</v>
      </c>
      <c r="O42" s="6">
        <v>5.4545454545454543E-2</v>
      </c>
      <c r="P42" s="6">
        <v>8.2111436950146624E-2</v>
      </c>
      <c r="Q42" s="6">
        <v>5.4600000000000003E-2</v>
      </c>
      <c r="R42" s="6">
        <v>6.5100000000000005E-2</v>
      </c>
      <c r="S42" s="6">
        <v>7.1900000000000006E-2</v>
      </c>
      <c r="T42" s="6">
        <v>0.1195</v>
      </c>
      <c r="U42" s="6">
        <v>3.6600000000000001E-2</v>
      </c>
      <c r="V42" s="6">
        <v>0.12939999999999999</v>
      </c>
      <c r="W42" s="6">
        <v>6.0299999999999999E-2</v>
      </c>
      <c r="X42" s="6">
        <v>8.8900000000000007E-2</v>
      </c>
      <c r="Y42" s="6">
        <v>5.4399999999999997E-2</v>
      </c>
      <c r="Z42" s="6">
        <v>0.1047</v>
      </c>
      <c r="AA42" s="61">
        <v>66.533000000000001</v>
      </c>
      <c r="AB42" s="61">
        <v>49.043999999999997</v>
      </c>
      <c r="AC42" s="61">
        <v>0</v>
      </c>
      <c r="AD42" s="61">
        <v>115.577</v>
      </c>
      <c r="AE42" s="7">
        <v>37.448</v>
      </c>
      <c r="AF42" s="62">
        <v>7.49</v>
      </c>
      <c r="AG42" s="8">
        <v>46</v>
      </c>
      <c r="AH42" s="62">
        <v>27.6</v>
      </c>
      <c r="AI42" s="9">
        <v>1838.9349999999999</v>
      </c>
      <c r="AJ42" s="9">
        <v>1850.8879999999999</v>
      </c>
      <c r="AK42" s="9">
        <v>1792.17</v>
      </c>
      <c r="AL42" s="9">
        <v>1834.4659999999999</v>
      </c>
      <c r="AM42" s="18">
        <v>1827.3309999999999</v>
      </c>
      <c r="AN42" s="18">
        <v>150.667</v>
      </c>
      <c r="AO42" s="18">
        <v>150.667</v>
      </c>
      <c r="AP42" s="18">
        <v>1977.998</v>
      </c>
      <c r="AQ42" s="31">
        <v>0.96</v>
      </c>
      <c r="AR42" s="7">
        <v>1514.165</v>
      </c>
      <c r="AS42" s="63">
        <v>126855.77</v>
      </c>
      <c r="AT42" s="81">
        <v>0</v>
      </c>
    </row>
    <row r="43" spans="1:46" x14ac:dyDescent="0.2">
      <c r="A43" s="25">
        <v>103028833</v>
      </c>
      <c r="B43" s="26" t="s">
        <v>67</v>
      </c>
      <c r="C43" s="26" t="s">
        <v>32</v>
      </c>
      <c r="D43" s="1">
        <v>47361</v>
      </c>
      <c r="E43" s="1">
        <v>43219</v>
      </c>
      <c r="F43" s="1">
        <v>40148</v>
      </c>
      <c r="G43" s="1">
        <v>43576</v>
      </c>
      <c r="H43" s="2">
        <v>7220</v>
      </c>
      <c r="I43" s="2">
        <v>7301</v>
      </c>
      <c r="J43" s="2">
        <v>7547</v>
      </c>
      <c r="K43" s="2">
        <v>7356</v>
      </c>
      <c r="L43" s="59">
        <v>1.5633999999999999</v>
      </c>
      <c r="M43" s="19">
        <v>-1.3726</v>
      </c>
      <c r="N43" s="60">
        <v>0</v>
      </c>
      <c r="O43" s="6">
        <v>0.13154761904761905</v>
      </c>
      <c r="P43" s="6">
        <v>0.22738095238095238</v>
      </c>
      <c r="Q43" s="6">
        <v>0.12130000000000001</v>
      </c>
      <c r="R43" s="6">
        <v>0.2329</v>
      </c>
      <c r="S43" s="6">
        <v>0.2225</v>
      </c>
      <c r="T43" s="6">
        <v>0.3004</v>
      </c>
      <c r="U43" s="6">
        <v>0.26769999999999999</v>
      </c>
      <c r="V43" s="6">
        <v>0.25979999999999998</v>
      </c>
      <c r="W43" s="6">
        <v>0.15840000000000001</v>
      </c>
      <c r="X43" s="6">
        <v>0.25359999999999999</v>
      </c>
      <c r="Y43" s="6">
        <v>0.20380000000000001</v>
      </c>
      <c r="Z43" s="6">
        <v>0.26440000000000002</v>
      </c>
      <c r="AA43" s="61">
        <v>159.81200000000001</v>
      </c>
      <c r="AB43" s="61">
        <v>127.93</v>
      </c>
      <c r="AC43" s="61">
        <v>0</v>
      </c>
      <c r="AD43" s="61">
        <v>287.74200000000002</v>
      </c>
      <c r="AE43" s="7">
        <v>253.18700000000001</v>
      </c>
      <c r="AF43" s="62">
        <v>50.637</v>
      </c>
      <c r="AG43" s="8">
        <v>33</v>
      </c>
      <c r="AH43" s="62">
        <v>19.8</v>
      </c>
      <c r="AI43" s="9">
        <v>1681.5219999999999</v>
      </c>
      <c r="AJ43" s="9">
        <v>1659.6220000000001</v>
      </c>
      <c r="AK43" s="9">
        <v>1620.8720000000001</v>
      </c>
      <c r="AL43" s="9">
        <v>1669.385</v>
      </c>
      <c r="AM43" s="18">
        <v>1654.0050000000001</v>
      </c>
      <c r="AN43" s="18">
        <v>358.17899999999997</v>
      </c>
      <c r="AO43" s="18">
        <v>358.17899999999997</v>
      </c>
      <c r="AP43" s="18">
        <v>2012.184</v>
      </c>
      <c r="AQ43" s="31">
        <v>1.28</v>
      </c>
      <c r="AR43" s="7">
        <v>4026.6860000000001</v>
      </c>
      <c r="AS43" s="63">
        <v>337353.18</v>
      </c>
      <c r="AT43" s="81">
        <v>0</v>
      </c>
    </row>
    <row r="44" spans="1:46" x14ac:dyDescent="0.2">
      <c r="A44" s="25">
        <v>103028853</v>
      </c>
      <c r="B44" s="26" t="s">
        <v>68</v>
      </c>
      <c r="C44" s="26" t="s">
        <v>32</v>
      </c>
      <c r="D44" s="1">
        <v>39663</v>
      </c>
      <c r="E44" s="1">
        <v>38929</v>
      </c>
      <c r="F44" s="1">
        <v>36993</v>
      </c>
      <c r="G44" s="1">
        <v>38528</v>
      </c>
      <c r="H44" s="2">
        <v>5689</v>
      </c>
      <c r="I44" s="2">
        <v>5524</v>
      </c>
      <c r="J44" s="2">
        <v>5498</v>
      </c>
      <c r="K44" s="2">
        <v>5570</v>
      </c>
      <c r="L44" s="59">
        <v>1.7683</v>
      </c>
      <c r="M44" s="19">
        <v>-1.9128000000000001</v>
      </c>
      <c r="N44" s="60">
        <v>0</v>
      </c>
      <c r="O44" s="6">
        <v>0.49487179487179489</v>
      </c>
      <c r="P44" s="6">
        <v>0.1558974358974359</v>
      </c>
      <c r="Q44" s="6">
        <v>0.43659999999999999</v>
      </c>
      <c r="R44" s="6">
        <v>0.1739</v>
      </c>
      <c r="S44" s="6">
        <v>0.3962</v>
      </c>
      <c r="T44" s="6">
        <v>0.2661</v>
      </c>
      <c r="U44" s="6">
        <v>0.33900000000000002</v>
      </c>
      <c r="V44" s="6">
        <v>0.32469999999999999</v>
      </c>
      <c r="W44" s="6">
        <v>0.44259999999999999</v>
      </c>
      <c r="X44" s="6">
        <v>0.1986</v>
      </c>
      <c r="Y44" s="6">
        <v>0.3906</v>
      </c>
      <c r="Z44" s="6">
        <v>0.25490000000000002</v>
      </c>
      <c r="AA44" s="61">
        <v>444.63400000000001</v>
      </c>
      <c r="AB44" s="61">
        <v>99.756</v>
      </c>
      <c r="AC44" s="61">
        <v>222.31700000000001</v>
      </c>
      <c r="AD44" s="61">
        <v>766.70699999999999</v>
      </c>
      <c r="AE44" s="7">
        <v>609.92899999999997</v>
      </c>
      <c r="AF44" s="62">
        <v>121.986</v>
      </c>
      <c r="AG44" s="8">
        <v>19</v>
      </c>
      <c r="AH44" s="62">
        <v>11.4</v>
      </c>
      <c r="AI44" s="9">
        <v>1674.325</v>
      </c>
      <c r="AJ44" s="9">
        <v>1815.22</v>
      </c>
      <c r="AK44" s="9">
        <v>1739.6320000000001</v>
      </c>
      <c r="AL44" s="9">
        <v>1815.326</v>
      </c>
      <c r="AM44" s="18">
        <v>1743.059</v>
      </c>
      <c r="AN44" s="18">
        <v>900.09299999999996</v>
      </c>
      <c r="AO44" s="18">
        <v>900.09299999999996</v>
      </c>
      <c r="AP44" s="18">
        <v>2643.152</v>
      </c>
      <c r="AQ44" s="31">
        <v>1.67</v>
      </c>
      <c r="AR44" s="7">
        <v>7805.3890000000001</v>
      </c>
      <c r="AS44" s="63">
        <v>653930.49</v>
      </c>
      <c r="AT44" s="81">
        <v>7044017.8300000001</v>
      </c>
    </row>
    <row r="45" spans="1:46" x14ac:dyDescent="0.2">
      <c r="A45" s="25">
        <v>103029203</v>
      </c>
      <c r="B45" s="26" t="s">
        <v>69</v>
      </c>
      <c r="C45" s="26" t="s">
        <v>32</v>
      </c>
      <c r="D45" s="1">
        <v>149369</v>
      </c>
      <c r="E45" s="1">
        <v>136158</v>
      </c>
      <c r="F45" s="1">
        <v>127938</v>
      </c>
      <c r="G45" s="1">
        <v>137822</v>
      </c>
      <c r="H45" s="2">
        <v>7628</v>
      </c>
      <c r="I45" s="2">
        <v>7575</v>
      </c>
      <c r="J45" s="2">
        <v>7345</v>
      </c>
      <c r="K45" s="2">
        <v>7516</v>
      </c>
      <c r="L45" s="59">
        <v>0.49430000000000002</v>
      </c>
      <c r="M45" s="19">
        <v>-1.4836</v>
      </c>
      <c r="N45" s="60">
        <v>0</v>
      </c>
      <c r="O45" s="6">
        <v>1.5139851167564793E-2</v>
      </c>
      <c r="P45" s="6">
        <v>3.1819348216576851E-2</v>
      </c>
      <c r="Q45" s="6">
        <v>1.43E-2</v>
      </c>
      <c r="R45" s="6">
        <v>4.1000000000000002E-2</v>
      </c>
      <c r="S45" s="6">
        <v>1.5299999999999999E-2</v>
      </c>
      <c r="T45" s="6">
        <v>4.3799999999999999E-2</v>
      </c>
      <c r="U45" s="6">
        <v>1.0500000000000001E-2</v>
      </c>
      <c r="V45" s="6">
        <v>6.9199999999999998E-2</v>
      </c>
      <c r="W45" s="6">
        <v>1.49E-2</v>
      </c>
      <c r="X45" s="6">
        <v>3.8899999999999997E-2</v>
      </c>
      <c r="Y45" s="6">
        <v>1.34E-2</v>
      </c>
      <c r="Z45" s="6">
        <v>5.1299999999999998E-2</v>
      </c>
      <c r="AA45" s="61">
        <v>34.447000000000003</v>
      </c>
      <c r="AB45" s="61">
        <v>44.965000000000003</v>
      </c>
      <c r="AC45" s="61">
        <v>0</v>
      </c>
      <c r="AD45" s="61">
        <v>79.412000000000006</v>
      </c>
      <c r="AE45" s="7">
        <v>24.103999999999999</v>
      </c>
      <c r="AF45" s="62">
        <v>4.8209999999999997</v>
      </c>
      <c r="AG45" s="8">
        <v>111</v>
      </c>
      <c r="AH45" s="62">
        <v>66.599999999999994</v>
      </c>
      <c r="AI45" s="9">
        <v>3853.0770000000002</v>
      </c>
      <c r="AJ45" s="9">
        <v>3830.64</v>
      </c>
      <c r="AK45" s="9">
        <v>3960.4749999999999</v>
      </c>
      <c r="AL45" s="9">
        <v>4008.1439999999998</v>
      </c>
      <c r="AM45" s="18">
        <v>3881.3969999999999</v>
      </c>
      <c r="AN45" s="18">
        <v>150.833</v>
      </c>
      <c r="AO45" s="18">
        <v>150.833</v>
      </c>
      <c r="AP45" s="18">
        <v>4032.23</v>
      </c>
      <c r="AQ45" s="31">
        <v>1.0900000000000001</v>
      </c>
      <c r="AR45" s="7">
        <v>2172.5129999999999</v>
      </c>
      <c r="AS45" s="63">
        <v>182011.75</v>
      </c>
      <c r="AT45" s="81">
        <v>702968.7</v>
      </c>
    </row>
    <row r="46" spans="1:46" x14ac:dyDescent="0.2">
      <c r="A46" s="25">
        <v>103029403</v>
      </c>
      <c r="B46" s="26" t="s">
        <v>70</v>
      </c>
      <c r="C46" s="26" t="s">
        <v>32</v>
      </c>
      <c r="D46" s="1">
        <v>95708</v>
      </c>
      <c r="E46" s="1">
        <v>88179</v>
      </c>
      <c r="F46" s="1">
        <v>83725</v>
      </c>
      <c r="G46" s="1">
        <v>89204</v>
      </c>
      <c r="H46" s="2">
        <v>10125</v>
      </c>
      <c r="I46" s="2">
        <v>9960</v>
      </c>
      <c r="J46" s="2">
        <v>9602</v>
      </c>
      <c r="K46" s="2">
        <v>9896</v>
      </c>
      <c r="L46" s="59">
        <v>0.76370000000000005</v>
      </c>
      <c r="M46" s="19">
        <v>0.38119999999999998</v>
      </c>
      <c r="N46" s="60">
        <v>0</v>
      </c>
      <c r="O46" s="6">
        <v>3.8046734571599759E-2</v>
      </c>
      <c r="P46" s="6">
        <v>9.1671659676452966E-2</v>
      </c>
      <c r="Q46" s="6">
        <v>3.27E-2</v>
      </c>
      <c r="R46" s="6">
        <v>0.1062</v>
      </c>
      <c r="S46" s="6">
        <v>4.5699999999999998E-2</v>
      </c>
      <c r="T46" s="6">
        <v>8.5300000000000001E-2</v>
      </c>
      <c r="U46" s="6">
        <v>4.19E-2</v>
      </c>
      <c r="V46" s="6">
        <v>0.1004</v>
      </c>
      <c r="W46" s="6">
        <v>3.8800000000000001E-2</v>
      </c>
      <c r="X46" s="6">
        <v>9.4399999999999998E-2</v>
      </c>
      <c r="Y46" s="6">
        <v>4.0099999999999997E-2</v>
      </c>
      <c r="Z46" s="6">
        <v>9.7299999999999998E-2</v>
      </c>
      <c r="AA46" s="61">
        <v>79.290999999999997</v>
      </c>
      <c r="AB46" s="61">
        <v>96.456999999999994</v>
      </c>
      <c r="AC46" s="61">
        <v>0</v>
      </c>
      <c r="AD46" s="61">
        <v>175.74799999999999</v>
      </c>
      <c r="AE46" s="7">
        <v>52.823</v>
      </c>
      <c r="AF46" s="62">
        <v>10.565</v>
      </c>
      <c r="AG46" s="8">
        <v>94</v>
      </c>
      <c r="AH46" s="62">
        <v>56.4</v>
      </c>
      <c r="AI46" s="9">
        <v>3405.9810000000002</v>
      </c>
      <c r="AJ46" s="9">
        <v>3397.645</v>
      </c>
      <c r="AK46" s="9">
        <v>3356.6439999999998</v>
      </c>
      <c r="AL46" s="9">
        <v>3407.5230000000001</v>
      </c>
      <c r="AM46" s="18">
        <v>3386.7570000000001</v>
      </c>
      <c r="AN46" s="18">
        <v>242.71299999999999</v>
      </c>
      <c r="AO46" s="18">
        <v>242.71299999999999</v>
      </c>
      <c r="AP46" s="18">
        <v>3629.47</v>
      </c>
      <c r="AQ46" s="31">
        <v>1.23</v>
      </c>
      <c r="AR46" s="7">
        <v>3409.346</v>
      </c>
      <c r="AS46" s="63">
        <v>285632.83</v>
      </c>
      <c r="AT46" s="81">
        <v>2144276.7000000002</v>
      </c>
    </row>
    <row r="47" spans="1:46" x14ac:dyDescent="0.2">
      <c r="A47" s="25">
        <v>103029553</v>
      </c>
      <c r="B47" s="26" t="s">
        <v>71</v>
      </c>
      <c r="C47" s="26" t="s">
        <v>32</v>
      </c>
      <c r="D47" s="1">
        <v>97413</v>
      </c>
      <c r="E47" s="1">
        <v>89204</v>
      </c>
      <c r="F47" s="1">
        <v>86786</v>
      </c>
      <c r="G47" s="1">
        <v>91134</v>
      </c>
      <c r="H47" s="2">
        <v>8463</v>
      </c>
      <c r="I47" s="2">
        <v>8517</v>
      </c>
      <c r="J47" s="2">
        <v>8234</v>
      </c>
      <c r="K47" s="2">
        <v>8405</v>
      </c>
      <c r="L47" s="59">
        <v>0.74760000000000004</v>
      </c>
      <c r="M47" s="19">
        <v>-0.2137</v>
      </c>
      <c r="N47" s="60">
        <v>0</v>
      </c>
      <c r="O47" s="6">
        <v>5.6764106050305914E-2</v>
      </c>
      <c r="P47" s="6">
        <v>7.7838205302515298E-2</v>
      </c>
      <c r="Q47" s="6">
        <v>7.4899999999999994E-2</v>
      </c>
      <c r="R47" s="6">
        <v>4.6399999999999997E-2</v>
      </c>
      <c r="S47" s="6">
        <v>5.7000000000000002E-2</v>
      </c>
      <c r="T47" s="6">
        <v>5.96E-2</v>
      </c>
      <c r="U47" s="6">
        <v>5.7200000000000001E-2</v>
      </c>
      <c r="V47" s="6">
        <v>0.05</v>
      </c>
      <c r="W47" s="6">
        <v>6.2899999999999998E-2</v>
      </c>
      <c r="X47" s="6">
        <v>6.13E-2</v>
      </c>
      <c r="Y47" s="6">
        <v>6.3E-2</v>
      </c>
      <c r="Z47" s="6">
        <v>5.1999999999999998E-2</v>
      </c>
      <c r="AA47" s="61">
        <v>127.548</v>
      </c>
      <c r="AB47" s="61">
        <v>62.152000000000001</v>
      </c>
      <c r="AC47" s="61">
        <v>0</v>
      </c>
      <c r="AD47" s="61">
        <v>189.7</v>
      </c>
      <c r="AE47" s="7">
        <v>28.747</v>
      </c>
      <c r="AF47" s="62">
        <v>5.7489999999999997</v>
      </c>
      <c r="AG47" s="8">
        <v>88</v>
      </c>
      <c r="AH47" s="62">
        <v>52.8</v>
      </c>
      <c r="AI47" s="9">
        <v>3379.6579999999999</v>
      </c>
      <c r="AJ47" s="9">
        <v>3375.9549999999999</v>
      </c>
      <c r="AK47" s="9">
        <v>3282.2950000000001</v>
      </c>
      <c r="AL47" s="9">
        <v>3187.6509999999998</v>
      </c>
      <c r="AM47" s="18">
        <v>3345.9690000000001</v>
      </c>
      <c r="AN47" s="18">
        <v>248.249</v>
      </c>
      <c r="AO47" s="18">
        <v>248.249</v>
      </c>
      <c r="AP47" s="18">
        <v>3594.2179999999998</v>
      </c>
      <c r="AQ47" s="31">
        <v>1.1399999999999999</v>
      </c>
      <c r="AR47" s="7">
        <v>3063.223</v>
      </c>
      <c r="AS47" s="63">
        <v>256634.86</v>
      </c>
      <c r="AT47" s="81">
        <v>1374704.96</v>
      </c>
    </row>
    <row r="48" spans="1:46" x14ac:dyDescent="0.2">
      <c r="A48" s="25">
        <v>103029603</v>
      </c>
      <c r="B48" s="26" t="s">
        <v>72</v>
      </c>
      <c r="C48" s="26" t="s">
        <v>32</v>
      </c>
      <c r="D48" s="1">
        <v>62446</v>
      </c>
      <c r="E48" s="1">
        <v>57624</v>
      </c>
      <c r="F48" s="1">
        <v>54187</v>
      </c>
      <c r="G48" s="1">
        <v>58086</v>
      </c>
      <c r="H48" s="2">
        <v>8868</v>
      </c>
      <c r="I48" s="2">
        <v>8879</v>
      </c>
      <c r="J48" s="2">
        <v>8942</v>
      </c>
      <c r="K48" s="2">
        <v>8896</v>
      </c>
      <c r="L48" s="59">
        <v>1.1729000000000001</v>
      </c>
      <c r="M48" s="19">
        <v>-9.1499999999999998E-2</v>
      </c>
      <c r="N48" s="60">
        <v>0</v>
      </c>
      <c r="O48" s="6">
        <v>0.25084860828241684</v>
      </c>
      <c r="P48" s="6">
        <v>0.16123557365919891</v>
      </c>
      <c r="Q48" s="6">
        <v>0.22650000000000001</v>
      </c>
      <c r="R48" s="6">
        <v>0.24690000000000001</v>
      </c>
      <c r="S48" s="6">
        <v>0.24060000000000001</v>
      </c>
      <c r="T48" s="6">
        <v>0.19939999999999999</v>
      </c>
      <c r="U48" s="6">
        <v>0.23300000000000001</v>
      </c>
      <c r="V48" s="6">
        <v>0.28710000000000002</v>
      </c>
      <c r="W48" s="6">
        <v>0.23930000000000001</v>
      </c>
      <c r="X48" s="6">
        <v>0.20250000000000001</v>
      </c>
      <c r="Y48" s="6">
        <v>0.2334</v>
      </c>
      <c r="Z48" s="6">
        <v>0.2445</v>
      </c>
      <c r="AA48" s="61">
        <v>339.09199999999998</v>
      </c>
      <c r="AB48" s="61">
        <v>143.47300000000001</v>
      </c>
      <c r="AC48" s="61">
        <v>0</v>
      </c>
      <c r="AD48" s="61">
        <v>482.565</v>
      </c>
      <c r="AE48" s="7">
        <v>154.74299999999999</v>
      </c>
      <c r="AF48" s="62">
        <v>30.949000000000002</v>
      </c>
      <c r="AG48" s="8">
        <v>77</v>
      </c>
      <c r="AH48" s="62">
        <v>46.2</v>
      </c>
      <c r="AI48" s="9">
        <v>2361.694</v>
      </c>
      <c r="AJ48" s="9">
        <v>2404.4349999999999</v>
      </c>
      <c r="AK48" s="9">
        <v>2448.9090000000001</v>
      </c>
      <c r="AL48" s="9">
        <v>2544.6729999999998</v>
      </c>
      <c r="AM48" s="18">
        <v>2405.0129999999999</v>
      </c>
      <c r="AN48" s="18">
        <v>559.71400000000006</v>
      </c>
      <c r="AO48" s="18">
        <v>559.71400000000006</v>
      </c>
      <c r="AP48" s="18">
        <v>2964.7269999999999</v>
      </c>
      <c r="AQ48" s="31">
        <v>1.39</v>
      </c>
      <c r="AR48" s="7">
        <v>4833.4859999999999</v>
      </c>
      <c r="AS48" s="63">
        <v>404946.36</v>
      </c>
      <c r="AT48" s="81">
        <v>2756562.35</v>
      </c>
    </row>
    <row r="49" spans="1:46" x14ac:dyDescent="0.2">
      <c r="A49" s="25">
        <v>103029803</v>
      </c>
      <c r="B49" s="26" t="s">
        <v>73</v>
      </c>
      <c r="C49" s="26" t="s">
        <v>32</v>
      </c>
      <c r="D49" s="1">
        <v>46013</v>
      </c>
      <c r="E49" s="1">
        <v>39793</v>
      </c>
      <c r="F49" s="1">
        <v>37649</v>
      </c>
      <c r="G49" s="1">
        <v>41152</v>
      </c>
      <c r="H49" s="2">
        <v>7907</v>
      </c>
      <c r="I49" s="2">
        <v>8099</v>
      </c>
      <c r="J49" s="2">
        <v>8888</v>
      </c>
      <c r="K49" s="2">
        <v>8298</v>
      </c>
      <c r="L49" s="59">
        <v>1.6555</v>
      </c>
      <c r="M49" s="19">
        <v>-1.83</v>
      </c>
      <c r="N49" s="60">
        <v>0</v>
      </c>
      <c r="O49" s="6">
        <v>0.42496924969249694</v>
      </c>
      <c r="P49" s="6">
        <v>0.26568265682656828</v>
      </c>
      <c r="Q49" s="6">
        <v>0.48370000000000002</v>
      </c>
      <c r="R49" s="6">
        <v>0.18149999999999999</v>
      </c>
      <c r="S49" s="6">
        <v>0.54449999999999998</v>
      </c>
      <c r="T49" s="6">
        <v>0.19539999999999999</v>
      </c>
      <c r="U49" s="6">
        <v>0.502</v>
      </c>
      <c r="V49" s="6">
        <v>0.253</v>
      </c>
      <c r="W49" s="6">
        <v>0.4844</v>
      </c>
      <c r="X49" s="6">
        <v>0.2142</v>
      </c>
      <c r="Y49" s="6">
        <v>0.5101</v>
      </c>
      <c r="Z49" s="6">
        <v>0.21</v>
      </c>
      <c r="AA49" s="61">
        <v>320.08199999999999</v>
      </c>
      <c r="AB49" s="61">
        <v>70.77</v>
      </c>
      <c r="AC49" s="61">
        <v>160.041</v>
      </c>
      <c r="AD49" s="61">
        <v>550.89300000000003</v>
      </c>
      <c r="AE49" s="7">
        <v>398.45699999999999</v>
      </c>
      <c r="AF49" s="62">
        <v>79.691000000000003</v>
      </c>
      <c r="AG49" s="8">
        <v>13</v>
      </c>
      <c r="AH49" s="62">
        <v>7.8</v>
      </c>
      <c r="AI49" s="9">
        <v>1101.3019999999999</v>
      </c>
      <c r="AJ49" s="9">
        <v>1142.039</v>
      </c>
      <c r="AK49" s="9">
        <v>1169.7339999999999</v>
      </c>
      <c r="AL49" s="9">
        <v>1143.175</v>
      </c>
      <c r="AM49" s="18">
        <v>1137.692</v>
      </c>
      <c r="AN49" s="18">
        <v>638.38400000000001</v>
      </c>
      <c r="AO49" s="18">
        <v>638.38400000000001</v>
      </c>
      <c r="AP49" s="18">
        <v>1776.076</v>
      </c>
      <c r="AQ49" s="31">
        <v>0.98</v>
      </c>
      <c r="AR49" s="7">
        <v>2881.4879999999998</v>
      </c>
      <c r="AS49" s="63">
        <v>241409.22</v>
      </c>
      <c r="AT49" s="81">
        <v>0</v>
      </c>
    </row>
    <row r="50" spans="1:46" x14ac:dyDescent="0.2">
      <c r="A50" s="25">
        <v>103029902</v>
      </c>
      <c r="B50" s="26" t="s">
        <v>74</v>
      </c>
      <c r="C50" s="26" t="s">
        <v>32</v>
      </c>
      <c r="D50" s="1">
        <v>56528</v>
      </c>
      <c r="E50" s="1">
        <v>51691</v>
      </c>
      <c r="F50" s="1">
        <v>46733</v>
      </c>
      <c r="G50" s="1">
        <v>51651</v>
      </c>
      <c r="H50" s="2">
        <v>21548</v>
      </c>
      <c r="I50" s="2">
        <v>21564</v>
      </c>
      <c r="J50" s="2">
        <v>21907</v>
      </c>
      <c r="K50" s="2">
        <v>21673</v>
      </c>
      <c r="L50" s="59">
        <v>1.319</v>
      </c>
      <c r="M50" s="19">
        <v>-1.1607000000000001</v>
      </c>
      <c r="N50" s="60">
        <v>0</v>
      </c>
      <c r="O50" s="6">
        <v>0.28939886271324128</v>
      </c>
      <c r="P50" s="6">
        <v>0.14947197400487408</v>
      </c>
      <c r="Q50" s="6">
        <v>0.24490000000000001</v>
      </c>
      <c r="R50" s="6">
        <v>0.20649999999999999</v>
      </c>
      <c r="S50" s="6">
        <v>0.25280000000000002</v>
      </c>
      <c r="T50" s="6">
        <v>0.21079999999999999</v>
      </c>
      <c r="U50" s="6">
        <v>0.25540000000000002</v>
      </c>
      <c r="V50" s="6">
        <v>0.1976</v>
      </c>
      <c r="W50" s="6">
        <v>0.26240000000000002</v>
      </c>
      <c r="X50" s="6">
        <v>0.18890000000000001</v>
      </c>
      <c r="Y50" s="6">
        <v>0.251</v>
      </c>
      <c r="Z50" s="6">
        <v>0.20499999999999999</v>
      </c>
      <c r="AA50" s="61">
        <v>674.65200000000004</v>
      </c>
      <c r="AB50" s="61">
        <v>242.839</v>
      </c>
      <c r="AC50" s="61">
        <v>0</v>
      </c>
      <c r="AD50" s="61">
        <v>917.49099999999999</v>
      </c>
      <c r="AE50" s="7">
        <v>1209.2190000000001</v>
      </c>
      <c r="AF50" s="62">
        <v>241.84399999999999</v>
      </c>
      <c r="AG50" s="8">
        <v>91</v>
      </c>
      <c r="AH50" s="62">
        <v>54.6</v>
      </c>
      <c r="AI50" s="9">
        <v>4285.1369999999997</v>
      </c>
      <c r="AJ50" s="9">
        <v>4447.4480000000003</v>
      </c>
      <c r="AK50" s="9">
        <v>4487.4449999999997</v>
      </c>
      <c r="AL50" s="9">
        <v>4551.0110000000004</v>
      </c>
      <c r="AM50" s="18">
        <v>4406.6769999999997</v>
      </c>
      <c r="AN50" s="18">
        <v>1213.9349999999999</v>
      </c>
      <c r="AO50" s="18">
        <v>1213.9349999999999</v>
      </c>
      <c r="AP50" s="18">
        <v>5620.6120000000001</v>
      </c>
      <c r="AQ50" s="31">
        <v>1</v>
      </c>
      <c r="AR50" s="7">
        <v>7413.5870000000004</v>
      </c>
      <c r="AS50" s="63">
        <v>621105.56999999995</v>
      </c>
      <c r="AT50" s="81">
        <v>0</v>
      </c>
    </row>
    <row r="51" spans="1:46" x14ac:dyDescent="0.2">
      <c r="A51" s="25">
        <v>128030603</v>
      </c>
      <c r="B51" s="26" t="s">
        <v>543</v>
      </c>
      <c r="C51" s="26" t="s">
        <v>544</v>
      </c>
      <c r="D51" s="1">
        <v>60541</v>
      </c>
      <c r="E51" s="1">
        <v>54805</v>
      </c>
      <c r="F51" s="1">
        <v>51602</v>
      </c>
      <c r="G51" s="1">
        <v>55649</v>
      </c>
      <c r="H51" s="2">
        <v>3815</v>
      </c>
      <c r="I51" s="2">
        <v>3911</v>
      </c>
      <c r="J51" s="2">
        <v>3956</v>
      </c>
      <c r="K51" s="2">
        <v>3894</v>
      </c>
      <c r="L51" s="59">
        <v>1.2242</v>
      </c>
      <c r="M51" s="19">
        <v>0.80759999999999998</v>
      </c>
      <c r="N51" s="60">
        <v>48.895000000000003</v>
      </c>
      <c r="O51" s="6">
        <v>0.11318681318681319</v>
      </c>
      <c r="P51" s="6">
        <v>0.20549450549450549</v>
      </c>
      <c r="Q51" s="6">
        <v>0.1132</v>
      </c>
      <c r="R51" s="6">
        <v>0.26979999999999998</v>
      </c>
      <c r="S51" s="6">
        <v>0.1195</v>
      </c>
      <c r="T51" s="6">
        <v>0.2092</v>
      </c>
      <c r="U51" s="6">
        <v>0.157</v>
      </c>
      <c r="V51" s="6">
        <v>0.2397</v>
      </c>
      <c r="W51" s="6">
        <v>0.1153</v>
      </c>
      <c r="X51" s="6">
        <v>0.22819999999999999</v>
      </c>
      <c r="Y51" s="6">
        <v>0.12989999999999999</v>
      </c>
      <c r="Z51" s="6">
        <v>0.23960000000000001</v>
      </c>
      <c r="AA51" s="61">
        <v>82.122</v>
      </c>
      <c r="AB51" s="61">
        <v>81.266999999999996</v>
      </c>
      <c r="AC51" s="61">
        <v>0</v>
      </c>
      <c r="AD51" s="61">
        <v>163.38900000000001</v>
      </c>
      <c r="AE51" s="7">
        <v>52.198</v>
      </c>
      <c r="AF51" s="62">
        <v>10.44</v>
      </c>
      <c r="AG51" s="8">
        <v>0</v>
      </c>
      <c r="AH51" s="62">
        <v>0</v>
      </c>
      <c r="AI51" s="9">
        <v>1187.0709999999999</v>
      </c>
      <c r="AJ51" s="9">
        <v>1200.451</v>
      </c>
      <c r="AK51" s="9">
        <v>1220.7</v>
      </c>
      <c r="AL51" s="9">
        <v>1230.915</v>
      </c>
      <c r="AM51" s="18">
        <v>1202.741</v>
      </c>
      <c r="AN51" s="18">
        <v>173.82900000000001</v>
      </c>
      <c r="AO51" s="18">
        <v>222.72399999999999</v>
      </c>
      <c r="AP51" s="18">
        <v>1425.4649999999999</v>
      </c>
      <c r="AQ51" s="31">
        <v>1.26</v>
      </c>
      <c r="AR51" s="7">
        <v>2198.768</v>
      </c>
      <c r="AS51" s="63">
        <v>184211.38</v>
      </c>
      <c r="AT51" s="81">
        <v>0</v>
      </c>
    </row>
    <row r="52" spans="1:46" x14ac:dyDescent="0.2">
      <c r="A52" s="25">
        <v>128030852</v>
      </c>
      <c r="B52" s="26" t="s">
        <v>545</v>
      </c>
      <c r="C52" s="26" t="s">
        <v>544</v>
      </c>
      <c r="D52" s="1">
        <v>62671</v>
      </c>
      <c r="E52" s="1">
        <v>57535</v>
      </c>
      <c r="F52" s="1">
        <v>53947</v>
      </c>
      <c r="G52" s="1">
        <v>58051</v>
      </c>
      <c r="H52" s="2">
        <v>17099</v>
      </c>
      <c r="I52" s="2">
        <v>16884</v>
      </c>
      <c r="J52" s="2">
        <v>17226</v>
      </c>
      <c r="K52" s="2">
        <v>17070</v>
      </c>
      <c r="L52" s="59">
        <v>1.1736</v>
      </c>
      <c r="M52" s="19">
        <v>0.4698</v>
      </c>
      <c r="N52" s="60">
        <v>0</v>
      </c>
      <c r="O52" s="6">
        <v>0.10696778711484593</v>
      </c>
      <c r="P52" s="6">
        <v>0.17139355742296919</v>
      </c>
      <c r="Q52" s="6">
        <v>0.10979999999999999</v>
      </c>
      <c r="R52" s="6">
        <v>0.24210000000000001</v>
      </c>
      <c r="S52" s="6">
        <v>0.13589999999999999</v>
      </c>
      <c r="T52" s="6">
        <v>0.23139999999999999</v>
      </c>
      <c r="U52" s="6">
        <v>0.1226</v>
      </c>
      <c r="V52" s="6">
        <v>0.2482</v>
      </c>
      <c r="W52" s="6">
        <v>0.1176</v>
      </c>
      <c r="X52" s="6">
        <v>0.215</v>
      </c>
      <c r="Y52" s="6">
        <v>0.12280000000000001</v>
      </c>
      <c r="Z52" s="6">
        <v>0.24060000000000001</v>
      </c>
      <c r="AA52" s="61">
        <v>362.017</v>
      </c>
      <c r="AB52" s="61">
        <v>330.92599999999999</v>
      </c>
      <c r="AC52" s="61">
        <v>0</v>
      </c>
      <c r="AD52" s="61">
        <v>692.94299999999998</v>
      </c>
      <c r="AE52" s="7">
        <v>154.71199999999999</v>
      </c>
      <c r="AF52" s="62">
        <v>30.942</v>
      </c>
      <c r="AG52" s="8">
        <v>8</v>
      </c>
      <c r="AH52" s="62">
        <v>4.8</v>
      </c>
      <c r="AI52" s="9">
        <v>5130.6310000000003</v>
      </c>
      <c r="AJ52" s="9">
        <v>5216.7280000000001</v>
      </c>
      <c r="AK52" s="9">
        <v>5307.7280000000001</v>
      </c>
      <c r="AL52" s="9">
        <v>5366.4369999999999</v>
      </c>
      <c r="AM52" s="18">
        <v>5218.3620000000001</v>
      </c>
      <c r="AN52" s="18">
        <v>728.68499999999995</v>
      </c>
      <c r="AO52" s="18">
        <v>728.68499999999995</v>
      </c>
      <c r="AP52" s="18">
        <v>5947.0469999999996</v>
      </c>
      <c r="AQ52" s="31">
        <v>1.1100000000000001</v>
      </c>
      <c r="AR52" s="7">
        <v>7747.1940000000004</v>
      </c>
      <c r="AS52" s="63">
        <v>649054.94999999995</v>
      </c>
      <c r="AT52" s="81">
        <v>0</v>
      </c>
    </row>
    <row r="53" spans="1:46" x14ac:dyDescent="0.2">
      <c r="A53" s="25">
        <v>128033053</v>
      </c>
      <c r="B53" s="26" t="s">
        <v>546</v>
      </c>
      <c r="C53" s="26" t="s">
        <v>544</v>
      </c>
      <c r="D53" s="1">
        <v>81605</v>
      </c>
      <c r="E53" s="1">
        <v>75818</v>
      </c>
      <c r="F53" s="1">
        <v>73855</v>
      </c>
      <c r="G53" s="1">
        <v>77093</v>
      </c>
      <c r="H53" s="2">
        <v>4996</v>
      </c>
      <c r="I53" s="2">
        <v>5036</v>
      </c>
      <c r="J53" s="2">
        <v>4995</v>
      </c>
      <c r="K53" s="2">
        <v>5009</v>
      </c>
      <c r="L53" s="59">
        <v>0.88370000000000004</v>
      </c>
      <c r="M53" s="19">
        <v>0.63500000000000001</v>
      </c>
      <c r="N53" s="60">
        <v>0</v>
      </c>
      <c r="O53" s="6">
        <v>0.12839879154078551</v>
      </c>
      <c r="P53" s="6">
        <v>6.0926485397784488E-2</v>
      </c>
      <c r="Q53" s="6">
        <v>0.14899999999999999</v>
      </c>
      <c r="R53" s="6">
        <v>1.0800000000000001E-2</v>
      </c>
      <c r="S53" s="6">
        <v>0.13109999999999999</v>
      </c>
      <c r="T53" s="6">
        <v>3.2800000000000003E-2</v>
      </c>
      <c r="U53" s="6">
        <v>5.3199999999999997E-2</v>
      </c>
      <c r="V53" s="6">
        <v>4.58E-2</v>
      </c>
      <c r="W53" s="6">
        <v>0.13619999999999999</v>
      </c>
      <c r="X53" s="6">
        <v>3.4799999999999998E-2</v>
      </c>
      <c r="Y53" s="6">
        <v>0.1111</v>
      </c>
      <c r="Z53" s="6">
        <v>2.98E-2</v>
      </c>
      <c r="AA53" s="61">
        <v>153.89599999999999</v>
      </c>
      <c r="AB53" s="61">
        <v>19.661000000000001</v>
      </c>
      <c r="AC53" s="61">
        <v>0</v>
      </c>
      <c r="AD53" s="61">
        <v>173.55699999999999</v>
      </c>
      <c r="AE53" s="7">
        <v>34.548999999999999</v>
      </c>
      <c r="AF53" s="62">
        <v>6.91</v>
      </c>
      <c r="AG53" s="8">
        <v>2</v>
      </c>
      <c r="AH53" s="62">
        <v>1.2</v>
      </c>
      <c r="AI53" s="9">
        <v>1883.2059999999999</v>
      </c>
      <c r="AJ53" s="9">
        <v>1929.2370000000001</v>
      </c>
      <c r="AK53" s="9">
        <v>1944.461</v>
      </c>
      <c r="AL53" s="9">
        <v>1934.9690000000001</v>
      </c>
      <c r="AM53" s="18">
        <v>1918.9680000000001</v>
      </c>
      <c r="AN53" s="18">
        <v>181.667</v>
      </c>
      <c r="AO53" s="18">
        <v>181.667</v>
      </c>
      <c r="AP53" s="18">
        <v>2100.6350000000002</v>
      </c>
      <c r="AQ53" s="31">
        <v>1.1000000000000001</v>
      </c>
      <c r="AR53" s="7">
        <v>2041.9639999999999</v>
      </c>
      <c r="AS53" s="63">
        <v>171074.44</v>
      </c>
      <c r="AT53" s="81">
        <v>0</v>
      </c>
    </row>
    <row r="54" spans="1:46" x14ac:dyDescent="0.2">
      <c r="A54" s="25">
        <v>128034503</v>
      </c>
      <c r="B54" s="26" t="s">
        <v>547</v>
      </c>
      <c r="C54" s="26" t="s">
        <v>544</v>
      </c>
      <c r="D54" s="1">
        <v>66389</v>
      </c>
      <c r="E54" s="1">
        <v>62829</v>
      </c>
      <c r="F54" s="1">
        <v>58908</v>
      </c>
      <c r="G54" s="1">
        <v>62709</v>
      </c>
      <c r="H54" s="2">
        <v>2520</v>
      </c>
      <c r="I54" s="2">
        <v>2571</v>
      </c>
      <c r="J54" s="2">
        <v>2587</v>
      </c>
      <c r="K54" s="2">
        <v>2559</v>
      </c>
      <c r="L54" s="59">
        <v>1.0864</v>
      </c>
      <c r="M54" s="19">
        <v>0.7339</v>
      </c>
      <c r="N54" s="60">
        <v>0</v>
      </c>
      <c r="O54" s="6">
        <v>3.6163522012578615E-2</v>
      </c>
      <c r="P54" s="6">
        <v>0.22169811320754718</v>
      </c>
      <c r="Q54" s="6">
        <v>5.8000000000000003E-2</v>
      </c>
      <c r="R54" s="6">
        <v>0.1116</v>
      </c>
      <c r="S54" s="6">
        <v>0.11799999999999999</v>
      </c>
      <c r="T54" s="6">
        <v>0.13239999999999999</v>
      </c>
      <c r="U54" s="6">
        <v>0.1394</v>
      </c>
      <c r="V54" s="6">
        <v>0.18429999999999999</v>
      </c>
      <c r="W54" s="6">
        <v>7.0699999999999999E-2</v>
      </c>
      <c r="X54" s="6">
        <v>0.1552</v>
      </c>
      <c r="Y54" s="6">
        <v>0.1051</v>
      </c>
      <c r="Z54" s="6">
        <v>0.14280000000000001</v>
      </c>
      <c r="AA54" s="61">
        <v>29.936</v>
      </c>
      <c r="AB54" s="61">
        <v>32.856999999999999</v>
      </c>
      <c r="AC54" s="61">
        <v>0</v>
      </c>
      <c r="AD54" s="61">
        <v>62.792999999999999</v>
      </c>
      <c r="AE54" s="7">
        <v>37.662999999999997</v>
      </c>
      <c r="AF54" s="62">
        <v>7.5330000000000004</v>
      </c>
      <c r="AG54" s="8">
        <v>1</v>
      </c>
      <c r="AH54" s="62">
        <v>0.6</v>
      </c>
      <c r="AI54" s="9">
        <v>705.69500000000005</v>
      </c>
      <c r="AJ54" s="9">
        <v>713.80200000000002</v>
      </c>
      <c r="AK54" s="9">
        <v>683.89200000000005</v>
      </c>
      <c r="AL54" s="9">
        <v>740.00699999999995</v>
      </c>
      <c r="AM54" s="18">
        <v>701.13</v>
      </c>
      <c r="AN54" s="18">
        <v>70.926000000000002</v>
      </c>
      <c r="AO54" s="18">
        <v>70.926000000000002</v>
      </c>
      <c r="AP54" s="18">
        <v>772.05600000000004</v>
      </c>
      <c r="AQ54" s="31">
        <v>1.04</v>
      </c>
      <c r="AR54" s="7">
        <v>872.31200000000001</v>
      </c>
      <c r="AS54" s="63">
        <v>73081.740000000005</v>
      </c>
      <c r="AT54" s="81">
        <v>0</v>
      </c>
    </row>
    <row r="55" spans="1:46" x14ac:dyDescent="0.2">
      <c r="A55" s="25">
        <v>127040503</v>
      </c>
      <c r="B55" s="26" t="s">
        <v>528</v>
      </c>
      <c r="C55" s="26" t="s">
        <v>529</v>
      </c>
      <c r="D55" s="1">
        <v>42601</v>
      </c>
      <c r="E55" s="1">
        <v>35688</v>
      </c>
      <c r="F55" s="1">
        <v>36451</v>
      </c>
      <c r="G55" s="1">
        <v>38247</v>
      </c>
      <c r="H55" s="2">
        <v>4555</v>
      </c>
      <c r="I55" s="2">
        <v>4561</v>
      </c>
      <c r="J55" s="2">
        <v>4622</v>
      </c>
      <c r="K55" s="2">
        <v>4579</v>
      </c>
      <c r="L55" s="59">
        <v>1.7813000000000001</v>
      </c>
      <c r="M55" s="19">
        <v>-0.58450000000000002</v>
      </c>
      <c r="N55" s="60">
        <v>0</v>
      </c>
      <c r="O55" s="6">
        <v>0.49685534591194969</v>
      </c>
      <c r="P55" s="6">
        <v>0.16621743036837378</v>
      </c>
      <c r="Q55" s="6">
        <v>0.64570000000000005</v>
      </c>
      <c r="R55" s="6">
        <v>0.1439</v>
      </c>
      <c r="S55" s="6">
        <v>0.60209999999999997</v>
      </c>
      <c r="T55" s="6">
        <v>0.17419999999999999</v>
      </c>
      <c r="U55" s="6">
        <v>0.69479999999999997</v>
      </c>
      <c r="V55" s="6">
        <v>0.15079999999999999</v>
      </c>
      <c r="W55" s="6">
        <v>0.58160000000000001</v>
      </c>
      <c r="X55" s="6">
        <v>0.16139999999999999</v>
      </c>
      <c r="Y55" s="6">
        <v>0.64749999999999996</v>
      </c>
      <c r="Z55" s="6">
        <v>0.15629999999999999</v>
      </c>
      <c r="AA55" s="61">
        <v>436.392</v>
      </c>
      <c r="AB55" s="61">
        <v>60.552</v>
      </c>
      <c r="AC55" s="61">
        <v>218.196</v>
      </c>
      <c r="AD55" s="61">
        <v>715.14</v>
      </c>
      <c r="AE55" s="7">
        <v>262.86900000000003</v>
      </c>
      <c r="AF55" s="62">
        <v>52.573999999999998</v>
      </c>
      <c r="AG55" s="8">
        <v>25</v>
      </c>
      <c r="AH55" s="62">
        <v>15</v>
      </c>
      <c r="AI55" s="9">
        <v>1250.5509999999999</v>
      </c>
      <c r="AJ55" s="9">
        <v>1260.018</v>
      </c>
      <c r="AK55" s="9">
        <v>1248.6980000000001</v>
      </c>
      <c r="AL55" s="9">
        <v>1191.008</v>
      </c>
      <c r="AM55" s="18">
        <v>1253.0889999999999</v>
      </c>
      <c r="AN55" s="18">
        <v>782.71400000000006</v>
      </c>
      <c r="AO55" s="18">
        <v>782.71400000000006</v>
      </c>
      <c r="AP55" s="18">
        <v>2035.8030000000001</v>
      </c>
      <c r="AQ55" s="31">
        <v>1.64</v>
      </c>
      <c r="AR55" s="7">
        <v>5947.2560000000003</v>
      </c>
      <c r="AS55" s="63">
        <v>498257.3</v>
      </c>
      <c r="AT55" s="81">
        <v>3155079.33</v>
      </c>
    </row>
    <row r="56" spans="1:46" x14ac:dyDescent="0.2">
      <c r="A56" s="25">
        <v>127040703</v>
      </c>
      <c r="B56" s="26" t="s">
        <v>530</v>
      </c>
      <c r="C56" s="26" t="s">
        <v>529</v>
      </c>
      <c r="D56" s="1">
        <v>65000</v>
      </c>
      <c r="E56" s="1">
        <v>61464</v>
      </c>
      <c r="F56" s="1">
        <v>59509</v>
      </c>
      <c r="G56" s="1">
        <v>61991</v>
      </c>
      <c r="H56" s="2">
        <v>10164</v>
      </c>
      <c r="I56" s="2">
        <v>10225</v>
      </c>
      <c r="J56" s="2">
        <v>10236</v>
      </c>
      <c r="K56" s="2">
        <v>10208</v>
      </c>
      <c r="L56" s="59">
        <v>1.099</v>
      </c>
      <c r="M56" s="19">
        <v>0.1993</v>
      </c>
      <c r="N56" s="60">
        <v>0</v>
      </c>
      <c r="O56" s="6">
        <v>0.14014251781472684</v>
      </c>
      <c r="P56" s="6">
        <v>0.14591109602986088</v>
      </c>
      <c r="Q56" s="6">
        <v>8.8499999999999995E-2</v>
      </c>
      <c r="R56" s="6">
        <v>0.18079999999999999</v>
      </c>
      <c r="S56" s="6">
        <v>9.9599999999999994E-2</v>
      </c>
      <c r="T56" s="6">
        <v>0.1895</v>
      </c>
      <c r="U56" s="6">
        <v>0.1095</v>
      </c>
      <c r="V56" s="6">
        <v>0.17369999999999999</v>
      </c>
      <c r="W56" s="6">
        <v>0.1094</v>
      </c>
      <c r="X56" s="6">
        <v>0.1721</v>
      </c>
      <c r="Y56" s="6">
        <v>9.9199999999999997E-2</v>
      </c>
      <c r="Z56" s="6">
        <v>0.18129999999999999</v>
      </c>
      <c r="AA56" s="61">
        <v>170.126</v>
      </c>
      <c r="AB56" s="61">
        <v>133.815</v>
      </c>
      <c r="AC56" s="61">
        <v>0</v>
      </c>
      <c r="AD56" s="61">
        <v>303.94099999999997</v>
      </c>
      <c r="AE56" s="7">
        <v>446.226</v>
      </c>
      <c r="AF56" s="62">
        <v>89.245000000000005</v>
      </c>
      <c r="AG56" s="8">
        <v>91</v>
      </c>
      <c r="AH56" s="62">
        <v>54.6</v>
      </c>
      <c r="AI56" s="9">
        <v>2591.7979999999998</v>
      </c>
      <c r="AJ56" s="9">
        <v>2658.5549999999998</v>
      </c>
      <c r="AK56" s="9">
        <v>2738.5729999999999</v>
      </c>
      <c r="AL56" s="9">
        <v>2748.6089999999999</v>
      </c>
      <c r="AM56" s="18">
        <v>2662.9749999999999</v>
      </c>
      <c r="AN56" s="18">
        <v>447.786</v>
      </c>
      <c r="AO56" s="18">
        <v>447.786</v>
      </c>
      <c r="AP56" s="18">
        <v>3110.761</v>
      </c>
      <c r="AQ56" s="31">
        <v>0.95</v>
      </c>
      <c r="AR56" s="7">
        <v>3247.79</v>
      </c>
      <c r="AS56" s="63">
        <v>272097.77</v>
      </c>
      <c r="AT56" s="81">
        <v>0</v>
      </c>
    </row>
    <row r="57" spans="1:46" x14ac:dyDescent="0.2">
      <c r="A57" s="25">
        <v>127041203</v>
      </c>
      <c r="B57" s="26" t="s">
        <v>531</v>
      </c>
      <c r="C57" s="26" t="s">
        <v>529</v>
      </c>
      <c r="D57" s="1">
        <v>79256</v>
      </c>
      <c r="E57" s="1">
        <v>72953</v>
      </c>
      <c r="F57" s="1">
        <v>67045</v>
      </c>
      <c r="G57" s="1">
        <v>73085</v>
      </c>
      <c r="H57" s="2">
        <v>6565</v>
      </c>
      <c r="I57" s="2">
        <v>6508</v>
      </c>
      <c r="J57" s="2">
        <v>6378</v>
      </c>
      <c r="K57" s="2">
        <v>6484</v>
      </c>
      <c r="L57" s="59">
        <v>0.93220000000000003</v>
      </c>
      <c r="M57" s="19">
        <v>0.31740000000000002</v>
      </c>
      <c r="N57" s="60">
        <v>0</v>
      </c>
      <c r="O57" s="6">
        <v>6.8532035685320361E-2</v>
      </c>
      <c r="P57" s="6">
        <v>6.569343065693431E-2</v>
      </c>
      <c r="Q57" s="6">
        <v>9.7799999999999998E-2</v>
      </c>
      <c r="R57" s="6">
        <v>9.2999999999999999E-2</v>
      </c>
      <c r="S57" s="6">
        <v>7.5499999999999998E-2</v>
      </c>
      <c r="T57" s="6">
        <v>0.1133</v>
      </c>
      <c r="U57" s="6">
        <v>0.1196</v>
      </c>
      <c r="V57" s="6">
        <v>0.14369999999999999</v>
      </c>
      <c r="W57" s="6">
        <v>8.0600000000000005E-2</v>
      </c>
      <c r="X57" s="6">
        <v>9.0700000000000003E-2</v>
      </c>
      <c r="Y57" s="6">
        <v>9.7600000000000006E-2</v>
      </c>
      <c r="Z57" s="6">
        <v>0.1167</v>
      </c>
      <c r="AA57" s="61">
        <v>99.055000000000007</v>
      </c>
      <c r="AB57" s="61">
        <v>55.734000000000002</v>
      </c>
      <c r="AC57" s="61">
        <v>0</v>
      </c>
      <c r="AD57" s="61">
        <v>154.78899999999999</v>
      </c>
      <c r="AE57" s="7">
        <v>85.56</v>
      </c>
      <c r="AF57" s="62">
        <v>17.111999999999998</v>
      </c>
      <c r="AG57" s="8">
        <v>13</v>
      </c>
      <c r="AH57" s="62">
        <v>7.8</v>
      </c>
      <c r="AI57" s="9">
        <v>2048.2840000000001</v>
      </c>
      <c r="AJ57" s="9">
        <v>2087.8209999999999</v>
      </c>
      <c r="AK57" s="9">
        <v>2072.8690000000001</v>
      </c>
      <c r="AL57" s="9">
        <v>2109.1039999999998</v>
      </c>
      <c r="AM57" s="18">
        <v>2069.6579999999999</v>
      </c>
      <c r="AN57" s="18">
        <v>179.70099999999999</v>
      </c>
      <c r="AO57" s="18">
        <v>179.70099999999999</v>
      </c>
      <c r="AP57" s="18">
        <v>2249.3589999999999</v>
      </c>
      <c r="AQ57" s="31">
        <v>1.02</v>
      </c>
      <c r="AR57" s="7">
        <v>2138.79</v>
      </c>
      <c r="AS57" s="63">
        <v>179186.46</v>
      </c>
      <c r="AT57" s="81">
        <v>0</v>
      </c>
    </row>
    <row r="58" spans="1:46" x14ac:dyDescent="0.2">
      <c r="A58" s="25">
        <v>127041503</v>
      </c>
      <c r="B58" s="26" t="s">
        <v>532</v>
      </c>
      <c r="C58" s="26" t="s">
        <v>529</v>
      </c>
      <c r="D58" s="1">
        <v>46512</v>
      </c>
      <c r="E58" s="1">
        <v>41917</v>
      </c>
      <c r="F58" s="1">
        <v>41168</v>
      </c>
      <c r="G58" s="1">
        <v>43199</v>
      </c>
      <c r="H58" s="2">
        <v>5357</v>
      </c>
      <c r="I58" s="2">
        <v>5411</v>
      </c>
      <c r="J58" s="2">
        <v>5342</v>
      </c>
      <c r="K58" s="2">
        <v>5370</v>
      </c>
      <c r="L58" s="59">
        <v>1.5770999999999999</v>
      </c>
      <c r="M58" s="19">
        <v>0.40639999999999998</v>
      </c>
      <c r="N58" s="60">
        <v>0</v>
      </c>
      <c r="O58" s="6">
        <v>0.30773774365032486</v>
      </c>
      <c r="P58" s="6">
        <v>0.31541642055522739</v>
      </c>
      <c r="Q58" s="6">
        <v>0.31390000000000001</v>
      </c>
      <c r="R58" s="6">
        <v>0.24959999999999999</v>
      </c>
      <c r="S58" s="6">
        <v>0.25979999999999998</v>
      </c>
      <c r="T58" s="6">
        <v>0.25390000000000001</v>
      </c>
      <c r="U58" s="6">
        <v>0.24510000000000001</v>
      </c>
      <c r="V58" s="6">
        <v>0.28439999999999999</v>
      </c>
      <c r="W58" s="6">
        <v>0.29380000000000001</v>
      </c>
      <c r="X58" s="6">
        <v>0.27300000000000002</v>
      </c>
      <c r="Y58" s="6">
        <v>0.27289999999999998</v>
      </c>
      <c r="Z58" s="6">
        <v>0.2626</v>
      </c>
      <c r="AA58" s="61">
        <v>309.36599999999999</v>
      </c>
      <c r="AB58" s="61">
        <v>143.732</v>
      </c>
      <c r="AC58" s="61">
        <v>154.68299999999999</v>
      </c>
      <c r="AD58" s="61">
        <v>607.78099999999995</v>
      </c>
      <c r="AE58" s="7">
        <v>121.569</v>
      </c>
      <c r="AF58" s="62">
        <v>24.314</v>
      </c>
      <c r="AG58" s="8">
        <v>21</v>
      </c>
      <c r="AH58" s="62">
        <v>12.6</v>
      </c>
      <c r="AI58" s="9">
        <v>1754.971</v>
      </c>
      <c r="AJ58" s="9">
        <v>1796.096</v>
      </c>
      <c r="AK58" s="9">
        <v>1801.77</v>
      </c>
      <c r="AL58" s="9">
        <v>1824.848</v>
      </c>
      <c r="AM58" s="18">
        <v>1784.279</v>
      </c>
      <c r="AN58" s="18">
        <v>644.69500000000005</v>
      </c>
      <c r="AO58" s="18">
        <v>644.69500000000005</v>
      </c>
      <c r="AP58" s="18">
        <v>2428.9740000000002</v>
      </c>
      <c r="AQ58" s="31">
        <v>1.42</v>
      </c>
      <c r="AR58" s="7">
        <v>5439.6440000000002</v>
      </c>
      <c r="AS58" s="63">
        <v>455729.89</v>
      </c>
      <c r="AT58" s="81">
        <v>472010.74</v>
      </c>
    </row>
    <row r="59" spans="1:46" x14ac:dyDescent="0.2">
      <c r="A59" s="25">
        <v>127041603</v>
      </c>
      <c r="B59" s="26" t="s">
        <v>533</v>
      </c>
      <c r="C59" s="26" t="s">
        <v>529</v>
      </c>
      <c r="D59" s="1">
        <v>81740</v>
      </c>
      <c r="E59" s="1">
        <v>78587</v>
      </c>
      <c r="F59" s="1">
        <v>73598</v>
      </c>
      <c r="G59" s="1">
        <v>77975</v>
      </c>
      <c r="H59" s="2">
        <v>7399</v>
      </c>
      <c r="I59" s="2">
        <v>7469</v>
      </c>
      <c r="J59" s="2">
        <v>7304</v>
      </c>
      <c r="K59" s="2">
        <v>7391</v>
      </c>
      <c r="L59" s="59">
        <v>0.87370000000000003</v>
      </c>
      <c r="M59" s="19">
        <v>0.59899999999999998</v>
      </c>
      <c r="N59" s="60">
        <v>0</v>
      </c>
      <c r="O59" s="6">
        <v>7.5980392156862739E-2</v>
      </c>
      <c r="P59" s="6">
        <v>5.8823529411764705E-2</v>
      </c>
      <c r="Q59" s="6">
        <v>8.1600000000000006E-2</v>
      </c>
      <c r="R59" s="6">
        <v>0.107</v>
      </c>
      <c r="S59" s="6">
        <v>7.5300000000000006E-2</v>
      </c>
      <c r="T59" s="6">
        <v>0.10680000000000001</v>
      </c>
      <c r="U59" s="6">
        <v>9.1600000000000001E-2</v>
      </c>
      <c r="V59" s="6">
        <v>0.14979999999999999</v>
      </c>
      <c r="W59" s="6">
        <v>7.7600000000000002E-2</v>
      </c>
      <c r="X59" s="6">
        <v>9.0899999999999995E-2</v>
      </c>
      <c r="Y59" s="6">
        <v>8.2799999999999999E-2</v>
      </c>
      <c r="Z59" s="6">
        <v>0.1212</v>
      </c>
      <c r="AA59" s="61">
        <v>113.258</v>
      </c>
      <c r="AB59" s="61">
        <v>66.334999999999994</v>
      </c>
      <c r="AC59" s="61">
        <v>0</v>
      </c>
      <c r="AD59" s="61">
        <v>179.59299999999999</v>
      </c>
      <c r="AE59" s="7">
        <v>74.599999999999994</v>
      </c>
      <c r="AF59" s="62">
        <v>14.92</v>
      </c>
      <c r="AG59" s="8">
        <v>9</v>
      </c>
      <c r="AH59" s="62">
        <v>5.4</v>
      </c>
      <c r="AI59" s="9">
        <v>2432.52</v>
      </c>
      <c r="AJ59" s="9">
        <v>2425.5030000000002</v>
      </c>
      <c r="AK59" s="9">
        <v>2397.1750000000002</v>
      </c>
      <c r="AL59" s="9">
        <v>2404.8910000000001</v>
      </c>
      <c r="AM59" s="18">
        <v>2418.3989999999999</v>
      </c>
      <c r="AN59" s="18">
        <v>199.91300000000001</v>
      </c>
      <c r="AO59" s="18">
        <v>199.91300000000001</v>
      </c>
      <c r="AP59" s="18">
        <v>2618.3119999999999</v>
      </c>
      <c r="AQ59" s="31">
        <v>0.76</v>
      </c>
      <c r="AR59" s="7">
        <v>1738.5909999999999</v>
      </c>
      <c r="AS59" s="63">
        <v>145658.04</v>
      </c>
      <c r="AT59" s="81">
        <v>0</v>
      </c>
    </row>
    <row r="60" spans="1:46" x14ac:dyDescent="0.2">
      <c r="A60" s="64">
        <v>127042003</v>
      </c>
      <c r="B60" s="3" t="s">
        <v>534</v>
      </c>
      <c r="C60" s="3" t="s">
        <v>529</v>
      </c>
      <c r="D60" s="1">
        <v>83598</v>
      </c>
      <c r="E60" s="1">
        <v>75651</v>
      </c>
      <c r="F60" s="1">
        <v>70448</v>
      </c>
      <c r="G60" s="1">
        <v>76566</v>
      </c>
      <c r="H60" s="2">
        <v>7564</v>
      </c>
      <c r="I60" s="2">
        <v>7480</v>
      </c>
      <c r="J60" s="2">
        <v>7586</v>
      </c>
      <c r="K60" s="2">
        <v>7543</v>
      </c>
      <c r="L60" s="59">
        <v>0.88980000000000004</v>
      </c>
      <c r="M60" s="19">
        <v>0.28970000000000001</v>
      </c>
      <c r="N60" s="60">
        <v>0</v>
      </c>
      <c r="O60" s="6">
        <v>0.10697062691801841</v>
      </c>
      <c r="P60" s="6">
        <v>7.4528715475668569E-2</v>
      </c>
      <c r="Q60" s="6">
        <v>7.5700000000000003E-2</v>
      </c>
      <c r="R60" s="6">
        <v>0.10009999999999999</v>
      </c>
      <c r="S60" s="6">
        <v>8.1799999999999998E-2</v>
      </c>
      <c r="T60" s="6">
        <v>0.18990000000000001</v>
      </c>
      <c r="U60" s="6">
        <v>5.2299999999999999E-2</v>
      </c>
      <c r="V60" s="6">
        <v>0.20039999999999999</v>
      </c>
      <c r="W60" s="6">
        <v>8.8200000000000001E-2</v>
      </c>
      <c r="X60" s="6">
        <v>0.1215</v>
      </c>
      <c r="Y60" s="6">
        <v>6.9900000000000004E-2</v>
      </c>
      <c r="Z60" s="6">
        <v>0.16350000000000001</v>
      </c>
      <c r="AA60" s="61">
        <v>119.494</v>
      </c>
      <c r="AB60" s="61">
        <v>82.304000000000002</v>
      </c>
      <c r="AC60" s="61">
        <v>0</v>
      </c>
      <c r="AD60" s="61">
        <v>201.798</v>
      </c>
      <c r="AE60" s="7">
        <v>133.119</v>
      </c>
      <c r="AF60" s="62">
        <v>26.623999999999999</v>
      </c>
      <c r="AG60" s="8">
        <v>16</v>
      </c>
      <c r="AH60" s="62">
        <v>9.6</v>
      </c>
      <c r="AI60" s="9">
        <v>2258.0059999999999</v>
      </c>
      <c r="AJ60" s="9">
        <v>2328.0549999999998</v>
      </c>
      <c r="AK60" s="9">
        <v>2323.8069999999998</v>
      </c>
      <c r="AL60" s="9">
        <v>2350.761</v>
      </c>
      <c r="AM60" s="18">
        <v>2303.2890000000002</v>
      </c>
      <c r="AN60" s="18">
        <v>238.02199999999999</v>
      </c>
      <c r="AO60" s="18">
        <v>238.02199999999999</v>
      </c>
      <c r="AP60" s="18">
        <v>2541.3110000000001</v>
      </c>
      <c r="AQ60" s="31">
        <v>0.83</v>
      </c>
      <c r="AR60" s="7">
        <v>1876.845</v>
      </c>
      <c r="AS60" s="63">
        <v>157240.87</v>
      </c>
      <c r="AT60" s="81">
        <v>0</v>
      </c>
    </row>
    <row r="61" spans="1:46" x14ac:dyDescent="0.2">
      <c r="A61" s="25">
        <v>127042853</v>
      </c>
      <c r="B61" s="26" t="s">
        <v>535</v>
      </c>
      <c r="C61" s="26" t="s">
        <v>529</v>
      </c>
      <c r="D61" s="1">
        <v>62972</v>
      </c>
      <c r="E61" s="1">
        <v>58913</v>
      </c>
      <c r="F61" s="1">
        <v>56203</v>
      </c>
      <c r="G61" s="1">
        <v>59363</v>
      </c>
      <c r="H61" s="2">
        <v>4906</v>
      </c>
      <c r="I61" s="2">
        <v>4851</v>
      </c>
      <c r="J61" s="2">
        <v>5038</v>
      </c>
      <c r="K61" s="2">
        <v>4932</v>
      </c>
      <c r="L61" s="59">
        <v>1.1476999999999999</v>
      </c>
      <c r="M61" s="19">
        <v>0.67579999999999996</v>
      </c>
      <c r="N61" s="60">
        <v>0</v>
      </c>
      <c r="O61" s="6">
        <v>0.28774703557312253</v>
      </c>
      <c r="P61" s="6">
        <v>0.10276679841897234</v>
      </c>
      <c r="Q61" s="6">
        <v>0.27750000000000002</v>
      </c>
      <c r="R61" s="6">
        <v>7.9500000000000001E-2</v>
      </c>
      <c r="S61" s="6">
        <v>0.1862</v>
      </c>
      <c r="T61" s="6">
        <v>0.1119</v>
      </c>
      <c r="U61" s="6">
        <v>0.18540000000000001</v>
      </c>
      <c r="V61" s="6">
        <v>0.13400000000000001</v>
      </c>
      <c r="W61" s="6">
        <v>0.2505</v>
      </c>
      <c r="X61" s="6">
        <v>9.8100000000000007E-2</v>
      </c>
      <c r="Y61" s="6">
        <v>0.21640000000000001</v>
      </c>
      <c r="Z61" s="6">
        <v>0.1085</v>
      </c>
      <c r="AA61" s="61">
        <v>196.52099999999999</v>
      </c>
      <c r="AB61" s="61">
        <v>38.479999999999997</v>
      </c>
      <c r="AC61" s="61">
        <v>0</v>
      </c>
      <c r="AD61" s="61">
        <v>235.001</v>
      </c>
      <c r="AE61" s="7">
        <v>78.75</v>
      </c>
      <c r="AF61" s="62">
        <v>15.75</v>
      </c>
      <c r="AG61" s="8">
        <v>14</v>
      </c>
      <c r="AH61" s="62">
        <v>8.4</v>
      </c>
      <c r="AI61" s="9">
        <v>1307.5229999999999</v>
      </c>
      <c r="AJ61" s="9">
        <v>1330.424</v>
      </c>
      <c r="AK61" s="9">
        <v>1343.4649999999999</v>
      </c>
      <c r="AL61" s="9">
        <v>1363.8979999999999</v>
      </c>
      <c r="AM61" s="18">
        <v>1327.1369999999999</v>
      </c>
      <c r="AN61" s="18">
        <v>259.15100000000001</v>
      </c>
      <c r="AO61" s="18">
        <v>259.15100000000001</v>
      </c>
      <c r="AP61" s="18">
        <v>1586.288</v>
      </c>
      <c r="AQ61" s="31">
        <v>0.82</v>
      </c>
      <c r="AR61" s="7">
        <v>1492.8779999999999</v>
      </c>
      <c r="AS61" s="63">
        <v>125072.36</v>
      </c>
      <c r="AT61" s="81">
        <v>0</v>
      </c>
    </row>
    <row r="62" spans="1:46" x14ac:dyDescent="0.2">
      <c r="A62" s="25">
        <v>127044103</v>
      </c>
      <c r="B62" s="26" t="s">
        <v>536</v>
      </c>
      <c r="C62" s="26" t="s">
        <v>529</v>
      </c>
      <c r="D62" s="1">
        <v>79480</v>
      </c>
      <c r="E62" s="1">
        <v>73216</v>
      </c>
      <c r="F62" s="1">
        <v>69579</v>
      </c>
      <c r="G62" s="1">
        <v>74092</v>
      </c>
      <c r="H62" s="2">
        <v>7913</v>
      </c>
      <c r="I62" s="2">
        <v>7699</v>
      </c>
      <c r="J62" s="2">
        <v>7558</v>
      </c>
      <c r="K62" s="2">
        <v>7723</v>
      </c>
      <c r="L62" s="59">
        <v>0.91949999999999998</v>
      </c>
      <c r="M62" s="19">
        <v>0.60909999999999997</v>
      </c>
      <c r="N62" s="60">
        <v>0</v>
      </c>
      <c r="O62" s="6">
        <v>7.8092021950189952E-2</v>
      </c>
      <c r="P62" s="6">
        <v>0.14267623469818488</v>
      </c>
      <c r="Q62" s="6">
        <v>4.7899999999999998E-2</v>
      </c>
      <c r="R62" s="6">
        <v>0.1363</v>
      </c>
      <c r="S62" s="6">
        <v>4.6199999999999998E-2</v>
      </c>
      <c r="T62" s="6">
        <v>0.14050000000000001</v>
      </c>
      <c r="U62" s="6">
        <v>6.1199999999999997E-2</v>
      </c>
      <c r="V62" s="6">
        <v>0.12759999999999999</v>
      </c>
      <c r="W62" s="6">
        <v>5.74E-2</v>
      </c>
      <c r="X62" s="6">
        <v>0.13980000000000001</v>
      </c>
      <c r="Y62" s="6">
        <v>5.1799999999999999E-2</v>
      </c>
      <c r="Z62" s="6">
        <v>0.1348</v>
      </c>
      <c r="AA62" s="61">
        <v>73.808000000000007</v>
      </c>
      <c r="AB62" s="61">
        <v>89.881</v>
      </c>
      <c r="AC62" s="61">
        <v>0</v>
      </c>
      <c r="AD62" s="61">
        <v>163.68899999999999</v>
      </c>
      <c r="AE62" s="7">
        <v>116.837</v>
      </c>
      <c r="AF62" s="62">
        <v>23.367000000000001</v>
      </c>
      <c r="AG62" s="8">
        <v>22</v>
      </c>
      <c r="AH62" s="62">
        <v>13.2</v>
      </c>
      <c r="AI62" s="9">
        <v>2143.09</v>
      </c>
      <c r="AJ62" s="9">
        <v>2165.9389999999999</v>
      </c>
      <c r="AK62" s="9">
        <v>2204.2600000000002</v>
      </c>
      <c r="AL62" s="9">
        <v>2256.759</v>
      </c>
      <c r="AM62" s="18">
        <v>2171.096</v>
      </c>
      <c r="AN62" s="18">
        <v>200.256</v>
      </c>
      <c r="AO62" s="18">
        <v>200.256</v>
      </c>
      <c r="AP62" s="18">
        <v>2371.3519999999999</v>
      </c>
      <c r="AQ62" s="31">
        <v>0.76</v>
      </c>
      <c r="AR62" s="7">
        <v>1657.1479999999999</v>
      </c>
      <c r="AS62" s="63">
        <v>138834.79999999999</v>
      </c>
      <c r="AT62" s="81">
        <v>0</v>
      </c>
    </row>
    <row r="63" spans="1:46" x14ac:dyDescent="0.2">
      <c r="A63" s="25">
        <v>127045303</v>
      </c>
      <c r="B63" s="26" t="s">
        <v>537</v>
      </c>
      <c r="C63" s="26" t="s">
        <v>529</v>
      </c>
      <c r="D63" s="1">
        <v>61083</v>
      </c>
      <c r="E63" s="1">
        <v>54375</v>
      </c>
      <c r="F63" s="1">
        <v>48715</v>
      </c>
      <c r="G63" s="1">
        <v>54724</v>
      </c>
      <c r="H63" s="2">
        <v>1116</v>
      </c>
      <c r="I63" s="2">
        <v>1100</v>
      </c>
      <c r="J63" s="2">
        <v>1145</v>
      </c>
      <c r="K63" s="2">
        <v>1120</v>
      </c>
      <c r="L63" s="59">
        <v>1.2448999999999999</v>
      </c>
      <c r="M63" s="19">
        <v>-2.3E-3</v>
      </c>
      <c r="N63" s="60">
        <v>0</v>
      </c>
      <c r="O63" s="6">
        <v>0.2780373831775701</v>
      </c>
      <c r="P63" s="6">
        <v>0.23598130841121495</v>
      </c>
      <c r="Q63" s="6">
        <v>0.33900000000000002</v>
      </c>
      <c r="R63" s="6">
        <v>0.1943</v>
      </c>
      <c r="S63" s="6">
        <v>0.18160000000000001</v>
      </c>
      <c r="T63" s="6">
        <v>0.25940000000000002</v>
      </c>
      <c r="U63" s="6">
        <v>0.37959999999999999</v>
      </c>
      <c r="V63" s="6">
        <v>8.1600000000000006E-2</v>
      </c>
      <c r="W63" s="6">
        <v>0.26619999999999999</v>
      </c>
      <c r="X63" s="6">
        <v>0.22989999999999999</v>
      </c>
      <c r="Y63" s="6">
        <v>0.30009999999999998</v>
      </c>
      <c r="Z63" s="6">
        <v>0.1784</v>
      </c>
      <c r="AA63" s="61">
        <v>55.722000000000001</v>
      </c>
      <c r="AB63" s="61">
        <v>24.062000000000001</v>
      </c>
      <c r="AC63" s="61">
        <v>27.861000000000001</v>
      </c>
      <c r="AD63" s="61">
        <v>107.645</v>
      </c>
      <c r="AE63" s="7">
        <v>90.076999999999998</v>
      </c>
      <c r="AF63" s="62">
        <v>18.015000000000001</v>
      </c>
      <c r="AG63" s="8">
        <v>3</v>
      </c>
      <c r="AH63" s="62">
        <v>1.8</v>
      </c>
      <c r="AI63" s="9">
        <v>348.87099999999998</v>
      </c>
      <c r="AJ63" s="9">
        <v>354.97399999999999</v>
      </c>
      <c r="AK63" s="9">
        <v>368.88799999999998</v>
      </c>
      <c r="AL63" s="9">
        <v>383.96300000000002</v>
      </c>
      <c r="AM63" s="18">
        <v>357.57799999999997</v>
      </c>
      <c r="AN63" s="18">
        <v>127.46</v>
      </c>
      <c r="AO63" s="18">
        <v>127.46</v>
      </c>
      <c r="AP63" s="18">
        <v>485.03800000000001</v>
      </c>
      <c r="AQ63" s="31">
        <v>0.93</v>
      </c>
      <c r="AR63" s="7">
        <v>561.55600000000004</v>
      </c>
      <c r="AS63" s="63">
        <v>47046.8</v>
      </c>
      <c r="AT63" s="81">
        <v>0</v>
      </c>
    </row>
    <row r="64" spans="1:46" x14ac:dyDescent="0.2">
      <c r="A64" s="25">
        <v>127045653</v>
      </c>
      <c r="B64" s="26" t="s">
        <v>538</v>
      </c>
      <c r="C64" s="26" t="s">
        <v>529</v>
      </c>
      <c r="D64" s="1">
        <v>53838</v>
      </c>
      <c r="E64" s="1">
        <v>47677</v>
      </c>
      <c r="F64" s="1">
        <v>46195</v>
      </c>
      <c r="G64" s="1">
        <v>49237</v>
      </c>
      <c r="H64" s="2">
        <v>4649</v>
      </c>
      <c r="I64" s="2">
        <v>4867</v>
      </c>
      <c r="J64" s="2">
        <v>4832</v>
      </c>
      <c r="K64" s="2">
        <v>4783</v>
      </c>
      <c r="L64" s="59">
        <v>1.3836999999999999</v>
      </c>
      <c r="M64" s="19">
        <v>0.25969999999999999</v>
      </c>
      <c r="N64" s="60">
        <v>0</v>
      </c>
      <c r="O64" s="6">
        <v>0.20040281973816718</v>
      </c>
      <c r="P64" s="6">
        <v>6.6465256797583083E-2</v>
      </c>
      <c r="Q64" s="6">
        <v>0.1835</v>
      </c>
      <c r="R64" s="6">
        <v>0.1384</v>
      </c>
      <c r="S64" s="6">
        <v>0.2016</v>
      </c>
      <c r="T64" s="6">
        <v>0.22500000000000001</v>
      </c>
      <c r="U64" s="6">
        <v>0.1462</v>
      </c>
      <c r="V64" s="6">
        <v>0.32850000000000001</v>
      </c>
      <c r="W64" s="6">
        <v>0.19520000000000001</v>
      </c>
      <c r="X64" s="6">
        <v>0.14330000000000001</v>
      </c>
      <c r="Y64" s="6">
        <v>0.17710000000000001</v>
      </c>
      <c r="Z64" s="6">
        <v>0.2306</v>
      </c>
      <c r="AA64" s="61">
        <v>161.75899999999999</v>
      </c>
      <c r="AB64" s="61">
        <v>59.375</v>
      </c>
      <c r="AC64" s="61">
        <v>0</v>
      </c>
      <c r="AD64" s="61">
        <v>221.13399999999999</v>
      </c>
      <c r="AE64" s="7">
        <v>82.120999999999995</v>
      </c>
      <c r="AF64" s="62">
        <v>16.423999999999999</v>
      </c>
      <c r="AG64" s="8">
        <v>5</v>
      </c>
      <c r="AH64" s="62">
        <v>3</v>
      </c>
      <c r="AI64" s="9">
        <v>1381.1420000000001</v>
      </c>
      <c r="AJ64" s="9">
        <v>1401.65</v>
      </c>
      <c r="AK64" s="9">
        <v>1411.13</v>
      </c>
      <c r="AL64" s="9">
        <v>1426.3610000000001</v>
      </c>
      <c r="AM64" s="18">
        <v>1397.9739999999999</v>
      </c>
      <c r="AN64" s="18">
        <v>240.55799999999999</v>
      </c>
      <c r="AO64" s="18">
        <v>240.55799999999999</v>
      </c>
      <c r="AP64" s="18">
        <v>1638.5319999999999</v>
      </c>
      <c r="AQ64" s="31">
        <v>1.07</v>
      </c>
      <c r="AR64" s="7">
        <v>2425.9430000000002</v>
      </c>
      <c r="AS64" s="63">
        <v>203243.95</v>
      </c>
      <c r="AT64" s="81">
        <v>0</v>
      </c>
    </row>
    <row r="65" spans="1:46" x14ac:dyDescent="0.2">
      <c r="A65" s="25">
        <v>127045853</v>
      </c>
      <c r="B65" s="26" t="s">
        <v>539</v>
      </c>
      <c r="C65" s="26" t="s">
        <v>529</v>
      </c>
      <c r="D65" s="1">
        <v>74994</v>
      </c>
      <c r="E65" s="1">
        <v>80084</v>
      </c>
      <c r="F65" s="1">
        <v>77659</v>
      </c>
      <c r="G65" s="1">
        <v>77579</v>
      </c>
      <c r="H65" s="2">
        <v>4199</v>
      </c>
      <c r="I65" s="2">
        <v>4104</v>
      </c>
      <c r="J65" s="2">
        <v>4171</v>
      </c>
      <c r="K65" s="2">
        <v>4158</v>
      </c>
      <c r="L65" s="59">
        <v>0.87819999999999998</v>
      </c>
      <c r="M65" s="19">
        <v>0.71440000000000003</v>
      </c>
      <c r="N65" s="60">
        <v>0</v>
      </c>
      <c r="O65" s="6">
        <v>9.3638313080771973E-2</v>
      </c>
      <c r="P65" s="6">
        <v>7.0050035739814151E-2</v>
      </c>
      <c r="Q65" s="6">
        <v>2.7300000000000001E-2</v>
      </c>
      <c r="R65" s="6">
        <v>9.4899999999999998E-2</v>
      </c>
      <c r="S65" s="6">
        <v>4.9299999999999997E-2</v>
      </c>
      <c r="T65" s="6">
        <v>0.14879999999999999</v>
      </c>
      <c r="U65" s="6">
        <v>0.14849999999999999</v>
      </c>
      <c r="V65" s="6">
        <v>0.13439999999999999</v>
      </c>
      <c r="W65" s="6">
        <v>5.67E-2</v>
      </c>
      <c r="X65" s="6">
        <v>0.1046</v>
      </c>
      <c r="Y65" s="6">
        <v>7.4999999999999997E-2</v>
      </c>
      <c r="Z65" s="6">
        <v>0.126</v>
      </c>
      <c r="AA65" s="61">
        <v>49.052999999999997</v>
      </c>
      <c r="AB65" s="61">
        <v>45.247</v>
      </c>
      <c r="AC65" s="61">
        <v>0</v>
      </c>
      <c r="AD65" s="61">
        <v>94.3</v>
      </c>
      <c r="AE65" s="7">
        <v>24.431000000000001</v>
      </c>
      <c r="AF65" s="62">
        <v>4.8860000000000001</v>
      </c>
      <c r="AG65" s="8">
        <v>4</v>
      </c>
      <c r="AH65" s="62">
        <v>2.4</v>
      </c>
      <c r="AI65" s="9">
        <v>1441.893</v>
      </c>
      <c r="AJ65" s="9">
        <v>1434.5709999999999</v>
      </c>
      <c r="AK65" s="9">
        <v>1432.47</v>
      </c>
      <c r="AL65" s="9">
        <v>1444.703</v>
      </c>
      <c r="AM65" s="18">
        <v>1436.3109999999999</v>
      </c>
      <c r="AN65" s="18">
        <v>101.586</v>
      </c>
      <c r="AO65" s="18">
        <v>101.586</v>
      </c>
      <c r="AP65" s="18">
        <v>1537.8969999999999</v>
      </c>
      <c r="AQ65" s="31">
        <v>0.74</v>
      </c>
      <c r="AR65" s="7">
        <v>999.43</v>
      </c>
      <c r="AS65" s="63">
        <v>83731.61</v>
      </c>
      <c r="AT65" s="81">
        <v>0</v>
      </c>
    </row>
    <row r="66" spans="1:46" x14ac:dyDescent="0.2">
      <c r="A66" s="25">
        <v>127046903</v>
      </c>
      <c r="B66" s="26" t="s">
        <v>540</v>
      </c>
      <c r="C66" s="26" t="s">
        <v>529</v>
      </c>
      <c r="D66" s="1">
        <v>48226</v>
      </c>
      <c r="E66" s="1">
        <v>44020</v>
      </c>
      <c r="F66" s="1">
        <v>42697</v>
      </c>
      <c r="G66" s="1">
        <v>44981</v>
      </c>
      <c r="H66" s="2">
        <v>3054</v>
      </c>
      <c r="I66" s="2">
        <v>2945</v>
      </c>
      <c r="J66" s="2">
        <v>3115</v>
      </c>
      <c r="K66" s="2">
        <v>3038</v>
      </c>
      <c r="L66" s="59">
        <v>1.5145999999999999</v>
      </c>
      <c r="M66" s="19">
        <v>8.9099999999999999E-2</v>
      </c>
      <c r="N66" s="60">
        <v>0</v>
      </c>
      <c r="O66" s="6">
        <v>0.34304635761589403</v>
      </c>
      <c r="P66" s="6">
        <v>0.25033112582781458</v>
      </c>
      <c r="Q66" s="6">
        <v>0.27500000000000002</v>
      </c>
      <c r="R66" s="6">
        <v>0.28260000000000002</v>
      </c>
      <c r="S66" s="6">
        <v>0.23419999999999999</v>
      </c>
      <c r="T66" s="6">
        <v>0.32879999999999998</v>
      </c>
      <c r="U66" s="6">
        <v>0.38429999999999997</v>
      </c>
      <c r="V66" s="6">
        <v>0.2044</v>
      </c>
      <c r="W66" s="6">
        <v>0.28410000000000002</v>
      </c>
      <c r="X66" s="6">
        <v>0.28720000000000001</v>
      </c>
      <c r="Y66" s="6">
        <v>0.29780000000000001</v>
      </c>
      <c r="Z66" s="6">
        <v>0.27189999999999998</v>
      </c>
      <c r="AA66" s="61">
        <v>138.452</v>
      </c>
      <c r="AB66" s="61">
        <v>69.980999999999995</v>
      </c>
      <c r="AC66" s="61">
        <v>69.225999999999999</v>
      </c>
      <c r="AD66" s="61">
        <v>277.65899999999999</v>
      </c>
      <c r="AE66" s="7">
        <v>88.328000000000003</v>
      </c>
      <c r="AF66" s="62">
        <v>17.666</v>
      </c>
      <c r="AG66" s="8">
        <v>16</v>
      </c>
      <c r="AH66" s="62">
        <v>9.6</v>
      </c>
      <c r="AI66" s="9">
        <v>812.22699999999998</v>
      </c>
      <c r="AJ66" s="9">
        <v>811.21900000000005</v>
      </c>
      <c r="AK66" s="9">
        <v>771.94500000000005</v>
      </c>
      <c r="AL66" s="9">
        <v>788.47699999999998</v>
      </c>
      <c r="AM66" s="18">
        <v>798.46400000000006</v>
      </c>
      <c r="AN66" s="18">
        <v>304.92500000000001</v>
      </c>
      <c r="AO66" s="18">
        <v>304.92500000000001</v>
      </c>
      <c r="AP66" s="18">
        <v>1103.3889999999999</v>
      </c>
      <c r="AQ66" s="31">
        <v>1.32</v>
      </c>
      <c r="AR66" s="7">
        <v>2205.9749999999999</v>
      </c>
      <c r="AS66" s="63">
        <v>184815.17</v>
      </c>
      <c r="AT66" s="81">
        <v>0</v>
      </c>
    </row>
    <row r="67" spans="1:46" x14ac:dyDescent="0.2">
      <c r="A67" s="25">
        <v>127047404</v>
      </c>
      <c r="B67" s="26" t="s">
        <v>541</v>
      </c>
      <c r="C67" s="26" t="s">
        <v>529</v>
      </c>
      <c r="D67" s="1">
        <v>83938</v>
      </c>
      <c r="E67" s="1">
        <v>75139</v>
      </c>
      <c r="F67" s="1">
        <v>72089</v>
      </c>
      <c r="G67" s="1">
        <v>77055</v>
      </c>
      <c r="H67" s="2">
        <v>2329</v>
      </c>
      <c r="I67" s="2">
        <v>2304</v>
      </c>
      <c r="J67" s="2">
        <v>2464</v>
      </c>
      <c r="K67" s="2">
        <v>2366</v>
      </c>
      <c r="L67" s="59">
        <v>0.8841</v>
      </c>
      <c r="M67" s="19">
        <v>0.83589999999999998</v>
      </c>
      <c r="N67" s="60">
        <v>67.138000000000005</v>
      </c>
      <c r="O67" s="6">
        <v>5.5135135135135134E-2</v>
      </c>
      <c r="P67" s="6">
        <v>6.4864864864864868E-2</v>
      </c>
      <c r="Q67" s="6">
        <v>6.3399999999999998E-2</v>
      </c>
      <c r="R67" s="6">
        <v>9.06E-2</v>
      </c>
      <c r="S67" s="6">
        <v>7.9500000000000001E-2</v>
      </c>
      <c r="T67" s="6">
        <v>9.3200000000000005E-2</v>
      </c>
      <c r="U67" s="6">
        <v>0.1011</v>
      </c>
      <c r="V67" s="6">
        <v>0.1295</v>
      </c>
      <c r="W67" s="6">
        <v>6.6000000000000003E-2</v>
      </c>
      <c r="X67" s="6">
        <v>8.2900000000000001E-2</v>
      </c>
      <c r="Y67" s="6">
        <v>8.1299999999999997E-2</v>
      </c>
      <c r="Z67" s="6">
        <v>0.10440000000000001</v>
      </c>
      <c r="AA67" s="61">
        <v>39.792000000000002</v>
      </c>
      <c r="AB67" s="61">
        <v>24.991</v>
      </c>
      <c r="AC67" s="61">
        <v>0</v>
      </c>
      <c r="AD67" s="61">
        <v>64.783000000000001</v>
      </c>
      <c r="AE67" s="7">
        <v>37.756</v>
      </c>
      <c r="AF67" s="62">
        <v>7.5510000000000002</v>
      </c>
      <c r="AG67" s="8">
        <v>4</v>
      </c>
      <c r="AH67" s="62">
        <v>2.4</v>
      </c>
      <c r="AI67" s="9">
        <v>1004.848</v>
      </c>
      <c r="AJ67" s="9">
        <v>1031.5239999999999</v>
      </c>
      <c r="AK67" s="9">
        <v>1025.5050000000001</v>
      </c>
      <c r="AL67" s="9">
        <v>1022.8049999999999</v>
      </c>
      <c r="AM67" s="18">
        <v>1020.626</v>
      </c>
      <c r="AN67" s="18">
        <v>74.733999999999995</v>
      </c>
      <c r="AO67" s="18">
        <v>141.87200000000001</v>
      </c>
      <c r="AP67" s="18">
        <v>1162.498</v>
      </c>
      <c r="AQ67" s="31">
        <v>0.83</v>
      </c>
      <c r="AR67" s="7">
        <v>853.04499999999996</v>
      </c>
      <c r="AS67" s="63">
        <v>71467.56</v>
      </c>
      <c r="AT67" s="81">
        <v>0</v>
      </c>
    </row>
    <row r="68" spans="1:46" x14ac:dyDescent="0.2">
      <c r="A68" s="25">
        <v>127049303</v>
      </c>
      <c r="B68" s="26" t="s">
        <v>542</v>
      </c>
      <c r="C68" s="26" t="s">
        <v>529</v>
      </c>
      <c r="D68" s="1">
        <v>74783</v>
      </c>
      <c r="E68" s="1">
        <v>65127</v>
      </c>
      <c r="F68" s="1">
        <v>64914</v>
      </c>
      <c r="G68" s="1">
        <v>68275</v>
      </c>
      <c r="H68" s="2">
        <v>2014</v>
      </c>
      <c r="I68" s="2">
        <v>1980</v>
      </c>
      <c r="J68" s="2">
        <v>2010</v>
      </c>
      <c r="K68" s="2">
        <v>2001</v>
      </c>
      <c r="L68" s="59">
        <v>0.99780000000000002</v>
      </c>
      <c r="M68" s="19">
        <v>0.82010000000000005</v>
      </c>
      <c r="N68" s="60">
        <v>40.262999999999998</v>
      </c>
      <c r="O68" s="6">
        <v>0.12545676004872108</v>
      </c>
      <c r="P68" s="6">
        <v>0.29354445797807549</v>
      </c>
      <c r="Q68" s="6">
        <v>9.4899999999999998E-2</v>
      </c>
      <c r="R68" s="6">
        <v>0.35270000000000001</v>
      </c>
      <c r="S68" s="6">
        <v>6.1600000000000002E-2</v>
      </c>
      <c r="T68" s="6">
        <v>0.30449999999999999</v>
      </c>
      <c r="U68" s="6">
        <v>6.0499999999999998E-2</v>
      </c>
      <c r="V68" s="6">
        <v>0.1033</v>
      </c>
      <c r="W68" s="6">
        <v>9.4E-2</v>
      </c>
      <c r="X68" s="6">
        <v>0.31690000000000002</v>
      </c>
      <c r="Y68" s="6">
        <v>7.2300000000000003E-2</v>
      </c>
      <c r="Z68" s="6">
        <v>0.2535</v>
      </c>
      <c r="AA68" s="61">
        <v>42.186</v>
      </c>
      <c r="AB68" s="61">
        <v>71.11</v>
      </c>
      <c r="AC68" s="61">
        <v>0</v>
      </c>
      <c r="AD68" s="61">
        <v>113.29600000000001</v>
      </c>
      <c r="AE68" s="7">
        <v>51.636000000000003</v>
      </c>
      <c r="AF68" s="62">
        <v>10.327</v>
      </c>
      <c r="AG68" s="8">
        <v>0</v>
      </c>
      <c r="AH68" s="62">
        <v>0</v>
      </c>
      <c r="AI68" s="9">
        <v>747.97500000000002</v>
      </c>
      <c r="AJ68" s="9">
        <v>722.86199999999997</v>
      </c>
      <c r="AK68" s="9">
        <v>733.59</v>
      </c>
      <c r="AL68" s="9">
        <v>735.80399999999997</v>
      </c>
      <c r="AM68" s="18">
        <v>734.80899999999997</v>
      </c>
      <c r="AN68" s="18">
        <v>123.623</v>
      </c>
      <c r="AO68" s="18">
        <v>163.886</v>
      </c>
      <c r="AP68" s="18">
        <v>898.69500000000005</v>
      </c>
      <c r="AQ68" s="31">
        <v>1</v>
      </c>
      <c r="AR68" s="7">
        <v>896.71799999999996</v>
      </c>
      <c r="AS68" s="63">
        <v>75126.460000000006</v>
      </c>
      <c r="AT68" s="81">
        <v>0</v>
      </c>
    </row>
    <row r="69" spans="1:46" ht="12" customHeight="1" x14ac:dyDescent="0.2">
      <c r="A69" s="25">
        <v>108051003</v>
      </c>
      <c r="B69" s="26" t="s">
        <v>164</v>
      </c>
      <c r="C69" s="26" t="s">
        <v>165</v>
      </c>
      <c r="D69" s="1">
        <v>60682</v>
      </c>
      <c r="E69" s="1">
        <v>57268</v>
      </c>
      <c r="F69" s="1">
        <v>54209</v>
      </c>
      <c r="G69" s="1">
        <v>57386</v>
      </c>
      <c r="H69" s="2">
        <v>6875</v>
      </c>
      <c r="I69" s="2">
        <v>6679</v>
      </c>
      <c r="J69" s="2">
        <v>6849</v>
      </c>
      <c r="K69" s="2">
        <v>6801</v>
      </c>
      <c r="L69" s="59">
        <v>1.1872</v>
      </c>
      <c r="M69" s="19">
        <v>0.79549999999999998</v>
      </c>
      <c r="N69" s="60">
        <v>52.445999999999998</v>
      </c>
      <c r="O69" s="6">
        <v>8.6051743532058494E-2</v>
      </c>
      <c r="P69" s="6">
        <v>0.19347581552305962</v>
      </c>
      <c r="Q69" s="6">
        <v>9.4500000000000001E-2</v>
      </c>
      <c r="R69" s="6">
        <v>0.16389999999999999</v>
      </c>
      <c r="S69" s="6">
        <v>0.12139999999999999</v>
      </c>
      <c r="T69" s="6">
        <v>0.15440000000000001</v>
      </c>
      <c r="U69" s="6">
        <v>0.1792</v>
      </c>
      <c r="V69" s="6">
        <v>0.14749999999999999</v>
      </c>
      <c r="W69" s="6">
        <v>0.1007</v>
      </c>
      <c r="X69" s="6">
        <v>0.1706</v>
      </c>
      <c r="Y69" s="6">
        <v>0.13170000000000001</v>
      </c>
      <c r="Z69" s="6">
        <v>0.15529999999999999</v>
      </c>
      <c r="AA69" s="61">
        <v>113.813</v>
      </c>
      <c r="AB69" s="61">
        <v>96.406999999999996</v>
      </c>
      <c r="AC69" s="61">
        <v>0</v>
      </c>
      <c r="AD69" s="61">
        <v>210.22</v>
      </c>
      <c r="AE69" s="7">
        <v>158.56800000000001</v>
      </c>
      <c r="AF69" s="62">
        <v>31.713999999999999</v>
      </c>
      <c r="AG69" s="8">
        <v>9</v>
      </c>
      <c r="AH69" s="62">
        <v>5.4</v>
      </c>
      <c r="AI69" s="9">
        <v>1883.69</v>
      </c>
      <c r="AJ69" s="9">
        <v>1899.8209999999999</v>
      </c>
      <c r="AK69" s="9">
        <v>1896.671</v>
      </c>
      <c r="AL69" s="9">
        <v>1922.347</v>
      </c>
      <c r="AM69" s="18">
        <v>1893.394</v>
      </c>
      <c r="AN69" s="18">
        <v>247.334</v>
      </c>
      <c r="AO69" s="18">
        <v>299.77999999999997</v>
      </c>
      <c r="AP69" s="18">
        <v>2193.174</v>
      </c>
      <c r="AQ69" s="31">
        <v>0.84</v>
      </c>
      <c r="AR69" s="7">
        <v>2187.1379999999999</v>
      </c>
      <c r="AS69" s="63">
        <v>183237.02</v>
      </c>
      <c r="AT69" s="81">
        <v>0</v>
      </c>
    </row>
    <row r="70" spans="1:46" x14ac:dyDescent="0.2">
      <c r="A70" s="25">
        <v>108051503</v>
      </c>
      <c r="B70" s="26" t="s">
        <v>166</v>
      </c>
      <c r="C70" s="26" t="s">
        <v>165</v>
      </c>
      <c r="D70" s="1">
        <v>58972</v>
      </c>
      <c r="E70" s="1">
        <v>53339</v>
      </c>
      <c r="F70" s="1">
        <v>52118</v>
      </c>
      <c r="G70" s="1">
        <v>54810</v>
      </c>
      <c r="H70" s="2">
        <v>4189</v>
      </c>
      <c r="I70" s="2">
        <v>4195</v>
      </c>
      <c r="J70" s="2">
        <v>4302</v>
      </c>
      <c r="K70" s="2">
        <v>4229</v>
      </c>
      <c r="L70" s="59">
        <v>1.2430000000000001</v>
      </c>
      <c r="M70" s="19">
        <v>0.85519999999999996</v>
      </c>
      <c r="N70" s="60">
        <v>116.96</v>
      </c>
      <c r="O70" s="6">
        <v>0.11570247933884298</v>
      </c>
      <c r="P70" s="6">
        <v>0.23415977961432508</v>
      </c>
      <c r="Q70" s="6">
        <v>0.18770000000000001</v>
      </c>
      <c r="R70" s="6">
        <v>0.17460000000000001</v>
      </c>
      <c r="S70" s="6">
        <v>0.14630000000000001</v>
      </c>
      <c r="T70" s="6">
        <v>0.2145</v>
      </c>
      <c r="U70" s="6">
        <v>0.1431</v>
      </c>
      <c r="V70" s="6">
        <v>0.17480000000000001</v>
      </c>
      <c r="W70" s="6">
        <v>0.14990000000000001</v>
      </c>
      <c r="X70" s="6">
        <v>0.20780000000000001</v>
      </c>
      <c r="Y70" s="6">
        <v>0.159</v>
      </c>
      <c r="Z70" s="6">
        <v>0.188</v>
      </c>
      <c r="AA70" s="61">
        <v>112.908</v>
      </c>
      <c r="AB70" s="61">
        <v>78.260000000000005</v>
      </c>
      <c r="AC70" s="61">
        <v>0</v>
      </c>
      <c r="AD70" s="61">
        <v>191.16800000000001</v>
      </c>
      <c r="AE70" s="7">
        <v>63.298999999999999</v>
      </c>
      <c r="AF70" s="62">
        <v>12.66</v>
      </c>
      <c r="AG70" s="8">
        <v>6</v>
      </c>
      <c r="AH70" s="62">
        <v>3.6</v>
      </c>
      <c r="AI70" s="9">
        <v>1255.3679999999999</v>
      </c>
      <c r="AJ70" s="9">
        <v>1279.662</v>
      </c>
      <c r="AK70" s="9">
        <v>1291.5060000000001</v>
      </c>
      <c r="AL70" s="9">
        <v>1324.854</v>
      </c>
      <c r="AM70" s="18">
        <v>1275.5119999999999</v>
      </c>
      <c r="AN70" s="18">
        <v>207.428</v>
      </c>
      <c r="AO70" s="18">
        <v>324.38799999999998</v>
      </c>
      <c r="AP70" s="18">
        <v>1599.9</v>
      </c>
      <c r="AQ70" s="31">
        <v>0.75</v>
      </c>
      <c r="AR70" s="7">
        <v>1491.5070000000001</v>
      </c>
      <c r="AS70" s="63">
        <v>124957.5</v>
      </c>
      <c r="AT70" s="81">
        <v>0</v>
      </c>
    </row>
    <row r="71" spans="1:46" x14ac:dyDescent="0.2">
      <c r="A71" s="25">
        <v>108053003</v>
      </c>
      <c r="B71" s="26" t="s">
        <v>167</v>
      </c>
      <c r="C71" s="26" t="s">
        <v>165</v>
      </c>
      <c r="D71" s="1">
        <v>52750</v>
      </c>
      <c r="E71" s="1">
        <v>48504</v>
      </c>
      <c r="F71" s="1">
        <v>45930</v>
      </c>
      <c r="G71" s="1">
        <v>49061</v>
      </c>
      <c r="H71" s="2">
        <v>4034</v>
      </c>
      <c r="I71" s="2">
        <v>4002</v>
      </c>
      <c r="J71" s="2">
        <v>4094</v>
      </c>
      <c r="K71" s="2">
        <v>4043</v>
      </c>
      <c r="L71" s="59">
        <v>1.3886000000000001</v>
      </c>
      <c r="M71" s="19">
        <v>0.86909999999999998</v>
      </c>
      <c r="N71" s="60">
        <v>131.06700000000001</v>
      </c>
      <c r="O71" s="6">
        <v>0.1564774381368268</v>
      </c>
      <c r="P71" s="6">
        <v>0.30640465793304222</v>
      </c>
      <c r="Q71" s="6">
        <v>0.14119999999999999</v>
      </c>
      <c r="R71" s="6">
        <v>0.26429999999999998</v>
      </c>
      <c r="S71" s="6">
        <v>0.111</v>
      </c>
      <c r="T71" s="6">
        <v>0.31979999999999997</v>
      </c>
      <c r="U71" s="6">
        <v>8.9300000000000004E-2</v>
      </c>
      <c r="V71" s="6">
        <v>0.35199999999999998</v>
      </c>
      <c r="W71" s="6">
        <v>0.13619999999999999</v>
      </c>
      <c r="X71" s="6">
        <v>0.29680000000000001</v>
      </c>
      <c r="Y71" s="6">
        <v>0.1138</v>
      </c>
      <c r="Z71" s="6">
        <v>0.312</v>
      </c>
      <c r="AA71" s="61">
        <v>97.998999999999995</v>
      </c>
      <c r="AB71" s="61">
        <v>106.777</v>
      </c>
      <c r="AC71" s="61">
        <v>0</v>
      </c>
      <c r="AD71" s="61">
        <v>204.77600000000001</v>
      </c>
      <c r="AE71" s="7">
        <v>40.734999999999999</v>
      </c>
      <c r="AF71" s="62">
        <v>8.1470000000000002</v>
      </c>
      <c r="AG71" s="8">
        <v>9</v>
      </c>
      <c r="AH71" s="62">
        <v>5.4</v>
      </c>
      <c r="AI71" s="9">
        <v>1199.201</v>
      </c>
      <c r="AJ71" s="9">
        <v>1210.6469999999999</v>
      </c>
      <c r="AK71" s="9">
        <v>1231.038</v>
      </c>
      <c r="AL71" s="9">
        <v>1243.3489999999999</v>
      </c>
      <c r="AM71" s="18">
        <v>1213.6289999999999</v>
      </c>
      <c r="AN71" s="18">
        <v>218.32300000000001</v>
      </c>
      <c r="AO71" s="18">
        <v>349.39</v>
      </c>
      <c r="AP71" s="18">
        <v>1563.019</v>
      </c>
      <c r="AQ71" s="31">
        <v>1.1299999999999999</v>
      </c>
      <c r="AR71" s="7">
        <v>2452.5610000000001</v>
      </c>
      <c r="AS71" s="63">
        <v>205473.99</v>
      </c>
      <c r="AT71" s="81">
        <v>0</v>
      </c>
    </row>
    <row r="72" spans="1:46" x14ac:dyDescent="0.2">
      <c r="A72" s="25">
        <v>108056004</v>
      </c>
      <c r="B72" s="26" t="s">
        <v>168</v>
      </c>
      <c r="C72" s="26" t="s">
        <v>165</v>
      </c>
      <c r="D72" s="1">
        <v>64282</v>
      </c>
      <c r="E72" s="1">
        <v>61765</v>
      </c>
      <c r="F72" s="1">
        <v>58352</v>
      </c>
      <c r="G72" s="1">
        <v>61466</v>
      </c>
      <c r="H72" s="2">
        <v>2329</v>
      </c>
      <c r="I72" s="2">
        <v>2318</v>
      </c>
      <c r="J72" s="2">
        <v>2388</v>
      </c>
      <c r="K72" s="2">
        <v>2345</v>
      </c>
      <c r="L72" s="59">
        <v>1.1084000000000001</v>
      </c>
      <c r="M72" s="19">
        <v>0.88060000000000005</v>
      </c>
      <c r="N72" s="60">
        <v>102.569</v>
      </c>
      <c r="O72" s="6">
        <v>0.21953327571305101</v>
      </c>
      <c r="P72" s="6">
        <v>0.11754537597234227</v>
      </c>
      <c r="Q72" s="6">
        <v>0.17019999999999999</v>
      </c>
      <c r="R72" s="6">
        <v>0.1154</v>
      </c>
      <c r="S72" s="6">
        <v>0.1968</v>
      </c>
      <c r="T72" s="6">
        <v>0.13880000000000001</v>
      </c>
      <c r="U72" s="6">
        <v>0.1605</v>
      </c>
      <c r="V72" s="6">
        <v>0.19600000000000001</v>
      </c>
      <c r="W72" s="6">
        <v>0.19550000000000001</v>
      </c>
      <c r="X72" s="6">
        <v>0.1239</v>
      </c>
      <c r="Y72" s="6">
        <v>0.17580000000000001</v>
      </c>
      <c r="Z72" s="6">
        <v>0.15010000000000001</v>
      </c>
      <c r="AA72" s="61">
        <v>102.565</v>
      </c>
      <c r="AB72" s="61">
        <v>32.500999999999998</v>
      </c>
      <c r="AC72" s="61">
        <v>0</v>
      </c>
      <c r="AD72" s="61">
        <v>135.066</v>
      </c>
      <c r="AE72" s="7">
        <v>23.785</v>
      </c>
      <c r="AF72" s="62">
        <v>4.7569999999999997</v>
      </c>
      <c r="AG72" s="8">
        <v>0</v>
      </c>
      <c r="AH72" s="62">
        <v>0</v>
      </c>
      <c r="AI72" s="9">
        <v>874.38599999999997</v>
      </c>
      <c r="AJ72" s="9">
        <v>863.20600000000002</v>
      </c>
      <c r="AK72" s="9">
        <v>859.56500000000005</v>
      </c>
      <c r="AL72" s="9">
        <v>871.97299999999996</v>
      </c>
      <c r="AM72" s="18">
        <v>865.71900000000005</v>
      </c>
      <c r="AN72" s="18">
        <v>139.82300000000001</v>
      </c>
      <c r="AO72" s="18">
        <v>242.392</v>
      </c>
      <c r="AP72" s="18">
        <v>1108.1110000000001</v>
      </c>
      <c r="AQ72" s="31">
        <v>0.85</v>
      </c>
      <c r="AR72" s="7">
        <v>1043.9960000000001</v>
      </c>
      <c r="AS72" s="63">
        <v>87465.32</v>
      </c>
      <c r="AT72" s="81">
        <v>0</v>
      </c>
    </row>
    <row r="73" spans="1:46" x14ac:dyDescent="0.2">
      <c r="A73" s="25">
        <v>108058003</v>
      </c>
      <c r="B73" s="26" t="s">
        <v>169</v>
      </c>
      <c r="C73" s="26" t="s">
        <v>165</v>
      </c>
      <c r="D73" s="1">
        <v>57629</v>
      </c>
      <c r="E73" s="1">
        <v>52550</v>
      </c>
      <c r="F73" s="1">
        <v>49540</v>
      </c>
      <c r="G73" s="1">
        <v>53240</v>
      </c>
      <c r="H73" s="2">
        <v>2667</v>
      </c>
      <c r="I73" s="2">
        <v>2640</v>
      </c>
      <c r="J73" s="2">
        <v>2814</v>
      </c>
      <c r="K73" s="2">
        <v>2707</v>
      </c>
      <c r="L73" s="59">
        <v>1.2796000000000001</v>
      </c>
      <c r="M73" s="19">
        <v>0.8861</v>
      </c>
      <c r="N73" s="60">
        <v>115.68600000000001</v>
      </c>
      <c r="O73" s="6">
        <v>7.4798619102416572E-2</v>
      </c>
      <c r="P73" s="6">
        <v>0.25316455696202533</v>
      </c>
      <c r="Q73" s="6">
        <v>9.8199999999999996E-2</v>
      </c>
      <c r="R73" s="6">
        <v>0.26100000000000001</v>
      </c>
      <c r="S73" s="6">
        <v>0.1285</v>
      </c>
      <c r="T73" s="6">
        <v>0.28870000000000001</v>
      </c>
      <c r="U73" s="6">
        <v>0.13850000000000001</v>
      </c>
      <c r="V73" s="6">
        <v>0.26369999999999999</v>
      </c>
      <c r="W73" s="6">
        <v>0.10050000000000001</v>
      </c>
      <c r="X73" s="6">
        <v>0.2676</v>
      </c>
      <c r="Y73" s="6">
        <v>0.1217</v>
      </c>
      <c r="Z73" s="6">
        <v>0.27110000000000001</v>
      </c>
      <c r="AA73" s="61">
        <v>56.59</v>
      </c>
      <c r="AB73" s="61">
        <v>75.340999999999994</v>
      </c>
      <c r="AC73" s="61">
        <v>0</v>
      </c>
      <c r="AD73" s="61">
        <v>131.93100000000001</v>
      </c>
      <c r="AE73" s="7">
        <v>27.934000000000001</v>
      </c>
      <c r="AF73" s="62">
        <v>5.5869999999999997</v>
      </c>
      <c r="AG73" s="8">
        <v>0</v>
      </c>
      <c r="AH73" s="62">
        <v>0</v>
      </c>
      <c r="AI73" s="9">
        <v>938.47199999999998</v>
      </c>
      <c r="AJ73" s="9">
        <v>957.62400000000002</v>
      </c>
      <c r="AK73" s="9">
        <v>934.49800000000005</v>
      </c>
      <c r="AL73" s="9">
        <v>927.43399999999997</v>
      </c>
      <c r="AM73" s="18">
        <v>943.53099999999995</v>
      </c>
      <c r="AN73" s="18">
        <v>137.518</v>
      </c>
      <c r="AO73" s="18">
        <v>253.20400000000001</v>
      </c>
      <c r="AP73" s="18">
        <v>1196.7349999999999</v>
      </c>
      <c r="AQ73" s="31">
        <v>1.1000000000000001</v>
      </c>
      <c r="AR73" s="7">
        <v>1684.4760000000001</v>
      </c>
      <c r="AS73" s="63">
        <v>141124.32</v>
      </c>
      <c r="AT73" s="81">
        <v>0</v>
      </c>
    </row>
    <row r="74" spans="1:46" x14ac:dyDescent="0.2">
      <c r="A74" s="25">
        <v>114060503</v>
      </c>
      <c r="B74" s="26" t="s">
        <v>300</v>
      </c>
      <c r="C74" s="26" t="s">
        <v>301</v>
      </c>
      <c r="D74" s="1">
        <v>61738</v>
      </c>
      <c r="E74" s="1">
        <v>58056</v>
      </c>
      <c r="F74" s="1">
        <v>52673</v>
      </c>
      <c r="G74" s="1">
        <v>57489</v>
      </c>
      <c r="H74" s="2">
        <v>3121</v>
      </c>
      <c r="I74" s="2">
        <v>3204</v>
      </c>
      <c r="J74" s="2">
        <v>3279</v>
      </c>
      <c r="K74" s="2">
        <v>3201</v>
      </c>
      <c r="L74" s="59">
        <v>1.1851</v>
      </c>
      <c r="M74" s="19">
        <v>-0.30299999999999999</v>
      </c>
      <c r="N74" s="60">
        <v>0</v>
      </c>
      <c r="O74" s="6">
        <v>0.18365968939905469</v>
      </c>
      <c r="P74" s="6">
        <v>0.11276164753544902</v>
      </c>
      <c r="Q74" s="6">
        <v>0.20960000000000001</v>
      </c>
      <c r="R74" s="6">
        <v>0.1148</v>
      </c>
      <c r="S74" s="6">
        <v>0.21790000000000001</v>
      </c>
      <c r="T74" s="6">
        <v>0.14249999999999999</v>
      </c>
      <c r="U74" s="6">
        <v>0.16170000000000001</v>
      </c>
      <c r="V74" s="6">
        <v>0.14829999999999999</v>
      </c>
      <c r="W74" s="6">
        <v>0.20369999999999999</v>
      </c>
      <c r="X74" s="6">
        <v>0.1234</v>
      </c>
      <c r="Y74" s="6">
        <v>0.19639999999999999</v>
      </c>
      <c r="Z74" s="6">
        <v>0.13519999999999999</v>
      </c>
      <c r="AA74" s="61">
        <v>147.822</v>
      </c>
      <c r="AB74" s="61">
        <v>44.774999999999999</v>
      </c>
      <c r="AC74" s="61">
        <v>0</v>
      </c>
      <c r="AD74" s="61">
        <v>192.59700000000001</v>
      </c>
      <c r="AE74" s="7">
        <v>33.546999999999997</v>
      </c>
      <c r="AF74" s="62">
        <v>6.7089999999999996</v>
      </c>
      <c r="AG74" s="8">
        <v>118</v>
      </c>
      <c r="AH74" s="62">
        <v>70.8</v>
      </c>
      <c r="AI74" s="9">
        <v>1209.4770000000001</v>
      </c>
      <c r="AJ74" s="9">
        <v>1166.252</v>
      </c>
      <c r="AK74" s="9">
        <v>1114.6089999999999</v>
      </c>
      <c r="AL74" s="9">
        <v>1136.653</v>
      </c>
      <c r="AM74" s="18">
        <v>1163.4459999999999</v>
      </c>
      <c r="AN74" s="18">
        <v>270.10599999999999</v>
      </c>
      <c r="AO74" s="18">
        <v>270.10599999999999</v>
      </c>
      <c r="AP74" s="18">
        <v>1433.5519999999999</v>
      </c>
      <c r="AQ74" s="31">
        <v>1.79</v>
      </c>
      <c r="AR74" s="7">
        <v>3041.0349999999999</v>
      </c>
      <c r="AS74" s="63">
        <v>254775.97</v>
      </c>
      <c r="AT74" s="81">
        <v>3048160.11</v>
      </c>
    </row>
    <row r="75" spans="1:46" x14ac:dyDescent="0.2">
      <c r="A75" s="25">
        <v>114060753</v>
      </c>
      <c r="B75" s="26" t="s">
        <v>302</v>
      </c>
      <c r="C75" s="26" t="s">
        <v>301</v>
      </c>
      <c r="D75" s="1">
        <v>95120</v>
      </c>
      <c r="E75" s="1">
        <v>87791</v>
      </c>
      <c r="F75" s="1">
        <v>85631</v>
      </c>
      <c r="G75" s="1">
        <v>89514</v>
      </c>
      <c r="H75" s="2">
        <v>19445</v>
      </c>
      <c r="I75" s="2">
        <v>19142</v>
      </c>
      <c r="J75" s="2">
        <v>19068</v>
      </c>
      <c r="K75" s="2">
        <v>19218</v>
      </c>
      <c r="L75" s="59">
        <v>0.7611</v>
      </c>
      <c r="M75" s="19">
        <v>2.8400000000000002E-2</v>
      </c>
      <c r="N75" s="60">
        <v>0</v>
      </c>
      <c r="O75" s="6">
        <v>6.0491757474154792E-2</v>
      </c>
      <c r="P75" s="6">
        <v>8.5638446493433926E-2</v>
      </c>
      <c r="Q75" s="6">
        <v>6.6400000000000001E-2</v>
      </c>
      <c r="R75" s="6">
        <v>9.6100000000000005E-2</v>
      </c>
      <c r="S75" s="6">
        <v>7.2099999999999997E-2</v>
      </c>
      <c r="T75" s="6">
        <v>0.1008</v>
      </c>
      <c r="U75" s="6">
        <v>7.0300000000000001E-2</v>
      </c>
      <c r="V75" s="6">
        <v>0.12479999999999999</v>
      </c>
      <c r="W75" s="6">
        <v>6.6299999999999998E-2</v>
      </c>
      <c r="X75" s="6">
        <v>9.4200000000000006E-2</v>
      </c>
      <c r="Y75" s="6">
        <v>6.9599999999999995E-2</v>
      </c>
      <c r="Z75" s="6">
        <v>0.1072</v>
      </c>
      <c r="AA75" s="61">
        <v>264.93400000000003</v>
      </c>
      <c r="AB75" s="61">
        <v>188.21100000000001</v>
      </c>
      <c r="AC75" s="61">
        <v>0</v>
      </c>
      <c r="AD75" s="61">
        <v>453.14499999999998</v>
      </c>
      <c r="AE75" s="7">
        <v>270.29300000000001</v>
      </c>
      <c r="AF75" s="62">
        <v>54.058999999999997</v>
      </c>
      <c r="AG75" s="8">
        <v>44</v>
      </c>
      <c r="AH75" s="62">
        <v>26.4</v>
      </c>
      <c r="AI75" s="9">
        <v>6659.9690000000001</v>
      </c>
      <c r="AJ75" s="9">
        <v>6766.3710000000001</v>
      </c>
      <c r="AK75" s="9">
        <v>6734.9440000000004</v>
      </c>
      <c r="AL75" s="9">
        <v>6868.61</v>
      </c>
      <c r="AM75" s="18">
        <v>6720.4279999999999</v>
      </c>
      <c r="AN75" s="18">
        <v>533.60400000000004</v>
      </c>
      <c r="AO75" s="18">
        <v>533.60400000000004</v>
      </c>
      <c r="AP75" s="18">
        <v>7254.0320000000002</v>
      </c>
      <c r="AQ75" s="31">
        <v>1.07</v>
      </c>
      <c r="AR75" s="7">
        <v>5907.5169999999998</v>
      </c>
      <c r="AS75" s="63">
        <v>494927.99</v>
      </c>
      <c r="AT75" s="81">
        <v>0</v>
      </c>
    </row>
    <row r="76" spans="1:46" x14ac:dyDescent="0.2">
      <c r="A76" s="25">
        <v>114060853</v>
      </c>
      <c r="B76" s="26" t="s">
        <v>303</v>
      </c>
      <c r="C76" s="26" t="s">
        <v>301</v>
      </c>
      <c r="D76" s="1">
        <v>86166</v>
      </c>
      <c r="E76" s="1">
        <v>76776</v>
      </c>
      <c r="F76" s="1">
        <v>73318</v>
      </c>
      <c r="G76" s="1">
        <v>78753</v>
      </c>
      <c r="H76" s="2">
        <v>5227</v>
      </c>
      <c r="I76" s="2">
        <v>5061</v>
      </c>
      <c r="J76" s="2">
        <v>5124</v>
      </c>
      <c r="K76" s="2">
        <v>5137</v>
      </c>
      <c r="L76" s="59">
        <v>0.86509999999999998</v>
      </c>
      <c r="M76" s="19">
        <v>0.73850000000000005</v>
      </c>
      <c r="N76" s="60">
        <v>0</v>
      </c>
      <c r="O76" s="6">
        <v>6.0360920970752956E-2</v>
      </c>
      <c r="P76" s="6">
        <v>0.12881144990665838</v>
      </c>
      <c r="Q76" s="6">
        <v>0.1074</v>
      </c>
      <c r="R76" s="6">
        <v>0.1143</v>
      </c>
      <c r="S76" s="6">
        <v>0.15129999999999999</v>
      </c>
      <c r="T76" s="6">
        <v>0.15970000000000001</v>
      </c>
      <c r="U76" s="6">
        <v>0.1555</v>
      </c>
      <c r="V76" s="6">
        <v>0.17419999999999999</v>
      </c>
      <c r="W76" s="6">
        <v>0.10639999999999999</v>
      </c>
      <c r="X76" s="6">
        <v>0.1343</v>
      </c>
      <c r="Y76" s="6">
        <v>0.1381</v>
      </c>
      <c r="Z76" s="6">
        <v>0.14940000000000001</v>
      </c>
      <c r="AA76" s="61">
        <v>84.454999999999998</v>
      </c>
      <c r="AB76" s="61">
        <v>53.3</v>
      </c>
      <c r="AC76" s="61">
        <v>0</v>
      </c>
      <c r="AD76" s="61">
        <v>137.755</v>
      </c>
      <c r="AE76" s="7">
        <v>41.972999999999999</v>
      </c>
      <c r="AF76" s="62">
        <v>8.3949999999999996</v>
      </c>
      <c r="AG76" s="8">
        <v>10</v>
      </c>
      <c r="AH76" s="62">
        <v>6</v>
      </c>
      <c r="AI76" s="9">
        <v>1322.9110000000001</v>
      </c>
      <c r="AJ76" s="9">
        <v>1349.4960000000001</v>
      </c>
      <c r="AK76" s="9">
        <v>1389.663</v>
      </c>
      <c r="AL76" s="9">
        <v>1450.537</v>
      </c>
      <c r="AM76" s="18">
        <v>1354.0229999999999</v>
      </c>
      <c r="AN76" s="18">
        <v>152.15</v>
      </c>
      <c r="AO76" s="18">
        <v>152.15</v>
      </c>
      <c r="AP76" s="18">
        <v>1506.173</v>
      </c>
      <c r="AQ76" s="31">
        <v>0.87</v>
      </c>
      <c r="AR76" s="7">
        <v>1133.6020000000001</v>
      </c>
      <c r="AS76" s="63">
        <v>94972.45</v>
      </c>
      <c r="AT76" s="81">
        <v>0</v>
      </c>
    </row>
    <row r="77" spans="1:46" x14ac:dyDescent="0.2">
      <c r="A77" s="25">
        <v>114061103</v>
      </c>
      <c r="B77" s="26" t="s">
        <v>304</v>
      </c>
      <c r="C77" s="26" t="s">
        <v>301</v>
      </c>
      <c r="D77" s="1">
        <v>83135</v>
      </c>
      <c r="E77" s="1">
        <v>75548</v>
      </c>
      <c r="F77" s="1">
        <v>71727</v>
      </c>
      <c r="G77" s="1">
        <v>76803</v>
      </c>
      <c r="H77" s="2">
        <v>7623</v>
      </c>
      <c r="I77" s="2">
        <v>7599</v>
      </c>
      <c r="J77" s="2">
        <v>7488</v>
      </c>
      <c r="K77" s="2">
        <v>7570</v>
      </c>
      <c r="L77" s="59">
        <v>0.88700000000000001</v>
      </c>
      <c r="M77" s="19">
        <v>0.54930000000000001</v>
      </c>
      <c r="N77" s="60">
        <v>0</v>
      </c>
      <c r="O77" s="6">
        <v>4.8897058823529412E-2</v>
      </c>
      <c r="P77" s="6">
        <v>0.10330882352941176</v>
      </c>
      <c r="Q77" s="6">
        <v>8.1699999999999995E-2</v>
      </c>
      <c r="R77" s="6">
        <v>0.115</v>
      </c>
      <c r="S77" s="6">
        <v>0.11269999999999999</v>
      </c>
      <c r="T77" s="6">
        <v>0.1162</v>
      </c>
      <c r="U77" s="6">
        <v>0.15659999999999999</v>
      </c>
      <c r="V77" s="6">
        <v>0.1401</v>
      </c>
      <c r="W77" s="6">
        <v>8.1100000000000005E-2</v>
      </c>
      <c r="X77" s="6">
        <v>0.1115</v>
      </c>
      <c r="Y77" s="6">
        <v>0.11700000000000001</v>
      </c>
      <c r="Z77" s="6">
        <v>0.12379999999999999</v>
      </c>
      <c r="AA77" s="61">
        <v>122.556</v>
      </c>
      <c r="AB77" s="61">
        <v>84.248000000000005</v>
      </c>
      <c r="AC77" s="61">
        <v>0</v>
      </c>
      <c r="AD77" s="61">
        <v>206.804</v>
      </c>
      <c r="AE77" s="7">
        <v>49.424999999999997</v>
      </c>
      <c r="AF77" s="62">
        <v>9.8849999999999998</v>
      </c>
      <c r="AG77" s="8">
        <v>26</v>
      </c>
      <c r="AH77" s="62">
        <v>15.6</v>
      </c>
      <c r="AI77" s="9">
        <v>2518.6149999999998</v>
      </c>
      <c r="AJ77" s="9">
        <v>2503.59</v>
      </c>
      <c r="AK77" s="9">
        <v>2494.877</v>
      </c>
      <c r="AL77" s="9">
        <v>2556.7539999999999</v>
      </c>
      <c r="AM77" s="18">
        <v>2505.694</v>
      </c>
      <c r="AN77" s="18">
        <v>232.28899999999999</v>
      </c>
      <c r="AO77" s="18">
        <v>232.28899999999999</v>
      </c>
      <c r="AP77" s="18">
        <v>2737.9830000000002</v>
      </c>
      <c r="AQ77" s="31">
        <v>1.08</v>
      </c>
      <c r="AR77" s="7">
        <v>2622.8780000000002</v>
      </c>
      <c r="AS77" s="63">
        <v>219743.04</v>
      </c>
      <c r="AT77" s="81">
        <v>0</v>
      </c>
    </row>
    <row r="78" spans="1:46" x14ac:dyDescent="0.2">
      <c r="A78" s="25">
        <v>114061503</v>
      </c>
      <c r="B78" s="26" t="s">
        <v>305</v>
      </c>
      <c r="C78" s="26" t="s">
        <v>301</v>
      </c>
      <c r="D78" s="1">
        <v>104597</v>
      </c>
      <c r="E78" s="1">
        <v>96786</v>
      </c>
      <c r="F78" s="1">
        <v>90576</v>
      </c>
      <c r="G78" s="1">
        <v>97320</v>
      </c>
      <c r="H78" s="2">
        <v>8420</v>
      </c>
      <c r="I78" s="2">
        <v>8230</v>
      </c>
      <c r="J78" s="2">
        <v>8121</v>
      </c>
      <c r="K78" s="2">
        <v>8257</v>
      </c>
      <c r="L78" s="59">
        <v>0.7</v>
      </c>
      <c r="M78" s="19">
        <v>0.32290000000000002</v>
      </c>
      <c r="N78" s="60">
        <v>0</v>
      </c>
      <c r="O78" s="6">
        <v>0.1224307417336908</v>
      </c>
      <c r="P78" s="6">
        <v>3.1575811736669644E-2</v>
      </c>
      <c r="Q78" s="6">
        <v>0.1246</v>
      </c>
      <c r="R78" s="6">
        <v>3.8100000000000002E-2</v>
      </c>
      <c r="S78" s="6">
        <v>0.13780000000000001</v>
      </c>
      <c r="T78" s="6">
        <v>3.9899999999999998E-2</v>
      </c>
      <c r="U78" s="6">
        <v>2.9399999999999999E-2</v>
      </c>
      <c r="V78" s="6">
        <v>9.0700000000000003E-2</v>
      </c>
      <c r="W78" s="6">
        <v>0.1283</v>
      </c>
      <c r="X78" s="6">
        <v>3.6499999999999998E-2</v>
      </c>
      <c r="Y78" s="6">
        <v>9.7299999999999998E-2</v>
      </c>
      <c r="Z78" s="6">
        <v>5.62E-2</v>
      </c>
      <c r="AA78" s="61">
        <v>243.83199999999999</v>
      </c>
      <c r="AB78" s="61">
        <v>34.683999999999997</v>
      </c>
      <c r="AC78" s="61">
        <v>0</v>
      </c>
      <c r="AD78" s="61">
        <v>278.51600000000002</v>
      </c>
      <c r="AE78" s="7">
        <v>106.727</v>
      </c>
      <c r="AF78" s="62">
        <v>21.344999999999999</v>
      </c>
      <c r="AG78" s="8">
        <v>28</v>
      </c>
      <c r="AH78" s="62">
        <v>16.8</v>
      </c>
      <c r="AI78" s="9">
        <v>3167.4720000000002</v>
      </c>
      <c r="AJ78" s="9">
        <v>3183.759</v>
      </c>
      <c r="AK78" s="9">
        <v>3161.5859999999998</v>
      </c>
      <c r="AL78" s="9">
        <v>3257.9</v>
      </c>
      <c r="AM78" s="18">
        <v>3170.9389999999999</v>
      </c>
      <c r="AN78" s="18">
        <v>316.661</v>
      </c>
      <c r="AO78" s="18">
        <v>316.661</v>
      </c>
      <c r="AP78" s="18">
        <v>3487.6</v>
      </c>
      <c r="AQ78" s="31">
        <v>1.05</v>
      </c>
      <c r="AR78" s="7">
        <v>2563.386</v>
      </c>
      <c r="AS78" s="63">
        <v>214758.84</v>
      </c>
      <c r="AT78" s="81">
        <v>0</v>
      </c>
    </row>
    <row r="79" spans="1:46" x14ac:dyDescent="0.2">
      <c r="A79" s="25">
        <v>114062003</v>
      </c>
      <c r="B79" s="26" t="s">
        <v>306</v>
      </c>
      <c r="C79" s="26" t="s">
        <v>301</v>
      </c>
      <c r="D79" s="1">
        <v>89569</v>
      </c>
      <c r="E79" s="1">
        <v>85548</v>
      </c>
      <c r="F79" s="1">
        <v>82927</v>
      </c>
      <c r="G79" s="1">
        <v>86015</v>
      </c>
      <c r="H79" s="2">
        <v>10249</v>
      </c>
      <c r="I79" s="2">
        <v>10243</v>
      </c>
      <c r="J79" s="2">
        <v>10213</v>
      </c>
      <c r="K79" s="2">
        <v>10235</v>
      </c>
      <c r="L79" s="59">
        <v>0.79200000000000004</v>
      </c>
      <c r="M79" s="19">
        <v>-0.2016</v>
      </c>
      <c r="N79" s="60">
        <v>0</v>
      </c>
      <c r="O79" s="6">
        <v>0.140625</v>
      </c>
      <c r="P79" s="6">
        <v>7.0878623188405793E-2</v>
      </c>
      <c r="Q79" s="6">
        <v>0.1062</v>
      </c>
      <c r="R79" s="6">
        <v>7.0099999999999996E-2</v>
      </c>
      <c r="S79" s="6">
        <v>0.1011</v>
      </c>
      <c r="T79" s="6">
        <v>0.10780000000000001</v>
      </c>
      <c r="U79" s="6">
        <v>6.4799999999999996E-2</v>
      </c>
      <c r="V79" s="6">
        <v>0.12790000000000001</v>
      </c>
      <c r="W79" s="6">
        <v>0.11600000000000001</v>
      </c>
      <c r="X79" s="6">
        <v>8.2900000000000001E-2</v>
      </c>
      <c r="Y79" s="6">
        <v>9.0700000000000003E-2</v>
      </c>
      <c r="Z79" s="6">
        <v>0.1019</v>
      </c>
      <c r="AA79" s="61">
        <v>278.58800000000002</v>
      </c>
      <c r="AB79" s="61">
        <v>99.546999999999997</v>
      </c>
      <c r="AC79" s="61">
        <v>0</v>
      </c>
      <c r="AD79" s="61">
        <v>378.13499999999999</v>
      </c>
      <c r="AE79" s="7">
        <v>73.516999999999996</v>
      </c>
      <c r="AF79" s="62">
        <v>14.702999999999999</v>
      </c>
      <c r="AG79" s="8">
        <v>104</v>
      </c>
      <c r="AH79" s="62">
        <v>62.4</v>
      </c>
      <c r="AI79" s="9">
        <v>4002.6950000000002</v>
      </c>
      <c r="AJ79" s="9">
        <v>3999.873</v>
      </c>
      <c r="AK79" s="9">
        <v>3943.23</v>
      </c>
      <c r="AL79" s="9">
        <v>3949.3870000000002</v>
      </c>
      <c r="AM79" s="18">
        <v>3981.933</v>
      </c>
      <c r="AN79" s="18">
        <v>455.238</v>
      </c>
      <c r="AO79" s="18">
        <v>455.238</v>
      </c>
      <c r="AP79" s="18">
        <v>4437.1710000000003</v>
      </c>
      <c r="AQ79" s="31">
        <v>1.2</v>
      </c>
      <c r="AR79" s="7">
        <v>4217.0870000000004</v>
      </c>
      <c r="AS79" s="63">
        <v>353304.85</v>
      </c>
      <c r="AT79" s="81">
        <v>1110469.1599999999</v>
      </c>
    </row>
    <row r="80" spans="1:46" x14ac:dyDescent="0.2">
      <c r="A80" s="25">
        <v>114062503</v>
      </c>
      <c r="B80" s="26" t="s">
        <v>307</v>
      </c>
      <c r="C80" s="26" t="s">
        <v>301</v>
      </c>
      <c r="D80" s="1">
        <v>91026</v>
      </c>
      <c r="E80" s="1">
        <v>84882</v>
      </c>
      <c r="F80" s="1">
        <v>87856</v>
      </c>
      <c r="G80" s="1">
        <v>87921</v>
      </c>
      <c r="H80" s="2">
        <v>6689</v>
      </c>
      <c r="I80" s="2">
        <v>6833</v>
      </c>
      <c r="J80" s="2">
        <v>6837</v>
      </c>
      <c r="K80" s="2">
        <v>6786</v>
      </c>
      <c r="L80" s="59">
        <v>0.77490000000000003</v>
      </c>
      <c r="M80" s="19">
        <v>0.46889999999999998</v>
      </c>
      <c r="N80" s="60">
        <v>0</v>
      </c>
      <c r="O80" s="6">
        <v>3.3628972653362899E-2</v>
      </c>
      <c r="P80" s="6">
        <v>9.0909090909090912E-2</v>
      </c>
      <c r="Q80" s="6">
        <v>7.0999999999999994E-2</v>
      </c>
      <c r="R80" s="6">
        <v>2.5899999999999999E-2</v>
      </c>
      <c r="S80" s="6">
        <v>5.2400000000000002E-2</v>
      </c>
      <c r="T80" s="6">
        <v>3.3000000000000002E-2</v>
      </c>
      <c r="U80" s="6">
        <v>8.5000000000000006E-2</v>
      </c>
      <c r="V80" s="6">
        <v>2.8299999999999999E-2</v>
      </c>
      <c r="W80" s="6">
        <v>5.2299999999999999E-2</v>
      </c>
      <c r="X80" s="6">
        <v>4.99E-2</v>
      </c>
      <c r="Y80" s="6">
        <v>6.9500000000000006E-2</v>
      </c>
      <c r="Z80" s="6">
        <v>2.9100000000000001E-2</v>
      </c>
      <c r="AA80" s="61">
        <v>72.828999999999994</v>
      </c>
      <c r="AB80" s="61">
        <v>34.744</v>
      </c>
      <c r="AC80" s="61">
        <v>0</v>
      </c>
      <c r="AD80" s="61">
        <v>107.57299999999999</v>
      </c>
      <c r="AE80" s="7">
        <v>50.9</v>
      </c>
      <c r="AF80" s="62">
        <v>10.18</v>
      </c>
      <c r="AG80" s="8">
        <v>45</v>
      </c>
      <c r="AH80" s="62">
        <v>27</v>
      </c>
      <c r="AI80" s="9">
        <v>2320.8820000000001</v>
      </c>
      <c r="AJ80" s="9">
        <v>2350.239</v>
      </c>
      <c r="AK80" s="9">
        <v>2366.9229999999998</v>
      </c>
      <c r="AL80" s="9">
        <v>2456.665</v>
      </c>
      <c r="AM80" s="18">
        <v>2346.0149999999999</v>
      </c>
      <c r="AN80" s="18">
        <v>144.75299999999999</v>
      </c>
      <c r="AO80" s="18">
        <v>144.75299999999999</v>
      </c>
      <c r="AP80" s="18">
        <v>2490.768</v>
      </c>
      <c r="AQ80" s="31">
        <v>0.91</v>
      </c>
      <c r="AR80" s="7">
        <v>1756.3869999999999</v>
      </c>
      <c r="AS80" s="63">
        <v>147148.98000000001</v>
      </c>
      <c r="AT80" s="81">
        <v>0</v>
      </c>
    </row>
    <row r="81" spans="1:46" x14ac:dyDescent="0.2">
      <c r="A81" s="25">
        <v>114063003</v>
      </c>
      <c r="B81" s="26" t="s">
        <v>308</v>
      </c>
      <c r="C81" s="26" t="s">
        <v>301</v>
      </c>
      <c r="D81" s="1">
        <v>86943</v>
      </c>
      <c r="E81" s="1">
        <v>79465</v>
      </c>
      <c r="F81" s="1">
        <v>77155</v>
      </c>
      <c r="G81" s="1">
        <v>81188</v>
      </c>
      <c r="H81" s="2">
        <v>12568</v>
      </c>
      <c r="I81" s="2">
        <v>12597</v>
      </c>
      <c r="J81" s="2">
        <v>12415</v>
      </c>
      <c r="K81" s="2">
        <v>12527</v>
      </c>
      <c r="L81" s="59">
        <v>0.83909999999999996</v>
      </c>
      <c r="M81" s="19">
        <v>6.7400000000000002E-2</v>
      </c>
      <c r="N81" s="60">
        <v>0</v>
      </c>
      <c r="O81" s="6">
        <v>7.8682075239734445E-2</v>
      </c>
      <c r="P81" s="6">
        <v>9.8352594049668063E-2</v>
      </c>
      <c r="Q81" s="6">
        <v>4.9700000000000001E-2</v>
      </c>
      <c r="R81" s="6">
        <v>0.1512</v>
      </c>
      <c r="S81" s="6">
        <v>4.5499999999999999E-2</v>
      </c>
      <c r="T81" s="6">
        <v>0.17430000000000001</v>
      </c>
      <c r="U81" s="6">
        <v>6.7799999999999999E-2</v>
      </c>
      <c r="V81" s="6">
        <v>0.22789999999999999</v>
      </c>
      <c r="W81" s="6">
        <v>5.8000000000000003E-2</v>
      </c>
      <c r="X81" s="6">
        <v>0.14130000000000001</v>
      </c>
      <c r="Y81" s="6">
        <v>5.4300000000000001E-2</v>
      </c>
      <c r="Z81" s="6">
        <v>0.1845</v>
      </c>
      <c r="AA81" s="61">
        <v>146.637</v>
      </c>
      <c r="AB81" s="61">
        <v>178.619</v>
      </c>
      <c r="AC81" s="61">
        <v>0</v>
      </c>
      <c r="AD81" s="61">
        <v>325.25599999999997</v>
      </c>
      <c r="AE81" s="7">
        <v>77.703000000000003</v>
      </c>
      <c r="AF81" s="62">
        <v>15.541</v>
      </c>
      <c r="AG81" s="8">
        <v>166</v>
      </c>
      <c r="AH81" s="62">
        <v>99.6</v>
      </c>
      <c r="AI81" s="9">
        <v>4213.7160000000003</v>
      </c>
      <c r="AJ81" s="9">
        <v>4233.5450000000001</v>
      </c>
      <c r="AK81" s="9">
        <v>4255.1629999999996</v>
      </c>
      <c r="AL81" s="9">
        <v>4305.826</v>
      </c>
      <c r="AM81" s="18">
        <v>4234.1409999999996</v>
      </c>
      <c r="AN81" s="18">
        <v>440.39699999999999</v>
      </c>
      <c r="AO81" s="18">
        <v>440.39699999999999</v>
      </c>
      <c r="AP81" s="18">
        <v>4674.5379999999996</v>
      </c>
      <c r="AQ81" s="31">
        <v>1.07</v>
      </c>
      <c r="AR81" s="7">
        <v>4196.973</v>
      </c>
      <c r="AS81" s="63">
        <v>351619.71</v>
      </c>
      <c r="AT81" s="81">
        <v>3496151.1</v>
      </c>
    </row>
    <row r="82" spans="1:46" x14ac:dyDescent="0.2">
      <c r="A82" s="25">
        <v>114063503</v>
      </c>
      <c r="B82" s="26" t="s">
        <v>309</v>
      </c>
      <c r="C82" s="26" t="s">
        <v>301</v>
      </c>
      <c r="D82" s="1">
        <v>73875</v>
      </c>
      <c r="E82" s="1">
        <v>67890</v>
      </c>
      <c r="F82" s="1">
        <v>62721</v>
      </c>
      <c r="G82" s="1">
        <v>68162</v>
      </c>
      <c r="H82" s="2">
        <v>7483</v>
      </c>
      <c r="I82" s="2">
        <v>7265</v>
      </c>
      <c r="J82" s="2">
        <v>7268</v>
      </c>
      <c r="K82" s="2">
        <v>7339</v>
      </c>
      <c r="L82" s="59">
        <v>0.99950000000000006</v>
      </c>
      <c r="M82" s="19">
        <v>0.69410000000000005</v>
      </c>
      <c r="N82" s="60">
        <v>0</v>
      </c>
      <c r="O82" s="6">
        <v>9.0998524348253812E-2</v>
      </c>
      <c r="P82" s="6">
        <v>0.10772257747171668</v>
      </c>
      <c r="Q82" s="6">
        <v>9.1300000000000006E-2</v>
      </c>
      <c r="R82" s="6">
        <v>0.11269999999999999</v>
      </c>
      <c r="S82" s="6">
        <v>6.9900000000000004E-2</v>
      </c>
      <c r="T82" s="6">
        <v>0.12959999999999999</v>
      </c>
      <c r="U82" s="6">
        <v>0.1069</v>
      </c>
      <c r="V82" s="6">
        <v>0.1396</v>
      </c>
      <c r="W82" s="6">
        <v>8.4099999999999994E-2</v>
      </c>
      <c r="X82" s="6">
        <v>0.1167</v>
      </c>
      <c r="Y82" s="6">
        <v>8.9399999999999993E-2</v>
      </c>
      <c r="Z82" s="6">
        <v>0.1273</v>
      </c>
      <c r="AA82" s="61">
        <v>111.428</v>
      </c>
      <c r="AB82" s="61">
        <v>77.311000000000007</v>
      </c>
      <c r="AC82" s="61">
        <v>0</v>
      </c>
      <c r="AD82" s="61">
        <v>188.739</v>
      </c>
      <c r="AE82" s="7">
        <v>86.754000000000005</v>
      </c>
      <c r="AF82" s="62">
        <v>17.350999999999999</v>
      </c>
      <c r="AG82" s="8">
        <v>40</v>
      </c>
      <c r="AH82" s="62">
        <v>24</v>
      </c>
      <c r="AI82" s="9">
        <v>2208.2460000000001</v>
      </c>
      <c r="AJ82" s="9">
        <v>2152.7260000000001</v>
      </c>
      <c r="AK82" s="9">
        <v>2129.6309999999999</v>
      </c>
      <c r="AL82" s="9">
        <v>2186.3220000000001</v>
      </c>
      <c r="AM82" s="18">
        <v>2163.5340000000001</v>
      </c>
      <c r="AN82" s="18">
        <v>230.09</v>
      </c>
      <c r="AO82" s="18">
        <v>230.09</v>
      </c>
      <c r="AP82" s="18">
        <v>2393.6239999999998</v>
      </c>
      <c r="AQ82" s="31">
        <v>1.17</v>
      </c>
      <c r="AR82" s="7">
        <v>2799.14</v>
      </c>
      <c r="AS82" s="63">
        <v>234510.16</v>
      </c>
      <c r="AT82" s="81">
        <v>0</v>
      </c>
    </row>
    <row r="83" spans="1:46" x14ac:dyDescent="0.2">
      <c r="A83" s="25">
        <v>114064003</v>
      </c>
      <c r="B83" s="26" t="s">
        <v>310</v>
      </c>
      <c r="C83" s="26" t="s">
        <v>301</v>
      </c>
      <c r="D83" s="1">
        <v>67214</v>
      </c>
      <c r="E83" s="1">
        <v>67528</v>
      </c>
      <c r="F83" s="1">
        <v>64351</v>
      </c>
      <c r="G83" s="1">
        <v>66364</v>
      </c>
      <c r="H83" s="2">
        <v>5424</v>
      </c>
      <c r="I83" s="2">
        <v>5754</v>
      </c>
      <c r="J83" s="2">
        <v>5890</v>
      </c>
      <c r="K83" s="2">
        <v>5689</v>
      </c>
      <c r="L83" s="59">
        <v>1.0266</v>
      </c>
      <c r="M83" s="19">
        <v>0.7944</v>
      </c>
      <c r="N83" s="60">
        <v>38.106999999999999</v>
      </c>
      <c r="O83" s="6">
        <v>0.11901081916537867</v>
      </c>
      <c r="P83" s="6">
        <v>0.10896445131375579</v>
      </c>
      <c r="Q83" s="6">
        <v>0.1019</v>
      </c>
      <c r="R83" s="6">
        <v>0.13719999999999999</v>
      </c>
      <c r="S83" s="6">
        <v>7.9799999999999996E-2</v>
      </c>
      <c r="T83" s="6">
        <v>0.21629999999999999</v>
      </c>
      <c r="U83" s="6">
        <v>7.2599999999999998E-2</v>
      </c>
      <c r="V83" s="6">
        <v>0.17480000000000001</v>
      </c>
      <c r="W83" s="6">
        <v>0.1002</v>
      </c>
      <c r="X83" s="6">
        <v>0.1542</v>
      </c>
      <c r="Y83" s="6">
        <v>8.48E-2</v>
      </c>
      <c r="Z83" s="6">
        <v>0.17610000000000001</v>
      </c>
      <c r="AA83" s="61">
        <v>86.161000000000001</v>
      </c>
      <c r="AB83" s="61">
        <v>66.298000000000002</v>
      </c>
      <c r="AC83" s="61">
        <v>0</v>
      </c>
      <c r="AD83" s="61">
        <v>152.459</v>
      </c>
      <c r="AE83" s="7">
        <v>90.605000000000004</v>
      </c>
      <c r="AF83" s="62">
        <v>18.120999999999999</v>
      </c>
      <c r="AG83" s="8">
        <v>38</v>
      </c>
      <c r="AH83" s="62">
        <v>22.8</v>
      </c>
      <c r="AI83" s="9">
        <v>1433.155</v>
      </c>
      <c r="AJ83" s="9">
        <v>1448.154</v>
      </c>
      <c r="AK83" s="9">
        <v>1403.8230000000001</v>
      </c>
      <c r="AL83" s="9">
        <v>1413.5039999999999</v>
      </c>
      <c r="AM83" s="18">
        <v>1428.377</v>
      </c>
      <c r="AN83" s="18">
        <v>193.38</v>
      </c>
      <c r="AO83" s="18">
        <v>231.48699999999999</v>
      </c>
      <c r="AP83" s="18">
        <v>1659.864</v>
      </c>
      <c r="AQ83" s="31">
        <v>1</v>
      </c>
      <c r="AR83" s="7">
        <v>1704.0160000000001</v>
      </c>
      <c r="AS83" s="63">
        <v>142761.37</v>
      </c>
      <c r="AT83" s="81">
        <v>562156.79</v>
      </c>
    </row>
    <row r="84" spans="1:46" x14ac:dyDescent="0.2">
      <c r="A84" s="25">
        <v>114065503</v>
      </c>
      <c r="B84" s="26" t="s">
        <v>311</v>
      </c>
      <c r="C84" s="26" t="s">
        <v>301</v>
      </c>
      <c r="D84" s="1">
        <v>74066</v>
      </c>
      <c r="E84" s="1">
        <v>69631</v>
      </c>
      <c r="F84" s="1">
        <v>67086</v>
      </c>
      <c r="G84" s="1">
        <v>70261</v>
      </c>
      <c r="H84" s="2">
        <v>9964</v>
      </c>
      <c r="I84" s="2">
        <v>9994</v>
      </c>
      <c r="J84" s="2">
        <v>9323</v>
      </c>
      <c r="K84" s="2">
        <v>9760</v>
      </c>
      <c r="L84" s="59">
        <v>0.96960000000000002</v>
      </c>
      <c r="M84" s="19">
        <v>-1.1515</v>
      </c>
      <c r="N84" s="60">
        <v>0</v>
      </c>
      <c r="O84" s="6">
        <v>7.9843953185955788E-2</v>
      </c>
      <c r="P84" s="6">
        <v>0.25253576072821848</v>
      </c>
      <c r="Q84" s="6">
        <v>7.9699999999999993E-2</v>
      </c>
      <c r="R84" s="6">
        <v>0.15690000000000001</v>
      </c>
      <c r="S84" s="6">
        <v>0.1229</v>
      </c>
      <c r="T84" s="6">
        <v>0.13950000000000001</v>
      </c>
      <c r="U84" s="6">
        <v>9.8100000000000007E-2</v>
      </c>
      <c r="V84" s="6">
        <v>0.1525</v>
      </c>
      <c r="W84" s="6">
        <v>9.4100000000000003E-2</v>
      </c>
      <c r="X84" s="6">
        <v>0.183</v>
      </c>
      <c r="Y84" s="6">
        <v>0.1002</v>
      </c>
      <c r="Z84" s="6">
        <v>0.14960000000000001</v>
      </c>
      <c r="AA84" s="61">
        <v>243.898</v>
      </c>
      <c r="AB84" s="61">
        <v>237.15899999999999</v>
      </c>
      <c r="AC84" s="61">
        <v>0</v>
      </c>
      <c r="AD84" s="61">
        <v>481.05700000000002</v>
      </c>
      <c r="AE84" s="7">
        <v>77.177000000000007</v>
      </c>
      <c r="AF84" s="62">
        <v>15.435</v>
      </c>
      <c r="AG84" s="8">
        <v>487</v>
      </c>
      <c r="AH84" s="62">
        <v>292.2</v>
      </c>
      <c r="AI84" s="9">
        <v>4319.8320000000003</v>
      </c>
      <c r="AJ84" s="9">
        <v>4206.2430000000004</v>
      </c>
      <c r="AK84" s="9">
        <v>4117.1030000000001</v>
      </c>
      <c r="AL84" s="9">
        <v>4123.62</v>
      </c>
      <c r="AM84" s="18">
        <v>4214.393</v>
      </c>
      <c r="AN84" s="18">
        <v>788.69200000000001</v>
      </c>
      <c r="AO84" s="18">
        <v>788.69200000000001</v>
      </c>
      <c r="AP84" s="18">
        <v>5003.085</v>
      </c>
      <c r="AQ84" s="31">
        <v>1.59</v>
      </c>
      <c r="AR84" s="7">
        <v>7713.076</v>
      </c>
      <c r="AS84" s="63">
        <v>646196.56999999995</v>
      </c>
      <c r="AT84" s="81">
        <v>12577913.220000001</v>
      </c>
    </row>
    <row r="85" spans="1:46" x14ac:dyDescent="0.2">
      <c r="A85" s="25">
        <v>114066503</v>
      </c>
      <c r="B85" s="26" t="s">
        <v>312</v>
      </c>
      <c r="C85" s="26" t="s">
        <v>301</v>
      </c>
      <c r="D85" s="1">
        <v>94688</v>
      </c>
      <c r="E85" s="1">
        <v>89076</v>
      </c>
      <c r="F85" s="1">
        <v>79936</v>
      </c>
      <c r="G85" s="1">
        <v>87900</v>
      </c>
      <c r="H85" s="2">
        <v>5451</v>
      </c>
      <c r="I85" s="2">
        <v>5400</v>
      </c>
      <c r="J85" s="2">
        <v>5509</v>
      </c>
      <c r="K85" s="2">
        <v>5453</v>
      </c>
      <c r="L85" s="59">
        <v>0.77510000000000001</v>
      </c>
      <c r="M85" s="19">
        <v>0.7339</v>
      </c>
      <c r="N85" s="60">
        <v>0</v>
      </c>
      <c r="O85" s="6">
        <v>2.6623376623376622E-2</v>
      </c>
      <c r="P85" s="6">
        <v>9.8051948051948057E-2</v>
      </c>
      <c r="Q85" s="6">
        <v>2.7400000000000001E-2</v>
      </c>
      <c r="R85" s="6">
        <v>5.7299999999999997E-2</v>
      </c>
      <c r="S85" s="6">
        <v>0.1027</v>
      </c>
      <c r="T85" s="6">
        <v>3.0499999999999999E-2</v>
      </c>
      <c r="U85" s="6">
        <v>0.1603</v>
      </c>
      <c r="V85" s="6">
        <v>3.6900000000000002E-2</v>
      </c>
      <c r="W85" s="6">
        <v>5.2200000000000003E-2</v>
      </c>
      <c r="X85" s="6">
        <v>6.2E-2</v>
      </c>
      <c r="Y85" s="6">
        <v>9.6799999999999997E-2</v>
      </c>
      <c r="Z85" s="6">
        <v>4.1599999999999998E-2</v>
      </c>
      <c r="AA85" s="61">
        <v>47.558999999999997</v>
      </c>
      <c r="AB85" s="61">
        <v>28.244</v>
      </c>
      <c r="AC85" s="61">
        <v>0</v>
      </c>
      <c r="AD85" s="61">
        <v>75.802999999999997</v>
      </c>
      <c r="AE85" s="7">
        <v>38.951999999999998</v>
      </c>
      <c r="AF85" s="62">
        <v>7.79</v>
      </c>
      <c r="AG85" s="8">
        <v>21</v>
      </c>
      <c r="AH85" s="62">
        <v>12.6</v>
      </c>
      <c r="AI85" s="9">
        <v>1518.4929999999999</v>
      </c>
      <c r="AJ85" s="9">
        <v>1508.6890000000001</v>
      </c>
      <c r="AK85" s="9">
        <v>1563.942</v>
      </c>
      <c r="AL85" s="9">
        <v>1645.739</v>
      </c>
      <c r="AM85" s="18">
        <v>1530.375</v>
      </c>
      <c r="AN85" s="18">
        <v>96.192999999999998</v>
      </c>
      <c r="AO85" s="18">
        <v>96.192999999999998</v>
      </c>
      <c r="AP85" s="18">
        <v>1626.568</v>
      </c>
      <c r="AQ85" s="31">
        <v>0.79</v>
      </c>
      <c r="AR85" s="7">
        <v>995.995</v>
      </c>
      <c r="AS85" s="63">
        <v>83443.820000000007</v>
      </c>
      <c r="AT85" s="81">
        <v>0</v>
      </c>
    </row>
    <row r="86" spans="1:46" x14ac:dyDescent="0.2">
      <c r="A86" s="25">
        <v>114067002</v>
      </c>
      <c r="B86" s="26" t="s">
        <v>313</v>
      </c>
      <c r="C86" s="26" t="s">
        <v>301</v>
      </c>
      <c r="D86" s="1">
        <v>42852</v>
      </c>
      <c r="E86" s="1">
        <v>38738</v>
      </c>
      <c r="F86" s="1">
        <v>35745</v>
      </c>
      <c r="G86" s="1">
        <v>39112</v>
      </c>
      <c r="H86" s="2">
        <v>32692</v>
      </c>
      <c r="I86" s="2">
        <v>32380</v>
      </c>
      <c r="J86" s="2">
        <v>30053</v>
      </c>
      <c r="K86" s="2">
        <v>31708</v>
      </c>
      <c r="L86" s="59">
        <v>1.7419</v>
      </c>
      <c r="M86" s="19">
        <v>-10.437799999999999</v>
      </c>
      <c r="N86" s="60">
        <v>0</v>
      </c>
      <c r="O86" s="6">
        <v>0.38891093599410398</v>
      </c>
      <c r="P86" s="6">
        <v>0.28799818583819947</v>
      </c>
      <c r="Q86" s="6">
        <v>0.3947</v>
      </c>
      <c r="R86" s="6">
        <v>0.30530000000000002</v>
      </c>
      <c r="S86" s="6">
        <v>0.40710000000000002</v>
      </c>
      <c r="T86" s="6">
        <v>0.31640000000000001</v>
      </c>
      <c r="U86" s="6">
        <v>0.42930000000000001</v>
      </c>
      <c r="V86" s="6">
        <v>0.31280000000000002</v>
      </c>
      <c r="W86" s="6">
        <v>0.39689999999999998</v>
      </c>
      <c r="X86" s="6">
        <v>0.30320000000000003</v>
      </c>
      <c r="Y86" s="6">
        <v>0.41039999999999999</v>
      </c>
      <c r="Z86" s="6">
        <v>0.3115</v>
      </c>
      <c r="AA86" s="61">
        <v>4287.2700000000004</v>
      </c>
      <c r="AB86" s="61">
        <v>1637.567</v>
      </c>
      <c r="AC86" s="61">
        <v>2143.6350000000002</v>
      </c>
      <c r="AD86" s="61">
        <v>8068.4719999999998</v>
      </c>
      <c r="AE86" s="7">
        <v>1029.8109999999999</v>
      </c>
      <c r="AF86" s="62">
        <v>205.96199999999999</v>
      </c>
      <c r="AG86" s="8">
        <v>5322</v>
      </c>
      <c r="AH86" s="62">
        <v>3193.2</v>
      </c>
      <c r="AI86" s="9">
        <v>18003.150000000001</v>
      </c>
      <c r="AJ86" s="9">
        <v>18407.838</v>
      </c>
      <c r="AK86" s="9">
        <v>18454.834999999999</v>
      </c>
      <c r="AL86" s="9">
        <v>18438.955000000002</v>
      </c>
      <c r="AM86" s="18">
        <v>18288.608</v>
      </c>
      <c r="AN86" s="18">
        <v>11467.634</v>
      </c>
      <c r="AO86" s="18">
        <v>11467.634</v>
      </c>
      <c r="AP86" s="18">
        <v>29756.241999999998</v>
      </c>
      <c r="AQ86" s="31">
        <v>1.67</v>
      </c>
      <c r="AR86" s="7">
        <v>86560.104999999996</v>
      </c>
      <c r="AS86" s="63">
        <v>7251950.1799999997</v>
      </c>
      <c r="AT86" s="81">
        <v>51798385.920000002</v>
      </c>
    </row>
    <row r="87" spans="1:46" x14ac:dyDescent="0.2">
      <c r="A87" s="25">
        <v>114067503</v>
      </c>
      <c r="B87" s="26" t="s">
        <v>314</v>
      </c>
      <c r="C87" s="26" t="s">
        <v>301</v>
      </c>
      <c r="D87" s="1">
        <v>93899</v>
      </c>
      <c r="E87" s="1">
        <v>86849</v>
      </c>
      <c r="F87" s="1">
        <v>79673</v>
      </c>
      <c r="G87" s="1">
        <v>86807</v>
      </c>
      <c r="H87" s="2">
        <v>5757</v>
      </c>
      <c r="I87" s="2">
        <v>5330</v>
      </c>
      <c r="J87" s="2">
        <v>5467</v>
      </c>
      <c r="K87" s="2">
        <v>5518</v>
      </c>
      <c r="L87" s="59">
        <v>0.78480000000000005</v>
      </c>
      <c r="M87" s="19">
        <v>0.59</v>
      </c>
      <c r="N87" s="60">
        <v>0</v>
      </c>
      <c r="O87" s="6">
        <v>5.1375194603009863E-2</v>
      </c>
      <c r="P87" s="6">
        <v>6.7981318111053457E-2</v>
      </c>
      <c r="Q87" s="6">
        <v>5.2299999999999999E-2</v>
      </c>
      <c r="R87" s="6">
        <v>5.57E-2</v>
      </c>
      <c r="S87" s="6">
        <v>5.7500000000000002E-2</v>
      </c>
      <c r="T87" s="6">
        <v>8.5800000000000001E-2</v>
      </c>
      <c r="U87" s="6">
        <v>6.7000000000000004E-2</v>
      </c>
      <c r="V87" s="6">
        <v>0.1085</v>
      </c>
      <c r="W87" s="6">
        <v>5.3699999999999998E-2</v>
      </c>
      <c r="X87" s="6">
        <v>6.9800000000000001E-2</v>
      </c>
      <c r="Y87" s="6">
        <v>5.8900000000000001E-2</v>
      </c>
      <c r="Z87" s="6">
        <v>8.3299999999999999E-2</v>
      </c>
      <c r="AA87" s="61">
        <v>69.442999999999998</v>
      </c>
      <c r="AB87" s="61">
        <v>45.131999999999998</v>
      </c>
      <c r="AC87" s="61">
        <v>0</v>
      </c>
      <c r="AD87" s="61">
        <v>114.575</v>
      </c>
      <c r="AE87" s="7">
        <v>66.483000000000004</v>
      </c>
      <c r="AF87" s="62">
        <v>13.297000000000001</v>
      </c>
      <c r="AG87" s="8">
        <v>67</v>
      </c>
      <c r="AH87" s="62">
        <v>40.200000000000003</v>
      </c>
      <c r="AI87" s="9">
        <v>2155.2860000000001</v>
      </c>
      <c r="AJ87" s="9">
        <v>2058.4870000000001</v>
      </c>
      <c r="AK87" s="9">
        <v>2147.663</v>
      </c>
      <c r="AL87" s="9">
        <v>2137.69</v>
      </c>
      <c r="AM87" s="18">
        <v>2120.4789999999998</v>
      </c>
      <c r="AN87" s="18">
        <v>168.072</v>
      </c>
      <c r="AO87" s="18">
        <v>168.072</v>
      </c>
      <c r="AP87" s="18">
        <v>2288.5509999999999</v>
      </c>
      <c r="AQ87" s="31">
        <v>1.26</v>
      </c>
      <c r="AR87" s="7">
        <v>2263.029</v>
      </c>
      <c r="AS87" s="63">
        <v>189595.12</v>
      </c>
      <c r="AT87" s="81">
        <v>2576061.0699999998</v>
      </c>
    </row>
    <row r="88" spans="1:46" x14ac:dyDescent="0.2">
      <c r="A88" s="25">
        <v>114068003</v>
      </c>
      <c r="B88" s="26" t="s">
        <v>315</v>
      </c>
      <c r="C88" s="26" t="s">
        <v>301</v>
      </c>
      <c r="D88" s="1">
        <v>86161</v>
      </c>
      <c r="E88" s="1">
        <v>79414</v>
      </c>
      <c r="F88" s="1">
        <v>73265</v>
      </c>
      <c r="G88" s="1">
        <v>79613</v>
      </c>
      <c r="H88" s="2">
        <v>4296</v>
      </c>
      <c r="I88" s="2">
        <v>4245</v>
      </c>
      <c r="J88" s="2">
        <v>4250</v>
      </c>
      <c r="K88" s="2">
        <v>4264</v>
      </c>
      <c r="L88" s="59">
        <v>0.85570000000000002</v>
      </c>
      <c r="M88" s="19">
        <v>0.80559999999999998</v>
      </c>
      <c r="N88" s="60">
        <v>51.2</v>
      </c>
      <c r="O88" s="6">
        <v>8.7989441267047955E-2</v>
      </c>
      <c r="P88" s="6">
        <v>0.16498020237571492</v>
      </c>
      <c r="Q88" s="6">
        <v>6.7599999999999993E-2</v>
      </c>
      <c r="R88" s="6">
        <v>0.16309999999999999</v>
      </c>
      <c r="S88" s="6">
        <v>2.58E-2</v>
      </c>
      <c r="T88" s="6">
        <v>0.21149999999999999</v>
      </c>
      <c r="U88" s="6">
        <v>2.8400000000000002E-2</v>
      </c>
      <c r="V88" s="6">
        <v>0.2742</v>
      </c>
      <c r="W88" s="6">
        <v>6.0499999999999998E-2</v>
      </c>
      <c r="X88" s="6">
        <v>0.1799</v>
      </c>
      <c r="Y88" s="6">
        <v>4.0599999999999997E-2</v>
      </c>
      <c r="Z88" s="6">
        <v>0.21629999999999999</v>
      </c>
      <c r="AA88" s="61">
        <v>49.146999999999998</v>
      </c>
      <c r="AB88" s="61">
        <v>73.070999999999998</v>
      </c>
      <c r="AC88" s="61">
        <v>0</v>
      </c>
      <c r="AD88" s="61">
        <v>122.218</v>
      </c>
      <c r="AE88" s="7">
        <v>56.274000000000001</v>
      </c>
      <c r="AF88" s="62">
        <v>11.255000000000001</v>
      </c>
      <c r="AG88" s="8">
        <v>40</v>
      </c>
      <c r="AH88" s="62">
        <v>24</v>
      </c>
      <c r="AI88" s="9">
        <v>1353.9169999999999</v>
      </c>
      <c r="AJ88" s="9">
        <v>1371.3820000000001</v>
      </c>
      <c r="AK88" s="9">
        <v>1360.48</v>
      </c>
      <c r="AL88" s="9">
        <v>1441.6020000000001</v>
      </c>
      <c r="AM88" s="18">
        <v>1361.9259999999999</v>
      </c>
      <c r="AN88" s="18">
        <v>157.47300000000001</v>
      </c>
      <c r="AO88" s="18">
        <v>208.673</v>
      </c>
      <c r="AP88" s="18">
        <v>1570.5989999999999</v>
      </c>
      <c r="AQ88" s="31">
        <v>1.29</v>
      </c>
      <c r="AR88" s="7">
        <v>1733.71</v>
      </c>
      <c r="AS88" s="63">
        <v>145249.10999999999</v>
      </c>
      <c r="AT88" s="81">
        <v>0</v>
      </c>
    </row>
    <row r="89" spans="1:46" x14ac:dyDescent="0.2">
      <c r="A89" s="25">
        <v>114068103</v>
      </c>
      <c r="B89" s="26" t="s">
        <v>316</v>
      </c>
      <c r="C89" s="26" t="s">
        <v>301</v>
      </c>
      <c r="D89" s="1">
        <v>87462</v>
      </c>
      <c r="E89" s="1">
        <v>81046</v>
      </c>
      <c r="F89" s="1">
        <v>80358</v>
      </c>
      <c r="G89" s="1">
        <v>82955</v>
      </c>
      <c r="H89" s="2">
        <v>9140</v>
      </c>
      <c r="I89" s="2">
        <v>9389</v>
      </c>
      <c r="J89" s="2">
        <v>9205</v>
      </c>
      <c r="K89" s="2">
        <v>9245</v>
      </c>
      <c r="L89" s="59">
        <v>0.82130000000000003</v>
      </c>
      <c r="M89" s="19">
        <v>0.52349999999999997</v>
      </c>
      <c r="N89" s="60">
        <v>0</v>
      </c>
      <c r="O89" s="6">
        <v>0.14629451395572665</v>
      </c>
      <c r="P89" s="6">
        <v>0.11405197305101059</v>
      </c>
      <c r="Q89" s="6">
        <v>0.1087</v>
      </c>
      <c r="R89" s="6">
        <v>0.13800000000000001</v>
      </c>
      <c r="S89" s="6">
        <v>9.3399999999999997E-2</v>
      </c>
      <c r="T89" s="6">
        <v>0.1479</v>
      </c>
      <c r="U89" s="6">
        <v>9.3100000000000002E-2</v>
      </c>
      <c r="V89" s="6">
        <v>0.1807</v>
      </c>
      <c r="W89" s="6">
        <v>0.11609999999999999</v>
      </c>
      <c r="X89" s="6">
        <v>0.1333</v>
      </c>
      <c r="Y89" s="6">
        <v>9.8400000000000001E-2</v>
      </c>
      <c r="Z89" s="6">
        <v>0.1555</v>
      </c>
      <c r="AA89" s="61">
        <v>219.21199999999999</v>
      </c>
      <c r="AB89" s="61">
        <v>125.84399999999999</v>
      </c>
      <c r="AC89" s="61">
        <v>0</v>
      </c>
      <c r="AD89" s="61">
        <v>345.05599999999998</v>
      </c>
      <c r="AE89" s="7">
        <v>90.370999999999995</v>
      </c>
      <c r="AF89" s="62">
        <v>18.074000000000002</v>
      </c>
      <c r="AG89" s="8">
        <v>37</v>
      </c>
      <c r="AH89" s="62">
        <v>22.2</v>
      </c>
      <c r="AI89" s="9">
        <v>3146.8890000000001</v>
      </c>
      <c r="AJ89" s="9">
        <v>3241.3490000000002</v>
      </c>
      <c r="AK89" s="9">
        <v>3135.8359999999998</v>
      </c>
      <c r="AL89" s="9">
        <v>3261.52</v>
      </c>
      <c r="AM89" s="18">
        <v>3174.6909999999998</v>
      </c>
      <c r="AN89" s="18">
        <v>385.33</v>
      </c>
      <c r="AO89" s="18">
        <v>385.33</v>
      </c>
      <c r="AP89" s="18">
        <v>3560.0210000000002</v>
      </c>
      <c r="AQ89" s="31">
        <v>1.19</v>
      </c>
      <c r="AR89" s="7">
        <v>3479.3760000000002</v>
      </c>
      <c r="AS89" s="63">
        <v>291499.89</v>
      </c>
      <c r="AT89" s="81">
        <v>2552444.73</v>
      </c>
    </row>
    <row r="90" spans="1:46" x14ac:dyDescent="0.2">
      <c r="A90" s="25">
        <v>114069103</v>
      </c>
      <c r="B90" s="26" t="s">
        <v>317</v>
      </c>
      <c r="C90" s="26" t="s">
        <v>301</v>
      </c>
      <c r="D90" s="1">
        <v>92643</v>
      </c>
      <c r="E90" s="1">
        <v>83392</v>
      </c>
      <c r="F90" s="1">
        <v>78936</v>
      </c>
      <c r="G90" s="1">
        <v>84990</v>
      </c>
      <c r="H90" s="2">
        <v>16004</v>
      </c>
      <c r="I90" s="2">
        <v>15811</v>
      </c>
      <c r="J90" s="2">
        <v>15611</v>
      </c>
      <c r="K90" s="2">
        <v>15809</v>
      </c>
      <c r="L90" s="59">
        <v>0.80159999999999998</v>
      </c>
      <c r="M90" s="19">
        <v>-0.50190000000000001</v>
      </c>
      <c r="N90" s="60">
        <v>0</v>
      </c>
      <c r="O90" s="6">
        <v>6.7157929994975718E-2</v>
      </c>
      <c r="P90" s="6">
        <v>0.14838385530061965</v>
      </c>
      <c r="Q90" s="6">
        <v>7.4300000000000005E-2</v>
      </c>
      <c r="R90" s="6">
        <v>0.1593</v>
      </c>
      <c r="S90" s="6">
        <v>7.46E-2</v>
      </c>
      <c r="T90" s="6">
        <v>0.14449999999999999</v>
      </c>
      <c r="U90" s="6">
        <v>8.7900000000000006E-2</v>
      </c>
      <c r="V90" s="6">
        <v>0.13170000000000001</v>
      </c>
      <c r="W90" s="6">
        <v>7.1999999999999995E-2</v>
      </c>
      <c r="X90" s="6">
        <v>0.1507</v>
      </c>
      <c r="Y90" s="6">
        <v>7.8899999999999998E-2</v>
      </c>
      <c r="Z90" s="6">
        <v>0.1452</v>
      </c>
      <c r="AA90" s="61">
        <v>279.74900000000002</v>
      </c>
      <c r="AB90" s="61">
        <v>292.76499999999999</v>
      </c>
      <c r="AC90" s="61">
        <v>0</v>
      </c>
      <c r="AD90" s="61">
        <v>572.51400000000001</v>
      </c>
      <c r="AE90" s="7">
        <v>86.731999999999999</v>
      </c>
      <c r="AF90" s="62">
        <v>17.346</v>
      </c>
      <c r="AG90" s="8">
        <v>356</v>
      </c>
      <c r="AH90" s="62">
        <v>213.6</v>
      </c>
      <c r="AI90" s="9">
        <v>6475.6689999999999</v>
      </c>
      <c r="AJ90" s="9">
        <v>6435.8329999999996</v>
      </c>
      <c r="AK90" s="9">
        <v>6158.3559999999998</v>
      </c>
      <c r="AL90" s="9">
        <v>6297.5619999999999</v>
      </c>
      <c r="AM90" s="18">
        <v>6356.6189999999997</v>
      </c>
      <c r="AN90" s="18">
        <v>803.46</v>
      </c>
      <c r="AO90" s="18">
        <v>803.46</v>
      </c>
      <c r="AP90" s="18">
        <v>7160.0789999999997</v>
      </c>
      <c r="AQ90" s="31">
        <v>1.36</v>
      </c>
      <c r="AR90" s="7">
        <v>7805.7460000000001</v>
      </c>
      <c r="AS90" s="63">
        <v>653960.4</v>
      </c>
      <c r="AT90" s="81">
        <v>10286724.279999999</v>
      </c>
    </row>
    <row r="91" spans="1:46" x14ac:dyDescent="0.2">
      <c r="A91" s="25">
        <v>114069353</v>
      </c>
      <c r="B91" s="26" t="s">
        <v>318</v>
      </c>
      <c r="C91" s="26" t="s">
        <v>301</v>
      </c>
      <c r="D91" s="1">
        <v>81004</v>
      </c>
      <c r="E91" s="1">
        <v>79000</v>
      </c>
      <c r="F91" s="1">
        <v>83505</v>
      </c>
      <c r="G91" s="1">
        <v>81170</v>
      </c>
      <c r="H91" s="2">
        <v>5435</v>
      </c>
      <c r="I91" s="2">
        <v>5530</v>
      </c>
      <c r="J91" s="2">
        <v>5113</v>
      </c>
      <c r="K91" s="2">
        <v>5359</v>
      </c>
      <c r="L91" s="59">
        <v>0.83930000000000005</v>
      </c>
      <c r="M91" s="19">
        <v>-2.0219999999999998</v>
      </c>
      <c r="N91" s="60">
        <v>0</v>
      </c>
      <c r="O91" s="6">
        <v>4.7117516629711753E-2</v>
      </c>
      <c r="P91" s="6">
        <v>0.11086474501108648</v>
      </c>
      <c r="Q91" s="6">
        <v>5.5300000000000002E-2</v>
      </c>
      <c r="R91" s="6">
        <v>0.1168</v>
      </c>
      <c r="S91" s="6">
        <v>9.5899999999999999E-2</v>
      </c>
      <c r="T91" s="6">
        <v>0.11650000000000001</v>
      </c>
      <c r="U91" s="6">
        <v>0.11269999999999999</v>
      </c>
      <c r="V91" s="6">
        <v>0.14749999999999999</v>
      </c>
      <c r="W91" s="6">
        <v>6.6100000000000006E-2</v>
      </c>
      <c r="X91" s="6">
        <v>0.1147</v>
      </c>
      <c r="Y91" s="6">
        <v>8.7999999999999995E-2</v>
      </c>
      <c r="Z91" s="6">
        <v>0.12690000000000001</v>
      </c>
      <c r="AA91" s="61">
        <v>74.480999999999995</v>
      </c>
      <c r="AB91" s="61">
        <v>64.620999999999995</v>
      </c>
      <c r="AC91" s="61">
        <v>0</v>
      </c>
      <c r="AD91" s="61">
        <v>139.102</v>
      </c>
      <c r="AE91" s="7">
        <v>28.437999999999999</v>
      </c>
      <c r="AF91" s="62">
        <v>5.6879999999999997</v>
      </c>
      <c r="AG91" s="8">
        <v>74</v>
      </c>
      <c r="AH91" s="62">
        <v>44.4</v>
      </c>
      <c r="AI91" s="9">
        <v>1877.9770000000001</v>
      </c>
      <c r="AJ91" s="9">
        <v>1829.067</v>
      </c>
      <c r="AK91" s="9">
        <v>1878.7660000000001</v>
      </c>
      <c r="AL91" s="9">
        <v>1958.441</v>
      </c>
      <c r="AM91" s="18">
        <v>1861.9369999999999</v>
      </c>
      <c r="AN91" s="18">
        <v>189.19</v>
      </c>
      <c r="AO91" s="18">
        <v>189.19</v>
      </c>
      <c r="AP91" s="18">
        <v>2051.127</v>
      </c>
      <c r="AQ91" s="31">
        <v>1.32</v>
      </c>
      <c r="AR91" s="7">
        <v>2272.3939999999998</v>
      </c>
      <c r="AS91" s="63">
        <v>190379.71</v>
      </c>
      <c r="AT91" s="81">
        <v>3738769.29</v>
      </c>
    </row>
    <row r="92" spans="1:46" x14ac:dyDescent="0.2">
      <c r="A92" s="25">
        <v>108070502</v>
      </c>
      <c r="B92" s="26" t="s">
        <v>170</v>
      </c>
      <c r="C92" s="26" t="s">
        <v>171</v>
      </c>
      <c r="D92" s="1">
        <v>53446</v>
      </c>
      <c r="E92" s="1">
        <v>49210</v>
      </c>
      <c r="F92" s="1">
        <v>45019</v>
      </c>
      <c r="G92" s="1">
        <v>49225</v>
      </c>
      <c r="H92" s="2">
        <v>23489</v>
      </c>
      <c r="I92" s="2">
        <v>23223</v>
      </c>
      <c r="J92" s="2">
        <v>23957</v>
      </c>
      <c r="K92" s="2">
        <v>23556</v>
      </c>
      <c r="L92" s="59">
        <v>1.3839999999999999</v>
      </c>
      <c r="M92" s="19">
        <v>-0.25019999999999998</v>
      </c>
      <c r="N92" s="60">
        <v>0</v>
      </c>
      <c r="O92" s="6">
        <v>0.22962402220539996</v>
      </c>
      <c r="P92" s="6">
        <v>0.23366136765076961</v>
      </c>
      <c r="Q92" s="6">
        <v>0.23089999999999999</v>
      </c>
      <c r="R92" s="6">
        <v>0.22850000000000001</v>
      </c>
      <c r="S92" s="6">
        <v>0.25080000000000002</v>
      </c>
      <c r="T92" s="6">
        <v>0.20150000000000001</v>
      </c>
      <c r="U92" s="6">
        <v>0.2681</v>
      </c>
      <c r="V92" s="6">
        <v>0.19350000000000001</v>
      </c>
      <c r="W92" s="6">
        <v>0.23710000000000001</v>
      </c>
      <c r="X92" s="6">
        <v>0.22120000000000001</v>
      </c>
      <c r="Y92" s="6">
        <v>0.24990000000000001</v>
      </c>
      <c r="Z92" s="6">
        <v>0.20780000000000001</v>
      </c>
      <c r="AA92" s="61">
        <v>1061.058</v>
      </c>
      <c r="AB92" s="61">
        <v>494.952</v>
      </c>
      <c r="AC92" s="61">
        <v>0</v>
      </c>
      <c r="AD92" s="61">
        <v>1556.01</v>
      </c>
      <c r="AE92" s="7">
        <v>277.16699999999997</v>
      </c>
      <c r="AF92" s="62">
        <v>55.433</v>
      </c>
      <c r="AG92" s="8">
        <v>49</v>
      </c>
      <c r="AH92" s="62">
        <v>29.4</v>
      </c>
      <c r="AI92" s="9">
        <v>7458.5829999999996</v>
      </c>
      <c r="AJ92" s="9">
        <v>7507.12</v>
      </c>
      <c r="AK92" s="9">
        <v>7552.5320000000002</v>
      </c>
      <c r="AL92" s="9">
        <v>7642.2370000000001</v>
      </c>
      <c r="AM92" s="18">
        <v>7506.0780000000004</v>
      </c>
      <c r="AN92" s="18">
        <v>1640.8430000000001</v>
      </c>
      <c r="AO92" s="18">
        <v>1640.8430000000001</v>
      </c>
      <c r="AP92" s="18">
        <v>9146.9210000000003</v>
      </c>
      <c r="AQ92" s="31">
        <v>0.9</v>
      </c>
      <c r="AR92" s="7">
        <v>11393.405000000001</v>
      </c>
      <c r="AS92" s="63">
        <v>954532.18</v>
      </c>
      <c r="AT92" s="81">
        <v>0</v>
      </c>
    </row>
    <row r="93" spans="1:46" x14ac:dyDescent="0.2">
      <c r="A93" s="25">
        <v>108071003</v>
      </c>
      <c r="B93" s="26" t="s">
        <v>172</v>
      </c>
      <c r="C93" s="26" t="s">
        <v>171</v>
      </c>
      <c r="D93" s="1">
        <v>65272</v>
      </c>
      <c r="E93" s="1">
        <v>62633</v>
      </c>
      <c r="F93" s="1">
        <v>60460</v>
      </c>
      <c r="G93" s="1">
        <v>62788</v>
      </c>
      <c r="H93" s="2">
        <v>3424</v>
      </c>
      <c r="I93" s="2">
        <v>3497</v>
      </c>
      <c r="J93" s="2">
        <v>3417</v>
      </c>
      <c r="K93" s="2">
        <v>3446</v>
      </c>
      <c r="L93" s="59">
        <v>1.085</v>
      </c>
      <c r="M93" s="19">
        <v>0.78620000000000001</v>
      </c>
      <c r="N93" s="60">
        <v>21.843</v>
      </c>
      <c r="O93" s="6">
        <v>0.15332690453230471</v>
      </c>
      <c r="P93" s="6">
        <v>0.19961427193828352</v>
      </c>
      <c r="Q93" s="6">
        <v>0.1014</v>
      </c>
      <c r="R93" s="6">
        <v>0.17580000000000001</v>
      </c>
      <c r="S93" s="6">
        <v>0.1027</v>
      </c>
      <c r="T93" s="6">
        <v>0.15029999999999999</v>
      </c>
      <c r="U93" s="6">
        <v>9.4E-2</v>
      </c>
      <c r="V93" s="6">
        <v>0.15459999999999999</v>
      </c>
      <c r="W93" s="6">
        <v>0.1191</v>
      </c>
      <c r="X93" s="6">
        <v>0.17519999999999999</v>
      </c>
      <c r="Y93" s="6">
        <v>9.9400000000000002E-2</v>
      </c>
      <c r="Z93" s="6">
        <v>0.16020000000000001</v>
      </c>
      <c r="AA93" s="61">
        <v>85.319000000000003</v>
      </c>
      <c r="AB93" s="61">
        <v>62.753999999999998</v>
      </c>
      <c r="AC93" s="61">
        <v>0</v>
      </c>
      <c r="AD93" s="61">
        <v>148.07300000000001</v>
      </c>
      <c r="AE93" s="7">
        <v>30.646999999999998</v>
      </c>
      <c r="AF93" s="62">
        <v>6.1289999999999996</v>
      </c>
      <c r="AG93" s="8">
        <v>3</v>
      </c>
      <c r="AH93" s="62">
        <v>1.8</v>
      </c>
      <c r="AI93" s="9">
        <v>1193.942</v>
      </c>
      <c r="AJ93" s="9">
        <v>1207.9580000000001</v>
      </c>
      <c r="AK93" s="9">
        <v>1218.164</v>
      </c>
      <c r="AL93" s="9">
        <v>1250.1659999999999</v>
      </c>
      <c r="AM93" s="18">
        <v>1206.6880000000001</v>
      </c>
      <c r="AN93" s="18">
        <v>156.00200000000001</v>
      </c>
      <c r="AO93" s="18">
        <v>177.845</v>
      </c>
      <c r="AP93" s="18">
        <v>1384.5329999999999</v>
      </c>
      <c r="AQ93" s="31">
        <v>0.85</v>
      </c>
      <c r="AR93" s="7">
        <v>1276.886</v>
      </c>
      <c r="AS93" s="63">
        <v>106976.69</v>
      </c>
      <c r="AT93" s="81">
        <v>0</v>
      </c>
    </row>
    <row r="94" spans="1:46" x14ac:dyDescent="0.2">
      <c r="A94" s="25">
        <v>108071504</v>
      </c>
      <c r="B94" s="26" t="s">
        <v>173</v>
      </c>
      <c r="C94" s="26" t="s">
        <v>171</v>
      </c>
      <c r="D94" s="1">
        <v>59415</v>
      </c>
      <c r="E94" s="1">
        <v>53311</v>
      </c>
      <c r="F94" s="1">
        <v>47321</v>
      </c>
      <c r="G94" s="1">
        <v>53349</v>
      </c>
      <c r="H94" s="2">
        <v>2157</v>
      </c>
      <c r="I94" s="2">
        <v>2146</v>
      </c>
      <c r="J94" s="2">
        <v>2290</v>
      </c>
      <c r="K94" s="2">
        <v>2198</v>
      </c>
      <c r="L94" s="59">
        <v>1.2769999999999999</v>
      </c>
      <c r="M94" s="19">
        <v>0.85189999999999999</v>
      </c>
      <c r="N94" s="60">
        <v>72.525999999999996</v>
      </c>
      <c r="O94" s="6">
        <v>0.21954314720812182</v>
      </c>
      <c r="P94" s="6">
        <v>0.14847715736040609</v>
      </c>
      <c r="Q94" s="6">
        <v>0.22059999999999999</v>
      </c>
      <c r="R94" s="6">
        <v>0.2135</v>
      </c>
      <c r="S94" s="6">
        <v>0.2525</v>
      </c>
      <c r="T94" s="6">
        <v>0.23100000000000001</v>
      </c>
      <c r="U94" s="6">
        <v>0.27989999999999998</v>
      </c>
      <c r="V94" s="6">
        <v>0.23469999999999999</v>
      </c>
      <c r="W94" s="6">
        <v>0.23089999999999999</v>
      </c>
      <c r="X94" s="6">
        <v>0.19769999999999999</v>
      </c>
      <c r="Y94" s="6">
        <v>0.251</v>
      </c>
      <c r="Z94" s="6">
        <v>0.22639999999999999</v>
      </c>
      <c r="AA94" s="61">
        <v>107.3</v>
      </c>
      <c r="AB94" s="61">
        <v>45.936</v>
      </c>
      <c r="AC94" s="61">
        <v>0</v>
      </c>
      <c r="AD94" s="61">
        <v>153.23599999999999</v>
      </c>
      <c r="AE94" s="7">
        <v>13.430999999999999</v>
      </c>
      <c r="AF94" s="62">
        <v>2.6859999999999999</v>
      </c>
      <c r="AG94" s="8">
        <v>0</v>
      </c>
      <c r="AH94" s="62">
        <v>0</v>
      </c>
      <c r="AI94" s="9">
        <v>774.50400000000002</v>
      </c>
      <c r="AJ94" s="9">
        <v>791.923</v>
      </c>
      <c r="AK94" s="9">
        <v>833.77800000000002</v>
      </c>
      <c r="AL94" s="9">
        <v>829.15499999999997</v>
      </c>
      <c r="AM94" s="18">
        <v>800.06799999999998</v>
      </c>
      <c r="AN94" s="18">
        <v>155.922</v>
      </c>
      <c r="AO94" s="18">
        <v>228.44800000000001</v>
      </c>
      <c r="AP94" s="18">
        <v>1028.5160000000001</v>
      </c>
      <c r="AQ94" s="31">
        <v>1.1100000000000001</v>
      </c>
      <c r="AR94" s="7">
        <v>1457.8910000000001</v>
      </c>
      <c r="AS94" s="63">
        <v>122141.17</v>
      </c>
      <c r="AT94" s="81">
        <v>0</v>
      </c>
    </row>
    <row r="95" spans="1:46" x14ac:dyDescent="0.2">
      <c r="A95" s="25">
        <v>108073503</v>
      </c>
      <c r="B95" s="26" t="s">
        <v>174</v>
      </c>
      <c r="C95" s="26" t="s">
        <v>171</v>
      </c>
      <c r="D95" s="1">
        <v>72619</v>
      </c>
      <c r="E95" s="1">
        <v>65388</v>
      </c>
      <c r="F95" s="1">
        <v>58810</v>
      </c>
      <c r="G95" s="1">
        <v>65606</v>
      </c>
      <c r="H95" s="2">
        <v>11484</v>
      </c>
      <c r="I95" s="2">
        <v>11417</v>
      </c>
      <c r="J95" s="2">
        <v>11668</v>
      </c>
      <c r="K95" s="2">
        <v>11523</v>
      </c>
      <c r="L95" s="59">
        <v>1.0384</v>
      </c>
      <c r="M95" s="19">
        <v>0.56540000000000001</v>
      </c>
      <c r="N95" s="60">
        <v>0</v>
      </c>
      <c r="O95" s="6">
        <v>4.8095635251598552E-2</v>
      </c>
      <c r="P95" s="6">
        <v>9.2021128718376421E-2</v>
      </c>
      <c r="Q95" s="6">
        <v>5.2200000000000003E-2</v>
      </c>
      <c r="R95" s="6">
        <v>9.9500000000000005E-2</v>
      </c>
      <c r="S95" s="6">
        <v>4.8399999999999999E-2</v>
      </c>
      <c r="T95" s="6">
        <v>0.12959999999999999</v>
      </c>
      <c r="U95" s="6">
        <v>6.0600000000000001E-2</v>
      </c>
      <c r="V95" s="6">
        <v>0.14499999999999999</v>
      </c>
      <c r="W95" s="6">
        <v>4.9599999999999998E-2</v>
      </c>
      <c r="X95" s="6">
        <v>0.107</v>
      </c>
      <c r="Y95" s="6">
        <v>5.3699999999999998E-2</v>
      </c>
      <c r="Z95" s="6">
        <v>0.12470000000000001</v>
      </c>
      <c r="AA95" s="61">
        <v>94.87</v>
      </c>
      <c r="AB95" s="61">
        <v>102.33</v>
      </c>
      <c r="AC95" s="61">
        <v>0</v>
      </c>
      <c r="AD95" s="61">
        <v>197.2</v>
      </c>
      <c r="AE95" s="7">
        <v>64.409000000000006</v>
      </c>
      <c r="AF95" s="62">
        <v>12.882</v>
      </c>
      <c r="AG95" s="8">
        <v>9</v>
      </c>
      <c r="AH95" s="62">
        <v>5.4</v>
      </c>
      <c r="AI95" s="9">
        <v>3187.848</v>
      </c>
      <c r="AJ95" s="9">
        <v>3254.9549999999999</v>
      </c>
      <c r="AK95" s="9">
        <v>3286.31</v>
      </c>
      <c r="AL95" s="9">
        <v>3392.0650000000001</v>
      </c>
      <c r="AM95" s="18">
        <v>3243.038</v>
      </c>
      <c r="AN95" s="18">
        <v>215.482</v>
      </c>
      <c r="AO95" s="18">
        <v>215.482</v>
      </c>
      <c r="AP95" s="18">
        <v>3458.52</v>
      </c>
      <c r="AQ95" s="31">
        <v>0.76</v>
      </c>
      <c r="AR95" s="7">
        <v>2729.4090000000001</v>
      </c>
      <c r="AS95" s="63">
        <v>228668.14</v>
      </c>
      <c r="AT95" s="81">
        <v>0</v>
      </c>
    </row>
    <row r="96" spans="1:46" x14ac:dyDescent="0.2">
      <c r="A96" s="25">
        <v>108077503</v>
      </c>
      <c r="B96" s="26" t="s">
        <v>175</v>
      </c>
      <c r="C96" s="26" t="s">
        <v>171</v>
      </c>
      <c r="D96" s="1">
        <v>67196</v>
      </c>
      <c r="E96" s="1">
        <v>60894</v>
      </c>
      <c r="F96" s="1">
        <v>57594</v>
      </c>
      <c r="G96" s="1">
        <v>61895</v>
      </c>
      <c r="H96" s="2">
        <v>5396</v>
      </c>
      <c r="I96" s="2">
        <v>5374</v>
      </c>
      <c r="J96" s="2">
        <v>5906</v>
      </c>
      <c r="K96" s="2">
        <v>5559</v>
      </c>
      <c r="L96" s="59">
        <v>1.1007</v>
      </c>
      <c r="M96" s="19">
        <v>0.75270000000000004</v>
      </c>
      <c r="N96" s="60">
        <v>0</v>
      </c>
      <c r="O96" s="6">
        <v>0.10180623973727422</v>
      </c>
      <c r="P96" s="6">
        <v>0.20689655172413793</v>
      </c>
      <c r="Q96" s="6">
        <v>9.4E-2</v>
      </c>
      <c r="R96" s="6">
        <v>0.14530000000000001</v>
      </c>
      <c r="S96" s="6">
        <v>0.1157</v>
      </c>
      <c r="T96" s="6">
        <v>0.20080000000000001</v>
      </c>
      <c r="U96" s="6">
        <v>0.1293</v>
      </c>
      <c r="V96" s="6">
        <v>0.18340000000000001</v>
      </c>
      <c r="W96" s="6">
        <v>0.1038</v>
      </c>
      <c r="X96" s="6">
        <v>0.18429999999999999</v>
      </c>
      <c r="Y96" s="6">
        <v>0.113</v>
      </c>
      <c r="Z96" s="6">
        <v>0.17649999999999999</v>
      </c>
      <c r="AA96" s="61">
        <v>104.128</v>
      </c>
      <c r="AB96" s="61">
        <v>92.441000000000003</v>
      </c>
      <c r="AC96" s="61">
        <v>0</v>
      </c>
      <c r="AD96" s="61">
        <v>196.56899999999999</v>
      </c>
      <c r="AE96" s="7">
        <v>54.283999999999999</v>
      </c>
      <c r="AF96" s="62">
        <v>10.856999999999999</v>
      </c>
      <c r="AG96" s="8">
        <v>13</v>
      </c>
      <c r="AH96" s="62">
        <v>7.8</v>
      </c>
      <c r="AI96" s="9">
        <v>1671.934</v>
      </c>
      <c r="AJ96" s="9">
        <v>1734.7180000000001</v>
      </c>
      <c r="AK96" s="9">
        <v>1728.3389999999999</v>
      </c>
      <c r="AL96" s="9">
        <v>1772.684</v>
      </c>
      <c r="AM96" s="18">
        <v>1711.664</v>
      </c>
      <c r="AN96" s="18">
        <v>215.226</v>
      </c>
      <c r="AO96" s="18">
        <v>215.226</v>
      </c>
      <c r="AP96" s="18">
        <v>1926.89</v>
      </c>
      <c r="AQ96" s="31">
        <v>0.79</v>
      </c>
      <c r="AR96" s="7">
        <v>1675.5329999999999</v>
      </c>
      <c r="AS96" s="63">
        <v>140375.07999999999</v>
      </c>
      <c r="AT96" s="81">
        <v>0</v>
      </c>
    </row>
    <row r="97" spans="1:46" x14ac:dyDescent="0.2">
      <c r="A97" s="25">
        <v>108078003</v>
      </c>
      <c r="B97" s="26" t="s">
        <v>176</v>
      </c>
      <c r="C97" s="26" t="s">
        <v>171</v>
      </c>
      <c r="D97" s="1">
        <v>64030</v>
      </c>
      <c r="E97" s="1">
        <v>56342</v>
      </c>
      <c r="F97" s="1">
        <v>52975</v>
      </c>
      <c r="G97" s="1">
        <v>57782</v>
      </c>
      <c r="H97" s="2">
        <v>5222</v>
      </c>
      <c r="I97" s="2">
        <v>5215</v>
      </c>
      <c r="J97" s="2">
        <v>5185</v>
      </c>
      <c r="K97" s="2">
        <v>5207</v>
      </c>
      <c r="L97" s="59">
        <v>1.1791</v>
      </c>
      <c r="M97" s="19">
        <v>0.7833</v>
      </c>
      <c r="N97" s="60">
        <v>26.228999999999999</v>
      </c>
      <c r="O97" s="6">
        <v>7.5141533710756561E-2</v>
      </c>
      <c r="P97" s="6">
        <v>9.8816263510036029E-2</v>
      </c>
      <c r="Q97" s="6">
        <v>0.10390000000000001</v>
      </c>
      <c r="R97" s="6">
        <v>0.12859999999999999</v>
      </c>
      <c r="S97" s="6">
        <v>0.1148</v>
      </c>
      <c r="T97" s="6">
        <v>0.1275</v>
      </c>
      <c r="U97" s="6">
        <v>0.12239999999999999</v>
      </c>
      <c r="V97" s="6">
        <v>0.21340000000000001</v>
      </c>
      <c r="W97" s="6">
        <v>9.7900000000000001E-2</v>
      </c>
      <c r="X97" s="6">
        <v>0.1183</v>
      </c>
      <c r="Y97" s="6">
        <v>0.1137</v>
      </c>
      <c r="Z97" s="6">
        <v>0.1565</v>
      </c>
      <c r="AA97" s="61">
        <v>101.789</v>
      </c>
      <c r="AB97" s="61">
        <v>61.5</v>
      </c>
      <c r="AC97" s="61">
        <v>0</v>
      </c>
      <c r="AD97" s="61">
        <v>163.28899999999999</v>
      </c>
      <c r="AE97" s="7">
        <v>68.784999999999997</v>
      </c>
      <c r="AF97" s="62">
        <v>13.757</v>
      </c>
      <c r="AG97" s="8">
        <v>4</v>
      </c>
      <c r="AH97" s="62">
        <v>2.4</v>
      </c>
      <c r="AI97" s="9">
        <v>1732.874</v>
      </c>
      <c r="AJ97" s="9">
        <v>1789.008</v>
      </c>
      <c r="AK97" s="9">
        <v>1817.194</v>
      </c>
      <c r="AL97" s="9">
        <v>1825.1389999999999</v>
      </c>
      <c r="AM97" s="18">
        <v>1779.692</v>
      </c>
      <c r="AN97" s="18">
        <v>179.446</v>
      </c>
      <c r="AO97" s="18">
        <v>205.67500000000001</v>
      </c>
      <c r="AP97" s="18">
        <v>1985.367</v>
      </c>
      <c r="AQ97" s="31">
        <v>0.71</v>
      </c>
      <c r="AR97" s="7">
        <v>1662.0719999999999</v>
      </c>
      <c r="AS97" s="63">
        <v>139247.32999999999</v>
      </c>
      <c r="AT97" s="81">
        <v>0</v>
      </c>
    </row>
    <row r="98" spans="1:46" x14ac:dyDescent="0.2">
      <c r="A98" s="25">
        <v>108079004</v>
      </c>
      <c r="B98" s="26" t="s">
        <v>177</v>
      </c>
      <c r="C98" s="26" t="s">
        <v>171</v>
      </c>
      <c r="D98" s="1">
        <v>59133</v>
      </c>
      <c r="E98" s="1">
        <v>56786</v>
      </c>
      <c r="F98" s="1">
        <v>54746</v>
      </c>
      <c r="G98" s="1">
        <v>56888</v>
      </c>
      <c r="H98" s="2">
        <v>1293</v>
      </c>
      <c r="I98" s="2">
        <v>1276</v>
      </c>
      <c r="J98" s="2">
        <v>1248</v>
      </c>
      <c r="K98" s="2">
        <v>1272</v>
      </c>
      <c r="L98" s="59">
        <v>1.1976</v>
      </c>
      <c r="M98" s="19">
        <v>0.91139999999999999</v>
      </c>
      <c r="N98" s="60">
        <v>76.412999999999997</v>
      </c>
      <c r="O98" s="6">
        <v>0.11578947368421053</v>
      </c>
      <c r="P98" s="6">
        <v>0.23157894736842105</v>
      </c>
      <c r="Q98" s="6">
        <v>0.13980000000000001</v>
      </c>
      <c r="R98" s="6">
        <v>0.19159999999999999</v>
      </c>
      <c r="S98" s="6">
        <v>0.183</v>
      </c>
      <c r="T98" s="6">
        <v>0.2366</v>
      </c>
      <c r="U98" s="6">
        <v>0.1482</v>
      </c>
      <c r="V98" s="6">
        <v>0.27560000000000001</v>
      </c>
      <c r="W98" s="6">
        <v>0.1462</v>
      </c>
      <c r="X98" s="6">
        <v>0.21990000000000001</v>
      </c>
      <c r="Y98" s="6">
        <v>0.157</v>
      </c>
      <c r="Z98" s="6">
        <v>0.2346</v>
      </c>
      <c r="AA98" s="61">
        <v>42.795999999999999</v>
      </c>
      <c r="AB98" s="61">
        <v>32.183999999999997</v>
      </c>
      <c r="AC98" s="61">
        <v>0</v>
      </c>
      <c r="AD98" s="61">
        <v>74.98</v>
      </c>
      <c r="AE98" s="7">
        <v>16.96</v>
      </c>
      <c r="AF98" s="62">
        <v>3.3919999999999999</v>
      </c>
      <c r="AG98" s="8">
        <v>2</v>
      </c>
      <c r="AH98" s="62">
        <v>1.2</v>
      </c>
      <c r="AI98" s="9">
        <v>487.86500000000001</v>
      </c>
      <c r="AJ98" s="9">
        <v>520.572</v>
      </c>
      <c r="AK98" s="9">
        <v>515.48400000000004</v>
      </c>
      <c r="AL98" s="9">
        <v>505.22899999999998</v>
      </c>
      <c r="AM98" s="18">
        <v>507.97399999999999</v>
      </c>
      <c r="AN98" s="18">
        <v>79.572000000000003</v>
      </c>
      <c r="AO98" s="18">
        <v>155.98500000000001</v>
      </c>
      <c r="AP98" s="18">
        <v>663.95899999999995</v>
      </c>
      <c r="AQ98" s="31">
        <v>1.1000000000000001</v>
      </c>
      <c r="AR98" s="7">
        <v>874.673</v>
      </c>
      <c r="AS98" s="63">
        <v>73279.539999999994</v>
      </c>
      <c r="AT98" s="81">
        <v>0</v>
      </c>
    </row>
    <row r="99" spans="1:46" x14ac:dyDescent="0.2">
      <c r="A99" s="25">
        <v>117080503</v>
      </c>
      <c r="B99" s="26" t="s">
        <v>368</v>
      </c>
      <c r="C99" s="26" t="s">
        <v>369</v>
      </c>
      <c r="D99" s="1">
        <v>63375</v>
      </c>
      <c r="E99" s="1">
        <v>55829</v>
      </c>
      <c r="F99" s="1">
        <v>50032</v>
      </c>
      <c r="G99" s="1">
        <v>56412</v>
      </c>
      <c r="H99" s="2">
        <v>5810</v>
      </c>
      <c r="I99" s="2">
        <v>5843</v>
      </c>
      <c r="J99" s="2">
        <v>6011</v>
      </c>
      <c r="K99" s="2">
        <v>5888</v>
      </c>
      <c r="L99" s="59">
        <v>1.2077</v>
      </c>
      <c r="M99" s="19">
        <v>0.75329999999999997</v>
      </c>
      <c r="N99" s="60">
        <v>0</v>
      </c>
      <c r="O99" s="6">
        <v>0.18288100208768268</v>
      </c>
      <c r="P99" s="6">
        <v>0.13778705636743216</v>
      </c>
      <c r="Q99" s="6">
        <v>0.1106</v>
      </c>
      <c r="R99" s="6">
        <v>0.13569999999999999</v>
      </c>
      <c r="S99" s="6">
        <v>0.15240000000000001</v>
      </c>
      <c r="T99" s="6">
        <v>0.16639999999999999</v>
      </c>
      <c r="U99" s="6">
        <v>0.1595</v>
      </c>
      <c r="V99" s="6">
        <v>0.14940000000000001</v>
      </c>
      <c r="W99" s="6">
        <v>0.14860000000000001</v>
      </c>
      <c r="X99" s="6">
        <v>0.14660000000000001</v>
      </c>
      <c r="Y99" s="6">
        <v>0.14080000000000001</v>
      </c>
      <c r="Z99" s="6">
        <v>0.15049999999999999</v>
      </c>
      <c r="AA99" s="61">
        <v>187.22499999999999</v>
      </c>
      <c r="AB99" s="61">
        <v>92.352999999999994</v>
      </c>
      <c r="AC99" s="61">
        <v>0</v>
      </c>
      <c r="AD99" s="61">
        <v>279.57799999999997</v>
      </c>
      <c r="AE99" s="7">
        <v>66.653000000000006</v>
      </c>
      <c r="AF99" s="62">
        <v>13.331</v>
      </c>
      <c r="AG99" s="8">
        <v>12</v>
      </c>
      <c r="AH99" s="62">
        <v>7.2</v>
      </c>
      <c r="AI99" s="9">
        <v>2099.877</v>
      </c>
      <c r="AJ99" s="9">
        <v>2092.0390000000002</v>
      </c>
      <c r="AK99" s="9">
        <v>2029.2370000000001</v>
      </c>
      <c r="AL99" s="9">
        <v>2112.2150000000001</v>
      </c>
      <c r="AM99" s="18">
        <v>2073.7179999999998</v>
      </c>
      <c r="AN99" s="18">
        <v>300.10899999999998</v>
      </c>
      <c r="AO99" s="18">
        <v>300.10899999999998</v>
      </c>
      <c r="AP99" s="18">
        <v>2373.8270000000002</v>
      </c>
      <c r="AQ99" s="31">
        <v>1.27</v>
      </c>
      <c r="AR99" s="7">
        <v>3640.9259999999999</v>
      </c>
      <c r="AS99" s="63">
        <v>305034.45</v>
      </c>
      <c r="AT99" s="81">
        <v>0</v>
      </c>
    </row>
    <row r="100" spans="1:46" x14ac:dyDescent="0.2">
      <c r="A100" s="25">
        <v>117081003</v>
      </c>
      <c r="B100" s="26" t="s">
        <v>370</v>
      </c>
      <c r="C100" s="26" t="s">
        <v>369</v>
      </c>
      <c r="D100" s="1">
        <v>55167</v>
      </c>
      <c r="E100" s="1">
        <v>49554</v>
      </c>
      <c r="F100" s="1">
        <v>51143</v>
      </c>
      <c r="G100" s="1">
        <v>51955</v>
      </c>
      <c r="H100" s="2">
        <v>2328</v>
      </c>
      <c r="I100" s="2">
        <v>2315</v>
      </c>
      <c r="J100" s="2">
        <v>2362</v>
      </c>
      <c r="K100" s="2">
        <v>2335</v>
      </c>
      <c r="L100" s="59">
        <v>1.3112999999999999</v>
      </c>
      <c r="M100" s="19">
        <v>0.9012</v>
      </c>
      <c r="N100" s="60">
        <v>125.56100000000001</v>
      </c>
      <c r="O100" s="6">
        <v>0.15765247410817032</v>
      </c>
      <c r="P100" s="6">
        <v>0.34982738780207134</v>
      </c>
      <c r="Q100" s="6">
        <v>0.18090000000000001</v>
      </c>
      <c r="R100" s="6">
        <v>0.38140000000000002</v>
      </c>
      <c r="S100" s="6">
        <v>0.1105</v>
      </c>
      <c r="T100" s="6">
        <v>0.37890000000000001</v>
      </c>
      <c r="U100" s="6">
        <v>0.17730000000000001</v>
      </c>
      <c r="V100" s="6">
        <v>0.27629999999999999</v>
      </c>
      <c r="W100" s="6">
        <v>0.1497</v>
      </c>
      <c r="X100" s="6">
        <v>0.37</v>
      </c>
      <c r="Y100" s="6">
        <v>0.15620000000000001</v>
      </c>
      <c r="Z100" s="6">
        <v>0.34549999999999997</v>
      </c>
      <c r="AA100" s="61">
        <v>77.59</v>
      </c>
      <c r="AB100" s="61">
        <v>95.885999999999996</v>
      </c>
      <c r="AC100" s="61">
        <v>0</v>
      </c>
      <c r="AD100" s="61">
        <v>173.476</v>
      </c>
      <c r="AE100" s="7">
        <v>24.568000000000001</v>
      </c>
      <c r="AF100" s="62">
        <v>4.9139999999999997</v>
      </c>
      <c r="AG100" s="8">
        <v>2</v>
      </c>
      <c r="AH100" s="62">
        <v>1.2</v>
      </c>
      <c r="AI100" s="9">
        <v>863.84</v>
      </c>
      <c r="AJ100" s="9">
        <v>854.94200000000001</v>
      </c>
      <c r="AK100" s="9">
        <v>861.58799999999997</v>
      </c>
      <c r="AL100" s="9">
        <v>922.33699999999999</v>
      </c>
      <c r="AM100" s="18">
        <v>860.12300000000005</v>
      </c>
      <c r="AN100" s="18">
        <v>179.59</v>
      </c>
      <c r="AO100" s="18">
        <v>305.15100000000001</v>
      </c>
      <c r="AP100" s="18">
        <v>1165.2739999999999</v>
      </c>
      <c r="AQ100" s="31">
        <v>1.18</v>
      </c>
      <c r="AR100" s="7">
        <v>1803.068</v>
      </c>
      <c r="AS100" s="63">
        <v>151059.88</v>
      </c>
      <c r="AT100" s="81">
        <v>0</v>
      </c>
    </row>
    <row r="101" spans="1:46" x14ac:dyDescent="0.2">
      <c r="A101" s="25">
        <v>117083004</v>
      </c>
      <c r="B101" s="26" t="s">
        <v>371</v>
      </c>
      <c r="C101" s="26" t="s">
        <v>369</v>
      </c>
      <c r="D101" s="1">
        <v>74706</v>
      </c>
      <c r="E101" s="1">
        <v>66786</v>
      </c>
      <c r="F101" s="1">
        <v>60000</v>
      </c>
      <c r="G101" s="1">
        <v>67164</v>
      </c>
      <c r="H101" s="2">
        <v>1944</v>
      </c>
      <c r="I101" s="2">
        <v>1922</v>
      </c>
      <c r="J101" s="2">
        <v>2024</v>
      </c>
      <c r="K101" s="2">
        <v>1963</v>
      </c>
      <c r="L101" s="59">
        <v>1.0144</v>
      </c>
      <c r="M101" s="19">
        <v>0.91459999999999997</v>
      </c>
      <c r="N101" s="60">
        <v>112.563</v>
      </c>
      <c r="O101" s="6">
        <v>0.20448179271708683</v>
      </c>
      <c r="P101" s="6">
        <v>0.22549019607843138</v>
      </c>
      <c r="Q101" s="6">
        <v>0.20469999999999999</v>
      </c>
      <c r="R101" s="6">
        <v>0.2354</v>
      </c>
      <c r="S101" s="6">
        <v>0.18140000000000001</v>
      </c>
      <c r="T101" s="6">
        <v>0.22989999999999999</v>
      </c>
      <c r="U101" s="6">
        <v>0.18029999999999999</v>
      </c>
      <c r="V101" s="6">
        <v>0.28339999999999999</v>
      </c>
      <c r="W101" s="6">
        <v>0.19689999999999999</v>
      </c>
      <c r="X101" s="6">
        <v>0.2303</v>
      </c>
      <c r="Y101" s="6">
        <v>0.1888</v>
      </c>
      <c r="Z101" s="6">
        <v>0.24959999999999999</v>
      </c>
      <c r="AA101" s="61">
        <v>82.783000000000001</v>
      </c>
      <c r="AB101" s="61">
        <v>48.412999999999997</v>
      </c>
      <c r="AC101" s="61">
        <v>0</v>
      </c>
      <c r="AD101" s="61">
        <v>131.196</v>
      </c>
      <c r="AE101" s="7">
        <v>19.667999999999999</v>
      </c>
      <c r="AF101" s="62">
        <v>3.9340000000000002</v>
      </c>
      <c r="AG101" s="8">
        <v>17</v>
      </c>
      <c r="AH101" s="62">
        <v>10.199999999999999</v>
      </c>
      <c r="AI101" s="9">
        <v>700.71699999999998</v>
      </c>
      <c r="AJ101" s="9">
        <v>706.82899999999995</v>
      </c>
      <c r="AK101" s="9">
        <v>696.08100000000002</v>
      </c>
      <c r="AL101" s="9">
        <v>760.36099999999999</v>
      </c>
      <c r="AM101" s="18">
        <v>701.20899999999995</v>
      </c>
      <c r="AN101" s="18">
        <v>145.33000000000001</v>
      </c>
      <c r="AO101" s="18">
        <v>257.89299999999997</v>
      </c>
      <c r="AP101" s="18">
        <v>959.10199999999998</v>
      </c>
      <c r="AQ101" s="31">
        <v>1.02</v>
      </c>
      <c r="AR101" s="7">
        <v>992.37099999999998</v>
      </c>
      <c r="AS101" s="63">
        <v>83140.210000000006</v>
      </c>
      <c r="AT101" s="81">
        <v>0</v>
      </c>
    </row>
    <row r="102" spans="1:46" x14ac:dyDescent="0.2">
      <c r="A102" s="25">
        <v>117086003</v>
      </c>
      <c r="B102" s="26" t="s">
        <v>372</v>
      </c>
      <c r="C102" s="26" t="s">
        <v>369</v>
      </c>
      <c r="D102" s="1">
        <v>60234</v>
      </c>
      <c r="E102" s="1">
        <v>52723</v>
      </c>
      <c r="F102" s="1">
        <v>51221</v>
      </c>
      <c r="G102" s="1">
        <v>54726</v>
      </c>
      <c r="H102" s="2">
        <v>3315</v>
      </c>
      <c r="I102" s="2">
        <v>3306</v>
      </c>
      <c r="J102" s="2">
        <v>3341</v>
      </c>
      <c r="K102" s="2">
        <v>3321</v>
      </c>
      <c r="L102" s="59">
        <v>1.2448999999999999</v>
      </c>
      <c r="M102" s="19">
        <v>0.75109999999999999</v>
      </c>
      <c r="N102" s="60">
        <v>0</v>
      </c>
      <c r="O102" s="6">
        <v>0.16283348666053357</v>
      </c>
      <c r="P102" s="6">
        <v>4.5998160073597055E-2</v>
      </c>
      <c r="Q102" s="6">
        <v>0.19409999999999999</v>
      </c>
      <c r="R102" s="6">
        <v>0.22009999999999999</v>
      </c>
      <c r="S102" s="6">
        <v>0.34339999999999998</v>
      </c>
      <c r="T102" s="6">
        <v>0.20910000000000001</v>
      </c>
      <c r="U102" s="6">
        <v>0.25519999999999998</v>
      </c>
      <c r="V102" s="6">
        <v>0.26490000000000002</v>
      </c>
      <c r="W102" s="6">
        <v>0.2334</v>
      </c>
      <c r="X102" s="6">
        <v>0.15840000000000001</v>
      </c>
      <c r="Y102" s="6">
        <v>0.26419999999999999</v>
      </c>
      <c r="Z102" s="6">
        <v>0.23139999999999999</v>
      </c>
      <c r="AA102" s="61">
        <v>132.59299999999999</v>
      </c>
      <c r="AB102" s="61">
        <v>44.993000000000002</v>
      </c>
      <c r="AC102" s="61">
        <v>66.296000000000006</v>
      </c>
      <c r="AD102" s="61">
        <v>243.88200000000001</v>
      </c>
      <c r="AE102" s="7">
        <v>32.055999999999997</v>
      </c>
      <c r="AF102" s="62">
        <v>6.4109999999999996</v>
      </c>
      <c r="AG102" s="8">
        <v>11</v>
      </c>
      <c r="AH102" s="62">
        <v>6.6</v>
      </c>
      <c r="AI102" s="9">
        <v>946.82</v>
      </c>
      <c r="AJ102" s="9">
        <v>987.42100000000005</v>
      </c>
      <c r="AK102" s="9">
        <v>1032.7739999999999</v>
      </c>
      <c r="AL102" s="9">
        <v>1058.318</v>
      </c>
      <c r="AM102" s="18">
        <v>989.005</v>
      </c>
      <c r="AN102" s="18">
        <v>256.89299999999997</v>
      </c>
      <c r="AO102" s="18">
        <v>256.89299999999997</v>
      </c>
      <c r="AP102" s="18">
        <v>1245.8979999999999</v>
      </c>
      <c r="AQ102" s="31">
        <v>1.31</v>
      </c>
      <c r="AR102" s="7">
        <v>2031.8340000000001</v>
      </c>
      <c r="AS102" s="63">
        <v>170225.75</v>
      </c>
      <c r="AT102" s="81">
        <v>0</v>
      </c>
    </row>
    <row r="103" spans="1:46" x14ac:dyDescent="0.2">
      <c r="A103" s="25">
        <v>117086503</v>
      </c>
      <c r="B103" s="26" t="s">
        <v>373</v>
      </c>
      <c r="C103" s="26" t="s">
        <v>369</v>
      </c>
      <c r="D103" s="1">
        <v>53051</v>
      </c>
      <c r="E103" s="1">
        <v>47129</v>
      </c>
      <c r="F103" s="1">
        <v>45226</v>
      </c>
      <c r="G103" s="1">
        <v>48469</v>
      </c>
      <c r="H103" s="2">
        <v>4542</v>
      </c>
      <c r="I103" s="2">
        <v>4433</v>
      </c>
      <c r="J103" s="2">
        <v>4646</v>
      </c>
      <c r="K103" s="2">
        <v>4540</v>
      </c>
      <c r="L103" s="59">
        <v>1.4056</v>
      </c>
      <c r="M103" s="19">
        <v>0.81079999999999997</v>
      </c>
      <c r="N103" s="60">
        <v>69.795000000000002</v>
      </c>
      <c r="O103" s="6">
        <v>0.17198697068403909</v>
      </c>
      <c r="P103" s="6">
        <v>0.22540716612377851</v>
      </c>
      <c r="Q103" s="6">
        <v>0.1961</v>
      </c>
      <c r="R103" s="6">
        <v>0.1905</v>
      </c>
      <c r="S103" s="6">
        <v>0.15490000000000001</v>
      </c>
      <c r="T103" s="6">
        <v>0.23069999999999999</v>
      </c>
      <c r="U103" s="6">
        <v>0.2046</v>
      </c>
      <c r="V103" s="6">
        <v>0.26319999999999999</v>
      </c>
      <c r="W103" s="6">
        <v>0.17430000000000001</v>
      </c>
      <c r="X103" s="6">
        <v>0.2155</v>
      </c>
      <c r="Y103" s="6">
        <v>0.1852</v>
      </c>
      <c r="Z103" s="6">
        <v>0.2281</v>
      </c>
      <c r="AA103" s="61">
        <v>162.178</v>
      </c>
      <c r="AB103" s="61">
        <v>100.256</v>
      </c>
      <c r="AC103" s="61">
        <v>0</v>
      </c>
      <c r="AD103" s="61">
        <v>262.43400000000003</v>
      </c>
      <c r="AE103" s="7">
        <v>45.125</v>
      </c>
      <c r="AF103" s="62">
        <v>9.0250000000000004</v>
      </c>
      <c r="AG103" s="8">
        <v>5</v>
      </c>
      <c r="AH103" s="62">
        <v>3</v>
      </c>
      <c r="AI103" s="9">
        <v>1550.7529999999999</v>
      </c>
      <c r="AJ103" s="9">
        <v>1542.556</v>
      </c>
      <c r="AK103" s="9">
        <v>1531.2660000000001</v>
      </c>
      <c r="AL103" s="9">
        <v>1534.471</v>
      </c>
      <c r="AM103" s="18">
        <v>1541.5250000000001</v>
      </c>
      <c r="AN103" s="18">
        <v>274.459</v>
      </c>
      <c r="AO103" s="18">
        <v>344.25400000000002</v>
      </c>
      <c r="AP103" s="18">
        <v>1885.779</v>
      </c>
      <c r="AQ103" s="31">
        <v>1.48</v>
      </c>
      <c r="AR103" s="7">
        <v>3922.9630000000002</v>
      </c>
      <c r="AS103" s="63">
        <v>328663.33</v>
      </c>
      <c r="AT103" s="81">
        <v>2146189.9700000002</v>
      </c>
    </row>
    <row r="104" spans="1:46" x14ac:dyDescent="0.2">
      <c r="A104" s="25">
        <v>117086653</v>
      </c>
      <c r="B104" s="26" t="s">
        <v>374</v>
      </c>
      <c r="C104" s="26" t="s">
        <v>369</v>
      </c>
      <c r="D104" s="1">
        <v>61320</v>
      </c>
      <c r="E104" s="1">
        <v>56827</v>
      </c>
      <c r="F104" s="1">
        <v>54621</v>
      </c>
      <c r="G104" s="1">
        <v>57589</v>
      </c>
      <c r="H104" s="2">
        <v>3918</v>
      </c>
      <c r="I104" s="2">
        <v>3969</v>
      </c>
      <c r="J104" s="2">
        <v>4067</v>
      </c>
      <c r="K104" s="2">
        <v>3985</v>
      </c>
      <c r="L104" s="59">
        <v>1.1830000000000001</v>
      </c>
      <c r="M104" s="19">
        <v>0.84130000000000005</v>
      </c>
      <c r="N104" s="60">
        <v>111.633</v>
      </c>
      <c r="O104" s="6">
        <v>0.13856960408684546</v>
      </c>
      <c r="P104" s="6">
        <v>0.219029374201788</v>
      </c>
      <c r="Q104" s="6">
        <v>0.1613</v>
      </c>
      <c r="R104" s="6">
        <v>0.1971</v>
      </c>
      <c r="S104" s="6">
        <v>0.13700000000000001</v>
      </c>
      <c r="T104" s="6">
        <v>0.2117</v>
      </c>
      <c r="U104" s="6">
        <v>0.15260000000000001</v>
      </c>
      <c r="V104" s="6">
        <v>0.19059999999999999</v>
      </c>
      <c r="W104" s="6">
        <v>0.14560000000000001</v>
      </c>
      <c r="X104" s="6">
        <v>0.20930000000000001</v>
      </c>
      <c r="Y104" s="6">
        <v>0.15029999999999999</v>
      </c>
      <c r="Z104" s="6">
        <v>0.19980000000000001</v>
      </c>
      <c r="AA104" s="61">
        <v>126.529</v>
      </c>
      <c r="AB104" s="61">
        <v>90.942999999999998</v>
      </c>
      <c r="AC104" s="61">
        <v>0</v>
      </c>
      <c r="AD104" s="61">
        <v>217.47200000000001</v>
      </c>
      <c r="AE104" s="7">
        <v>38.558</v>
      </c>
      <c r="AF104" s="62">
        <v>7.7119999999999997</v>
      </c>
      <c r="AG104" s="8">
        <v>7</v>
      </c>
      <c r="AH104" s="62">
        <v>4.2</v>
      </c>
      <c r="AI104" s="9">
        <v>1448.367</v>
      </c>
      <c r="AJ104" s="9">
        <v>1465.1089999999999</v>
      </c>
      <c r="AK104" s="9">
        <v>1456.393</v>
      </c>
      <c r="AL104" s="9">
        <v>1501.5889999999999</v>
      </c>
      <c r="AM104" s="18">
        <v>1456.623</v>
      </c>
      <c r="AN104" s="18">
        <v>229.38399999999999</v>
      </c>
      <c r="AO104" s="18">
        <v>341.017</v>
      </c>
      <c r="AP104" s="18">
        <v>1797.64</v>
      </c>
      <c r="AQ104" s="31">
        <v>1.1200000000000001</v>
      </c>
      <c r="AR104" s="7">
        <v>2381.8009999999999</v>
      </c>
      <c r="AS104" s="63">
        <v>199545.76</v>
      </c>
      <c r="AT104" s="81">
        <v>0</v>
      </c>
    </row>
    <row r="105" spans="1:46" x14ac:dyDescent="0.2">
      <c r="A105" s="25">
        <v>117089003</v>
      </c>
      <c r="B105" s="26" t="s">
        <v>375</v>
      </c>
      <c r="C105" s="26" t="s">
        <v>369</v>
      </c>
      <c r="D105" s="1">
        <v>66096</v>
      </c>
      <c r="E105" s="1">
        <v>59492</v>
      </c>
      <c r="F105" s="1">
        <v>61377</v>
      </c>
      <c r="G105" s="1">
        <v>62322</v>
      </c>
      <c r="H105" s="2">
        <v>3602</v>
      </c>
      <c r="I105" s="2">
        <v>3530</v>
      </c>
      <c r="J105" s="2">
        <v>3771</v>
      </c>
      <c r="K105" s="2">
        <v>3634</v>
      </c>
      <c r="L105" s="59">
        <v>1.0931999999999999</v>
      </c>
      <c r="M105" s="19">
        <v>0.8579</v>
      </c>
      <c r="N105" s="60">
        <v>123.399</v>
      </c>
      <c r="O105" s="6">
        <v>0.12737127371273713</v>
      </c>
      <c r="P105" s="6">
        <v>0.24570912375790424</v>
      </c>
      <c r="Q105" s="6">
        <v>0.12180000000000001</v>
      </c>
      <c r="R105" s="6">
        <v>0.28560000000000002</v>
      </c>
      <c r="S105" s="6">
        <v>0.12479999999999999</v>
      </c>
      <c r="T105" s="6">
        <v>0.2177</v>
      </c>
      <c r="U105" s="6">
        <v>0.1198</v>
      </c>
      <c r="V105" s="6">
        <v>0.2462</v>
      </c>
      <c r="W105" s="6">
        <v>0.12470000000000001</v>
      </c>
      <c r="X105" s="6">
        <v>0.24970000000000001</v>
      </c>
      <c r="Y105" s="6">
        <v>0.1221</v>
      </c>
      <c r="Z105" s="6">
        <v>0.24979999999999999</v>
      </c>
      <c r="AA105" s="61">
        <v>96.334999999999994</v>
      </c>
      <c r="AB105" s="61">
        <v>96.45</v>
      </c>
      <c r="AC105" s="61">
        <v>0</v>
      </c>
      <c r="AD105" s="61">
        <v>192.785</v>
      </c>
      <c r="AE105" s="7">
        <v>56.673999999999999</v>
      </c>
      <c r="AF105" s="62">
        <v>11.335000000000001</v>
      </c>
      <c r="AG105" s="8">
        <v>15</v>
      </c>
      <c r="AH105" s="62">
        <v>9</v>
      </c>
      <c r="AI105" s="9">
        <v>1287.5509999999999</v>
      </c>
      <c r="AJ105" s="9">
        <v>1302.3440000000001</v>
      </c>
      <c r="AK105" s="9">
        <v>1322.567</v>
      </c>
      <c r="AL105" s="9">
        <v>1351.0809999999999</v>
      </c>
      <c r="AM105" s="18">
        <v>1304.154</v>
      </c>
      <c r="AN105" s="18">
        <v>213.12</v>
      </c>
      <c r="AO105" s="18">
        <v>336.51900000000001</v>
      </c>
      <c r="AP105" s="18">
        <v>1640.673</v>
      </c>
      <c r="AQ105" s="31">
        <v>1.2</v>
      </c>
      <c r="AR105" s="7">
        <v>2152.3000000000002</v>
      </c>
      <c r="AS105" s="63">
        <v>180318.32</v>
      </c>
      <c r="AT105" s="81">
        <v>0</v>
      </c>
    </row>
    <row r="106" spans="1:46" x14ac:dyDescent="0.2">
      <c r="A106" s="25">
        <v>122091002</v>
      </c>
      <c r="B106" s="26" t="s">
        <v>460</v>
      </c>
      <c r="C106" s="26" t="s">
        <v>461</v>
      </c>
      <c r="D106" s="1">
        <v>79053</v>
      </c>
      <c r="E106" s="1">
        <v>72001</v>
      </c>
      <c r="F106" s="1">
        <v>70050</v>
      </c>
      <c r="G106" s="1">
        <v>73701</v>
      </c>
      <c r="H106" s="2">
        <v>24400</v>
      </c>
      <c r="I106" s="2">
        <v>24358</v>
      </c>
      <c r="J106" s="2">
        <v>23482</v>
      </c>
      <c r="K106" s="2">
        <v>24080</v>
      </c>
      <c r="L106" s="59">
        <v>0.9244</v>
      </c>
      <c r="M106" s="19">
        <v>-1.7222999999999999</v>
      </c>
      <c r="N106" s="60">
        <v>0</v>
      </c>
      <c r="O106" s="6">
        <v>0.13572928245029023</v>
      </c>
      <c r="P106" s="6">
        <v>0.1654933926145486</v>
      </c>
      <c r="Q106" s="6">
        <v>0.15340000000000001</v>
      </c>
      <c r="R106" s="6">
        <v>0.14560000000000001</v>
      </c>
      <c r="S106" s="6">
        <v>0.1366</v>
      </c>
      <c r="T106" s="6">
        <v>0.187</v>
      </c>
      <c r="U106" s="6">
        <v>0.1507</v>
      </c>
      <c r="V106" s="6">
        <v>0.1719</v>
      </c>
      <c r="W106" s="6">
        <v>0.1419</v>
      </c>
      <c r="X106" s="6">
        <v>0.16600000000000001</v>
      </c>
      <c r="Y106" s="6">
        <v>0.1469</v>
      </c>
      <c r="Z106" s="6">
        <v>0.16819999999999999</v>
      </c>
      <c r="AA106" s="61">
        <v>672.33699999999999</v>
      </c>
      <c r="AB106" s="61">
        <v>393.26299999999998</v>
      </c>
      <c r="AC106" s="61">
        <v>0</v>
      </c>
      <c r="AD106" s="61">
        <v>1065.5999999999999</v>
      </c>
      <c r="AE106" s="7">
        <v>1183.473</v>
      </c>
      <c r="AF106" s="62">
        <v>236.69499999999999</v>
      </c>
      <c r="AG106" s="8">
        <v>946</v>
      </c>
      <c r="AH106" s="62">
        <v>567.6</v>
      </c>
      <c r="AI106" s="9">
        <v>7896.8379999999997</v>
      </c>
      <c r="AJ106" s="9">
        <v>7826.4960000000001</v>
      </c>
      <c r="AK106" s="9">
        <v>7768.8389999999999</v>
      </c>
      <c r="AL106" s="9">
        <v>7913.6239999999998</v>
      </c>
      <c r="AM106" s="18">
        <v>7830.7240000000002</v>
      </c>
      <c r="AN106" s="18">
        <v>1869.895</v>
      </c>
      <c r="AO106" s="18">
        <v>1869.895</v>
      </c>
      <c r="AP106" s="18">
        <v>9700.6190000000006</v>
      </c>
      <c r="AQ106" s="31">
        <v>1.31</v>
      </c>
      <c r="AR106" s="7">
        <v>11747.1</v>
      </c>
      <c r="AS106" s="63">
        <v>984164.52</v>
      </c>
      <c r="AT106" s="81">
        <v>14185948.1</v>
      </c>
    </row>
    <row r="107" spans="1:46" x14ac:dyDescent="0.2">
      <c r="A107" s="25">
        <v>122091303</v>
      </c>
      <c r="B107" s="26" t="s">
        <v>462</v>
      </c>
      <c r="C107" s="26" t="s">
        <v>461</v>
      </c>
      <c r="D107" s="1">
        <v>67176</v>
      </c>
      <c r="E107" s="1">
        <v>65651</v>
      </c>
      <c r="F107" s="1">
        <v>60028</v>
      </c>
      <c r="G107" s="1">
        <v>64285</v>
      </c>
      <c r="H107" s="2">
        <v>4146</v>
      </c>
      <c r="I107" s="2">
        <v>4011</v>
      </c>
      <c r="J107" s="2">
        <v>3950</v>
      </c>
      <c r="K107" s="2">
        <v>4036</v>
      </c>
      <c r="L107" s="59">
        <v>1.0598000000000001</v>
      </c>
      <c r="M107" s="19">
        <v>-2.7917999999999998</v>
      </c>
      <c r="N107" s="60">
        <v>0</v>
      </c>
      <c r="O107" s="6">
        <v>0.12986003110419908</v>
      </c>
      <c r="P107" s="6">
        <v>0.44401244167962672</v>
      </c>
      <c r="Q107" s="6">
        <v>0.10589999999999999</v>
      </c>
      <c r="R107" s="6">
        <v>0.34460000000000002</v>
      </c>
      <c r="S107" s="6">
        <v>0.26939999999999997</v>
      </c>
      <c r="T107" s="6">
        <v>0.27800000000000002</v>
      </c>
      <c r="U107" s="6">
        <v>0.2427</v>
      </c>
      <c r="V107" s="6">
        <v>0.27650000000000002</v>
      </c>
      <c r="W107" s="6">
        <v>0.16839999999999999</v>
      </c>
      <c r="X107" s="6">
        <v>0.35549999999999998</v>
      </c>
      <c r="Y107" s="6">
        <v>0.20599999999999999</v>
      </c>
      <c r="Z107" s="6">
        <v>0.29970000000000002</v>
      </c>
      <c r="AA107" s="61">
        <v>131.61099999999999</v>
      </c>
      <c r="AB107" s="61">
        <v>138.91900000000001</v>
      </c>
      <c r="AC107" s="61">
        <v>0</v>
      </c>
      <c r="AD107" s="61">
        <v>270.52999999999997</v>
      </c>
      <c r="AE107" s="7">
        <v>66.863</v>
      </c>
      <c r="AF107" s="62">
        <v>13.372999999999999</v>
      </c>
      <c r="AG107" s="8">
        <v>23</v>
      </c>
      <c r="AH107" s="62">
        <v>13.8</v>
      </c>
      <c r="AI107" s="9">
        <v>1302.566</v>
      </c>
      <c r="AJ107" s="9">
        <v>1338.6510000000001</v>
      </c>
      <c r="AK107" s="9">
        <v>1351.7049999999999</v>
      </c>
      <c r="AL107" s="9">
        <v>1396.4670000000001</v>
      </c>
      <c r="AM107" s="18">
        <v>1330.9739999999999</v>
      </c>
      <c r="AN107" s="18">
        <v>297.70299999999997</v>
      </c>
      <c r="AO107" s="18">
        <v>297.70299999999997</v>
      </c>
      <c r="AP107" s="18">
        <v>1628.6769999999999</v>
      </c>
      <c r="AQ107" s="31">
        <v>1.05</v>
      </c>
      <c r="AR107" s="7">
        <v>1812.375</v>
      </c>
      <c r="AS107" s="63">
        <v>151839.62</v>
      </c>
      <c r="AT107" s="81">
        <v>0</v>
      </c>
    </row>
    <row r="108" spans="1:46" x14ac:dyDescent="0.2">
      <c r="A108" s="25">
        <v>122091352</v>
      </c>
      <c r="B108" s="26" t="s">
        <v>463</v>
      </c>
      <c r="C108" s="26" t="s">
        <v>461</v>
      </c>
      <c r="D108" s="1">
        <v>77709</v>
      </c>
      <c r="E108" s="1">
        <v>73387</v>
      </c>
      <c r="F108" s="1">
        <v>69443</v>
      </c>
      <c r="G108" s="1">
        <v>73513</v>
      </c>
      <c r="H108" s="2">
        <v>20677</v>
      </c>
      <c r="I108" s="2">
        <v>20354</v>
      </c>
      <c r="J108" s="2">
        <v>20450</v>
      </c>
      <c r="K108" s="2">
        <v>20494</v>
      </c>
      <c r="L108" s="59">
        <v>0.92669999999999997</v>
      </c>
      <c r="M108" s="19">
        <v>-1.8605</v>
      </c>
      <c r="N108" s="60">
        <v>0</v>
      </c>
      <c r="O108" s="6">
        <v>0.18076461968829094</v>
      </c>
      <c r="P108" s="6">
        <v>0.13893699214066871</v>
      </c>
      <c r="Q108" s="6">
        <v>0.1671</v>
      </c>
      <c r="R108" s="6">
        <v>0.1227</v>
      </c>
      <c r="S108" s="6">
        <v>0.1484</v>
      </c>
      <c r="T108" s="6">
        <v>0.14910000000000001</v>
      </c>
      <c r="U108" s="6">
        <v>0.13880000000000001</v>
      </c>
      <c r="V108" s="6">
        <v>0.21659999999999999</v>
      </c>
      <c r="W108" s="6">
        <v>0.16539999999999999</v>
      </c>
      <c r="X108" s="6">
        <v>0.13689999999999999</v>
      </c>
      <c r="Y108" s="6">
        <v>0.15140000000000001</v>
      </c>
      <c r="Z108" s="6">
        <v>0.1628</v>
      </c>
      <c r="AA108" s="61">
        <v>705.71699999999998</v>
      </c>
      <c r="AB108" s="61">
        <v>292.05799999999999</v>
      </c>
      <c r="AC108" s="61">
        <v>0</v>
      </c>
      <c r="AD108" s="61">
        <v>997.77499999999998</v>
      </c>
      <c r="AE108" s="7">
        <v>465.589</v>
      </c>
      <c r="AF108" s="62">
        <v>93.117999999999995</v>
      </c>
      <c r="AG108" s="8">
        <v>374</v>
      </c>
      <c r="AH108" s="62">
        <v>224.4</v>
      </c>
      <c r="AI108" s="9">
        <v>7111.2179999999998</v>
      </c>
      <c r="AJ108" s="9">
        <v>7036.5969999999998</v>
      </c>
      <c r="AK108" s="9">
        <v>7031.7879999999996</v>
      </c>
      <c r="AL108" s="9">
        <v>7282.5420000000004</v>
      </c>
      <c r="AM108" s="18">
        <v>7059.8680000000004</v>
      </c>
      <c r="AN108" s="18">
        <v>1315.2929999999999</v>
      </c>
      <c r="AO108" s="18">
        <v>1315.2929999999999</v>
      </c>
      <c r="AP108" s="18">
        <v>8375.1610000000001</v>
      </c>
      <c r="AQ108" s="31">
        <v>1.24</v>
      </c>
      <c r="AR108" s="7">
        <v>9623.9650000000001</v>
      </c>
      <c r="AS108" s="63">
        <v>806289.63</v>
      </c>
      <c r="AT108" s="81">
        <v>1662648.39</v>
      </c>
    </row>
    <row r="109" spans="1:46" x14ac:dyDescent="0.2">
      <c r="A109" s="25">
        <v>122092002</v>
      </c>
      <c r="B109" s="26" t="s">
        <v>464</v>
      </c>
      <c r="C109" s="26" t="s">
        <v>461</v>
      </c>
      <c r="D109" s="1">
        <v>92596</v>
      </c>
      <c r="E109" s="1">
        <v>83315</v>
      </c>
      <c r="F109" s="1">
        <v>75775</v>
      </c>
      <c r="G109" s="1">
        <v>83895</v>
      </c>
      <c r="H109" s="2">
        <v>20648</v>
      </c>
      <c r="I109" s="2">
        <v>20543</v>
      </c>
      <c r="J109" s="2">
        <v>20740</v>
      </c>
      <c r="K109" s="2">
        <v>20644</v>
      </c>
      <c r="L109" s="59">
        <v>0.81210000000000004</v>
      </c>
      <c r="M109" s="19">
        <v>-1.2070000000000001</v>
      </c>
      <c r="N109" s="60">
        <v>0</v>
      </c>
      <c r="O109" s="6">
        <v>5.7186427754479602E-2</v>
      </c>
      <c r="P109" s="6">
        <v>8.539839878002288E-2</v>
      </c>
      <c r="Q109" s="6">
        <v>5.3100000000000001E-2</v>
      </c>
      <c r="R109" s="6">
        <v>0.1172</v>
      </c>
      <c r="S109" s="6">
        <v>4.5100000000000001E-2</v>
      </c>
      <c r="T109" s="6">
        <v>0.1077</v>
      </c>
      <c r="U109" s="6">
        <v>6.0999999999999999E-2</v>
      </c>
      <c r="V109" s="6">
        <v>0.1103</v>
      </c>
      <c r="W109" s="6">
        <v>5.1799999999999999E-2</v>
      </c>
      <c r="X109" s="6">
        <v>0.10340000000000001</v>
      </c>
      <c r="Y109" s="6">
        <v>5.3100000000000001E-2</v>
      </c>
      <c r="Z109" s="6">
        <v>0.11169999999999999</v>
      </c>
      <c r="AA109" s="61">
        <v>171.48099999999999</v>
      </c>
      <c r="AB109" s="61">
        <v>171.15</v>
      </c>
      <c r="AC109" s="61">
        <v>0</v>
      </c>
      <c r="AD109" s="61">
        <v>342.63099999999997</v>
      </c>
      <c r="AE109" s="7">
        <v>98.819000000000003</v>
      </c>
      <c r="AF109" s="62">
        <v>19.763999999999999</v>
      </c>
      <c r="AG109" s="8">
        <v>510</v>
      </c>
      <c r="AH109" s="62">
        <v>306</v>
      </c>
      <c r="AI109" s="9">
        <v>5517.4139999999998</v>
      </c>
      <c r="AJ109" s="9">
        <v>5426.692</v>
      </c>
      <c r="AK109" s="9">
        <v>5437.2640000000001</v>
      </c>
      <c r="AL109" s="9">
        <v>5602.3980000000001</v>
      </c>
      <c r="AM109" s="18">
        <v>5460.4570000000003</v>
      </c>
      <c r="AN109" s="18">
        <v>668.39499999999998</v>
      </c>
      <c r="AO109" s="18">
        <v>668.39499999999998</v>
      </c>
      <c r="AP109" s="18">
        <v>6128.8519999999999</v>
      </c>
      <c r="AQ109" s="31">
        <v>0.94</v>
      </c>
      <c r="AR109" s="7">
        <v>4678.6059999999998</v>
      </c>
      <c r="AS109" s="63">
        <v>391970.62</v>
      </c>
      <c r="AT109" s="81">
        <v>0</v>
      </c>
    </row>
    <row r="110" spans="1:46" x14ac:dyDescent="0.2">
      <c r="A110" s="25">
        <v>122092102</v>
      </c>
      <c r="B110" s="26" t="s">
        <v>465</v>
      </c>
      <c r="C110" s="26" t="s">
        <v>461</v>
      </c>
      <c r="D110" s="1">
        <v>137034</v>
      </c>
      <c r="E110" s="1">
        <v>124357</v>
      </c>
      <c r="F110" s="1">
        <v>112671</v>
      </c>
      <c r="G110" s="1">
        <v>124687</v>
      </c>
      <c r="H110" s="2">
        <v>44381</v>
      </c>
      <c r="I110" s="2">
        <v>44119</v>
      </c>
      <c r="J110" s="2">
        <v>43469</v>
      </c>
      <c r="K110" s="2">
        <v>43990</v>
      </c>
      <c r="L110" s="59">
        <v>0.5464</v>
      </c>
      <c r="M110" s="19">
        <v>-1.3339000000000001</v>
      </c>
      <c r="N110" s="60">
        <v>0</v>
      </c>
      <c r="O110" s="6">
        <v>2.5945721550516321E-2</v>
      </c>
      <c r="P110" s="6">
        <v>3.9022365211976544E-2</v>
      </c>
      <c r="Q110" s="6">
        <v>3.4099999999999998E-2</v>
      </c>
      <c r="R110" s="6">
        <v>4.19E-2</v>
      </c>
      <c r="S110" s="6">
        <v>4.4400000000000002E-2</v>
      </c>
      <c r="T110" s="6">
        <v>4.3799999999999999E-2</v>
      </c>
      <c r="U110" s="6">
        <v>4.1799999999999997E-2</v>
      </c>
      <c r="V110" s="6">
        <v>5.16E-2</v>
      </c>
      <c r="W110" s="6">
        <v>3.4799999999999998E-2</v>
      </c>
      <c r="X110" s="6">
        <v>4.1599999999999998E-2</v>
      </c>
      <c r="Y110" s="6">
        <v>4.0099999999999997E-2</v>
      </c>
      <c r="Z110" s="6">
        <v>4.58E-2</v>
      </c>
      <c r="AA110" s="61">
        <v>362.61500000000001</v>
      </c>
      <c r="AB110" s="61">
        <v>216.73500000000001</v>
      </c>
      <c r="AC110" s="61">
        <v>0</v>
      </c>
      <c r="AD110" s="61">
        <v>579.35</v>
      </c>
      <c r="AE110" s="7">
        <v>198.90799999999999</v>
      </c>
      <c r="AF110" s="62">
        <v>39.781999999999996</v>
      </c>
      <c r="AG110" s="8">
        <v>649</v>
      </c>
      <c r="AH110" s="62">
        <v>389.4</v>
      </c>
      <c r="AI110" s="9">
        <v>17366.599999999999</v>
      </c>
      <c r="AJ110" s="9">
        <v>17415.066999999999</v>
      </c>
      <c r="AK110" s="9">
        <v>17439.573</v>
      </c>
      <c r="AL110" s="9">
        <v>17828.014999999999</v>
      </c>
      <c r="AM110" s="18">
        <v>17407.080000000002</v>
      </c>
      <c r="AN110" s="18">
        <v>1008.532</v>
      </c>
      <c r="AO110" s="18">
        <v>1008.532</v>
      </c>
      <c r="AP110" s="18">
        <v>18415.612000000001</v>
      </c>
      <c r="AQ110" s="31">
        <v>0.88</v>
      </c>
      <c r="AR110" s="7">
        <v>8854.8160000000007</v>
      </c>
      <c r="AS110" s="63">
        <v>741850.82</v>
      </c>
      <c r="AT110" s="81">
        <v>3123561.32</v>
      </c>
    </row>
    <row r="111" spans="1:46" x14ac:dyDescent="0.2">
      <c r="A111" s="25">
        <v>122092353</v>
      </c>
      <c r="B111" s="26" t="s">
        <v>466</v>
      </c>
      <c r="C111" s="26" t="s">
        <v>461</v>
      </c>
      <c r="D111" s="1">
        <v>149100</v>
      </c>
      <c r="E111" s="1">
        <v>137936</v>
      </c>
      <c r="F111" s="1">
        <v>131177</v>
      </c>
      <c r="G111" s="1">
        <v>139404</v>
      </c>
      <c r="H111" s="2">
        <v>27498</v>
      </c>
      <c r="I111" s="2">
        <v>27599</v>
      </c>
      <c r="J111" s="2">
        <v>27502</v>
      </c>
      <c r="K111" s="2">
        <v>27533</v>
      </c>
      <c r="L111" s="59">
        <v>0.48870000000000002</v>
      </c>
      <c r="M111" s="19">
        <v>-0.72189999999999999</v>
      </c>
      <c r="N111" s="60">
        <v>0</v>
      </c>
      <c r="O111" s="6">
        <v>4.1080325146403286E-2</v>
      </c>
      <c r="P111" s="6">
        <v>3.5836028319202864E-2</v>
      </c>
      <c r="Q111" s="6">
        <v>3.1600000000000003E-2</v>
      </c>
      <c r="R111" s="6">
        <v>3.5799999999999998E-2</v>
      </c>
      <c r="S111" s="6">
        <v>2.8500000000000001E-2</v>
      </c>
      <c r="T111" s="6">
        <v>3.0700000000000002E-2</v>
      </c>
      <c r="U111" s="6">
        <v>3.4099999999999998E-2</v>
      </c>
      <c r="V111" s="6">
        <v>2.2800000000000001E-2</v>
      </c>
      <c r="W111" s="6">
        <v>3.3700000000000001E-2</v>
      </c>
      <c r="X111" s="6">
        <v>3.4099999999999998E-2</v>
      </c>
      <c r="Y111" s="6">
        <v>3.1399999999999997E-2</v>
      </c>
      <c r="Z111" s="6">
        <v>2.98E-2</v>
      </c>
      <c r="AA111" s="61">
        <v>208.374</v>
      </c>
      <c r="AB111" s="61">
        <v>105.42400000000001</v>
      </c>
      <c r="AC111" s="61">
        <v>0</v>
      </c>
      <c r="AD111" s="61">
        <v>313.798</v>
      </c>
      <c r="AE111" s="7">
        <v>126.995</v>
      </c>
      <c r="AF111" s="62">
        <v>25.399000000000001</v>
      </c>
      <c r="AG111" s="8">
        <v>390</v>
      </c>
      <c r="AH111" s="62">
        <v>234</v>
      </c>
      <c r="AI111" s="9">
        <v>10305.328</v>
      </c>
      <c r="AJ111" s="9">
        <v>10363.934999999999</v>
      </c>
      <c r="AK111" s="9">
        <v>10382.074000000001</v>
      </c>
      <c r="AL111" s="9">
        <v>10601.468000000001</v>
      </c>
      <c r="AM111" s="18">
        <v>10350.446</v>
      </c>
      <c r="AN111" s="18">
        <v>573.197</v>
      </c>
      <c r="AO111" s="18">
        <v>573.197</v>
      </c>
      <c r="AP111" s="18">
        <v>10923.643</v>
      </c>
      <c r="AQ111" s="31">
        <v>0.78</v>
      </c>
      <c r="AR111" s="7">
        <v>4163.9399999999996</v>
      </c>
      <c r="AS111" s="63">
        <v>348852.23</v>
      </c>
      <c r="AT111" s="81">
        <v>0</v>
      </c>
    </row>
    <row r="112" spans="1:46" x14ac:dyDescent="0.2">
      <c r="A112" s="25">
        <v>122097203</v>
      </c>
      <c r="B112" s="26" t="s">
        <v>467</v>
      </c>
      <c r="C112" s="26" t="s">
        <v>461</v>
      </c>
      <c r="D112" s="1">
        <v>89985</v>
      </c>
      <c r="E112" s="1">
        <v>81028</v>
      </c>
      <c r="F112" s="1">
        <v>77538</v>
      </c>
      <c r="G112" s="1">
        <v>82850</v>
      </c>
      <c r="H112" s="2">
        <v>3978</v>
      </c>
      <c r="I112" s="2">
        <v>4013</v>
      </c>
      <c r="J112" s="2">
        <v>3565</v>
      </c>
      <c r="K112" s="2">
        <v>3852</v>
      </c>
      <c r="L112" s="59">
        <v>0.82230000000000003</v>
      </c>
      <c r="M112" s="19">
        <v>-1.7383999999999999</v>
      </c>
      <c r="N112" s="60">
        <v>0</v>
      </c>
      <c r="O112" s="6">
        <v>3.6043587594300083E-2</v>
      </c>
      <c r="P112" s="6">
        <v>0.20704107292539817</v>
      </c>
      <c r="Q112" s="6">
        <v>2.9399999999999999E-2</v>
      </c>
      <c r="R112" s="6">
        <v>0.1731</v>
      </c>
      <c r="S112" s="6">
        <v>5.4000000000000003E-3</v>
      </c>
      <c r="T112" s="6">
        <v>0.23549999999999999</v>
      </c>
      <c r="U112" s="6">
        <v>5.9900000000000002E-2</v>
      </c>
      <c r="V112" s="6">
        <v>0.22500000000000001</v>
      </c>
      <c r="W112" s="6">
        <v>2.3599999999999999E-2</v>
      </c>
      <c r="X112" s="6">
        <v>0.20519999999999999</v>
      </c>
      <c r="Y112" s="6">
        <v>3.1600000000000003E-2</v>
      </c>
      <c r="Z112" s="6">
        <v>0.2112</v>
      </c>
      <c r="AA112" s="61">
        <v>13.194000000000001</v>
      </c>
      <c r="AB112" s="61">
        <v>57.360999999999997</v>
      </c>
      <c r="AC112" s="61">
        <v>0</v>
      </c>
      <c r="AD112" s="61">
        <v>70.555000000000007</v>
      </c>
      <c r="AE112" s="7">
        <v>83.981999999999999</v>
      </c>
      <c r="AF112" s="62">
        <v>16.795999999999999</v>
      </c>
      <c r="AG112" s="8">
        <v>53</v>
      </c>
      <c r="AH112" s="62">
        <v>31.8</v>
      </c>
      <c r="AI112" s="9">
        <v>931.79300000000001</v>
      </c>
      <c r="AJ112" s="9">
        <v>963.45399999999995</v>
      </c>
      <c r="AK112" s="9">
        <v>975.60299999999995</v>
      </c>
      <c r="AL112" s="9">
        <v>1010.626</v>
      </c>
      <c r="AM112" s="18">
        <v>956.95</v>
      </c>
      <c r="AN112" s="18">
        <v>119.151</v>
      </c>
      <c r="AO112" s="18">
        <v>119.151</v>
      </c>
      <c r="AP112" s="18">
        <v>1076.1010000000001</v>
      </c>
      <c r="AQ112" s="31">
        <v>0.65</v>
      </c>
      <c r="AR112" s="7">
        <v>575.17100000000005</v>
      </c>
      <c r="AS112" s="63">
        <v>48187.46</v>
      </c>
      <c r="AT112" s="81">
        <v>0</v>
      </c>
    </row>
    <row r="113" spans="1:46" x14ac:dyDescent="0.2">
      <c r="A113" s="25">
        <v>122097502</v>
      </c>
      <c r="B113" s="26" t="s">
        <v>468</v>
      </c>
      <c r="C113" s="26" t="s">
        <v>461</v>
      </c>
      <c r="D113" s="1">
        <v>103727</v>
      </c>
      <c r="E113" s="1">
        <v>95833</v>
      </c>
      <c r="F113" s="1">
        <v>92334</v>
      </c>
      <c r="G113" s="1">
        <v>97298</v>
      </c>
      <c r="H113" s="2">
        <v>26665</v>
      </c>
      <c r="I113" s="2">
        <v>26688</v>
      </c>
      <c r="J113" s="2">
        <v>25942</v>
      </c>
      <c r="K113" s="2">
        <v>26432</v>
      </c>
      <c r="L113" s="59">
        <v>0.70020000000000004</v>
      </c>
      <c r="M113" s="19">
        <v>-1.7729999999999999</v>
      </c>
      <c r="N113" s="60">
        <v>0</v>
      </c>
      <c r="O113" s="6">
        <v>4.4905008635578586E-2</v>
      </c>
      <c r="P113" s="6">
        <v>9.0565630397236613E-2</v>
      </c>
      <c r="Q113" s="6">
        <v>3.9699999999999999E-2</v>
      </c>
      <c r="R113" s="6">
        <v>9.01E-2</v>
      </c>
      <c r="S113" s="6">
        <v>3.7100000000000001E-2</v>
      </c>
      <c r="T113" s="6">
        <v>8.4500000000000006E-2</v>
      </c>
      <c r="U113" s="6">
        <v>4.3400000000000001E-2</v>
      </c>
      <c r="V113" s="6">
        <v>0.11260000000000001</v>
      </c>
      <c r="W113" s="6">
        <v>4.0599999999999997E-2</v>
      </c>
      <c r="X113" s="6">
        <v>8.8400000000000006E-2</v>
      </c>
      <c r="Y113" s="6">
        <v>4.0099999999999997E-2</v>
      </c>
      <c r="Z113" s="6">
        <v>9.5699999999999993E-2</v>
      </c>
      <c r="AA113" s="61">
        <v>244.61600000000001</v>
      </c>
      <c r="AB113" s="61">
        <v>266.30599999999998</v>
      </c>
      <c r="AC113" s="61">
        <v>0</v>
      </c>
      <c r="AD113" s="61">
        <v>510.92200000000003</v>
      </c>
      <c r="AE113" s="7">
        <v>194.803</v>
      </c>
      <c r="AF113" s="62">
        <v>38.960999999999999</v>
      </c>
      <c r="AG113" s="8">
        <v>533</v>
      </c>
      <c r="AH113" s="62">
        <v>319.8</v>
      </c>
      <c r="AI113" s="9">
        <v>10041.704</v>
      </c>
      <c r="AJ113" s="9">
        <v>9773.7780000000002</v>
      </c>
      <c r="AK113" s="9">
        <v>9584.616</v>
      </c>
      <c r="AL113" s="9">
        <v>9616.5509999999995</v>
      </c>
      <c r="AM113" s="18">
        <v>9800.0329999999994</v>
      </c>
      <c r="AN113" s="18">
        <v>869.68299999999999</v>
      </c>
      <c r="AO113" s="18">
        <v>869.68299999999999</v>
      </c>
      <c r="AP113" s="18">
        <v>10669.716</v>
      </c>
      <c r="AQ113" s="31">
        <v>1.1000000000000001</v>
      </c>
      <c r="AR113" s="7">
        <v>8218.0290000000005</v>
      </c>
      <c r="AS113" s="63">
        <v>688501.21</v>
      </c>
      <c r="AT113" s="81">
        <v>5918483.7000000002</v>
      </c>
    </row>
    <row r="114" spans="1:46" x14ac:dyDescent="0.2">
      <c r="A114" s="25">
        <v>122097604</v>
      </c>
      <c r="B114" s="26" t="s">
        <v>469</v>
      </c>
      <c r="C114" s="26" t="s">
        <v>461</v>
      </c>
      <c r="D114" s="1">
        <v>167390</v>
      </c>
      <c r="E114" s="1">
        <v>154229</v>
      </c>
      <c r="F114" s="1">
        <v>132730</v>
      </c>
      <c r="G114" s="1">
        <v>151450</v>
      </c>
      <c r="H114" s="2">
        <v>5031</v>
      </c>
      <c r="I114" s="2">
        <v>4995</v>
      </c>
      <c r="J114" s="2">
        <v>4825</v>
      </c>
      <c r="K114" s="2">
        <v>4950</v>
      </c>
      <c r="L114" s="59">
        <v>0.44979999999999998</v>
      </c>
      <c r="M114" s="19">
        <v>0.63290000000000002</v>
      </c>
      <c r="N114" s="60">
        <v>0</v>
      </c>
      <c r="O114" s="6">
        <v>2.9880478087649404E-2</v>
      </c>
      <c r="P114" s="6">
        <v>2.8552456839309428E-2</v>
      </c>
      <c r="Q114" s="6">
        <v>2.9100000000000001E-2</v>
      </c>
      <c r="R114" s="6">
        <v>5.0999999999999997E-2</v>
      </c>
      <c r="S114" s="6">
        <v>3.4099999999999998E-2</v>
      </c>
      <c r="T114" s="6">
        <v>6.5000000000000002E-2</v>
      </c>
      <c r="U114" s="6">
        <v>2.8799999999999999E-2</v>
      </c>
      <c r="V114" s="6">
        <v>5.6899999999999999E-2</v>
      </c>
      <c r="W114" s="6">
        <v>3.1E-2</v>
      </c>
      <c r="X114" s="6">
        <v>4.82E-2</v>
      </c>
      <c r="Y114" s="6">
        <v>3.0700000000000002E-2</v>
      </c>
      <c r="Z114" s="6">
        <v>5.7599999999999998E-2</v>
      </c>
      <c r="AA114" s="61">
        <v>24.119</v>
      </c>
      <c r="AB114" s="61">
        <v>18.75</v>
      </c>
      <c r="AC114" s="61">
        <v>0</v>
      </c>
      <c r="AD114" s="61">
        <v>42.869</v>
      </c>
      <c r="AE114" s="7">
        <v>8.3659999999999997</v>
      </c>
      <c r="AF114" s="62">
        <v>1.673</v>
      </c>
      <c r="AG114" s="8">
        <v>48</v>
      </c>
      <c r="AH114" s="62">
        <v>28.8</v>
      </c>
      <c r="AI114" s="9">
        <v>1296.7</v>
      </c>
      <c r="AJ114" s="9">
        <v>1324.9870000000001</v>
      </c>
      <c r="AK114" s="9">
        <v>1332.6120000000001</v>
      </c>
      <c r="AL114" s="9">
        <v>1375.4079999999999</v>
      </c>
      <c r="AM114" s="18">
        <v>1318.1</v>
      </c>
      <c r="AN114" s="18">
        <v>73.341999999999999</v>
      </c>
      <c r="AO114" s="18">
        <v>73.341999999999999</v>
      </c>
      <c r="AP114" s="18">
        <v>1391.442</v>
      </c>
      <c r="AQ114" s="31">
        <v>0.59</v>
      </c>
      <c r="AR114" s="7">
        <v>369.26400000000001</v>
      </c>
      <c r="AS114" s="63">
        <v>30936.7</v>
      </c>
      <c r="AT114" s="81">
        <v>0</v>
      </c>
    </row>
    <row r="115" spans="1:46" x14ac:dyDescent="0.2">
      <c r="A115" s="25">
        <v>122098003</v>
      </c>
      <c r="B115" s="26" t="s">
        <v>470</v>
      </c>
      <c r="C115" s="26" t="s">
        <v>461</v>
      </c>
      <c r="D115" s="1">
        <v>105641</v>
      </c>
      <c r="E115" s="1">
        <v>102107</v>
      </c>
      <c r="F115" s="1">
        <v>95538</v>
      </c>
      <c r="G115" s="1">
        <v>101095</v>
      </c>
      <c r="H115" s="2">
        <v>6768</v>
      </c>
      <c r="I115" s="2">
        <v>6687</v>
      </c>
      <c r="J115" s="2">
        <v>6648</v>
      </c>
      <c r="K115" s="2">
        <v>6701</v>
      </c>
      <c r="L115" s="59">
        <v>0.67390000000000005</v>
      </c>
      <c r="M115" s="19">
        <v>0.78820000000000001</v>
      </c>
      <c r="N115" s="60">
        <v>27.806000000000001</v>
      </c>
      <c r="O115" s="6">
        <v>2.2920203735144314E-2</v>
      </c>
      <c r="P115" s="6">
        <v>0.10611205432937182</v>
      </c>
      <c r="Q115" s="6">
        <v>2.7799999999999998E-2</v>
      </c>
      <c r="R115" s="6">
        <v>5.6500000000000002E-2</v>
      </c>
      <c r="S115" s="6">
        <v>3.0499999999999999E-2</v>
      </c>
      <c r="T115" s="6">
        <v>2.06E-2</v>
      </c>
      <c r="U115" s="6">
        <v>3.7699999999999997E-2</v>
      </c>
      <c r="V115" s="6">
        <v>4.2999999999999997E-2</v>
      </c>
      <c r="W115" s="6">
        <v>2.7099999999999999E-2</v>
      </c>
      <c r="X115" s="6">
        <v>6.1100000000000002E-2</v>
      </c>
      <c r="Y115" s="6">
        <v>3.2000000000000001E-2</v>
      </c>
      <c r="Z115" s="6">
        <v>0.04</v>
      </c>
      <c r="AA115" s="61">
        <v>23.49</v>
      </c>
      <c r="AB115" s="61">
        <v>26.481000000000002</v>
      </c>
      <c r="AC115" s="61">
        <v>0</v>
      </c>
      <c r="AD115" s="61">
        <v>49.970999999999997</v>
      </c>
      <c r="AE115" s="7">
        <v>75.298000000000002</v>
      </c>
      <c r="AF115" s="62">
        <v>15.06</v>
      </c>
      <c r="AG115" s="8">
        <v>15</v>
      </c>
      <c r="AH115" s="62">
        <v>9</v>
      </c>
      <c r="AI115" s="9">
        <v>1444.6569999999999</v>
      </c>
      <c r="AJ115" s="9">
        <v>1467.7819999999999</v>
      </c>
      <c r="AK115" s="9">
        <v>1538.5250000000001</v>
      </c>
      <c r="AL115" s="9">
        <v>1579.941</v>
      </c>
      <c r="AM115" s="18">
        <v>1483.655</v>
      </c>
      <c r="AN115" s="18">
        <v>74.031000000000006</v>
      </c>
      <c r="AO115" s="18">
        <v>101.837</v>
      </c>
      <c r="AP115" s="18">
        <v>1585.492</v>
      </c>
      <c r="AQ115" s="31">
        <v>0.6</v>
      </c>
      <c r="AR115" s="7">
        <v>641.07799999999997</v>
      </c>
      <c r="AS115" s="63">
        <v>53709.1</v>
      </c>
      <c r="AT115" s="81">
        <v>0</v>
      </c>
    </row>
    <row r="116" spans="1:46" x14ac:dyDescent="0.2">
      <c r="A116" s="25">
        <v>122098103</v>
      </c>
      <c r="B116" s="26" t="s">
        <v>471</v>
      </c>
      <c r="C116" s="26" t="s">
        <v>461</v>
      </c>
      <c r="D116" s="1">
        <v>113381</v>
      </c>
      <c r="E116" s="1">
        <v>102193</v>
      </c>
      <c r="F116" s="1">
        <v>95418</v>
      </c>
      <c r="G116" s="1">
        <v>103664</v>
      </c>
      <c r="H116" s="2">
        <v>19546</v>
      </c>
      <c r="I116" s="2">
        <v>19433</v>
      </c>
      <c r="J116" s="2">
        <v>18771</v>
      </c>
      <c r="K116" s="2">
        <v>19250</v>
      </c>
      <c r="L116" s="59">
        <v>0.65720000000000001</v>
      </c>
      <c r="M116" s="19">
        <v>1.4999999999999999E-2</v>
      </c>
      <c r="N116" s="60">
        <v>0</v>
      </c>
      <c r="O116" s="6">
        <v>3.0063729564976448E-2</v>
      </c>
      <c r="P116" s="6">
        <v>6.2621224715987814E-2</v>
      </c>
      <c r="Q116" s="6">
        <v>4.4499999999999998E-2</v>
      </c>
      <c r="R116" s="6">
        <v>5.3900000000000003E-2</v>
      </c>
      <c r="S116" s="6">
        <v>9.8500000000000004E-2</v>
      </c>
      <c r="T116" s="6">
        <v>4.5900000000000003E-2</v>
      </c>
      <c r="U116" s="6">
        <v>0.10589999999999999</v>
      </c>
      <c r="V116" s="6">
        <v>5.3999999999999999E-2</v>
      </c>
      <c r="W116" s="6">
        <v>5.7700000000000001E-2</v>
      </c>
      <c r="X116" s="6">
        <v>5.4100000000000002E-2</v>
      </c>
      <c r="Y116" s="6">
        <v>8.3000000000000004E-2</v>
      </c>
      <c r="Z116" s="6">
        <v>5.1299999999999998E-2</v>
      </c>
      <c r="AA116" s="61">
        <v>223.02699999999999</v>
      </c>
      <c r="AB116" s="61">
        <v>104.556</v>
      </c>
      <c r="AC116" s="61">
        <v>0</v>
      </c>
      <c r="AD116" s="61">
        <v>327.58300000000003</v>
      </c>
      <c r="AE116" s="7">
        <v>133.63499999999999</v>
      </c>
      <c r="AF116" s="62">
        <v>26.727</v>
      </c>
      <c r="AG116" s="8">
        <v>212</v>
      </c>
      <c r="AH116" s="62">
        <v>127.2</v>
      </c>
      <c r="AI116" s="9">
        <v>6442.1549999999997</v>
      </c>
      <c r="AJ116" s="9">
        <v>6713.1819999999998</v>
      </c>
      <c r="AK116" s="9">
        <v>6828.8109999999997</v>
      </c>
      <c r="AL116" s="9">
        <v>6995.8220000000001</v>
      </c>
      <c r="AM116" s="18">
        <v>6661.3829999999998</v>
      </c>
      <c r="AN116" s="18">
        <v>481.51</v>
      </c>
      <c r="AO116" s="18">
        <v>481.51</v>
      </c>
      <c r="AP116" s="18">
        <v>7142.893</v>
      </c>
      <c r="AQ116" s="31">
        <v>0.89</v>
      </c>
      <c r="AR116" s="7">
        <v>4177.9350000000004</v>
      </c>
      <c r="AS116" s="63">
        <v>350024.72</v>
      </c>
      <c r="AT116" s="81">
        <v>0</v>
      </c>
    </row>
    <row r="117" spans="1:46" x14ac:dyDescent="0.2">
      <c r="A117" s="25">
        <v>122098202</v>
      </c>
      <c r="B117" s="26" t="s">
        <v>472</v>
      </c>
      <c r="C117" s="26" t="s">
        <v>461</v>
      </c>
      <c r="D117" s="1">
        <v>119074</v>
      </c>
      <c r="E117" s="1">
        <v>110642</v>
      </c>
      <c r="F117" s="1">
        <v>104024</v>
      </c>
      <c r="G117" s="1">
        <v>111247</v>
      </c>
      <c r="H117" s="2">
        <v>27665</v>
      </c>
      <c r="I117" s="2">
        <v>27137</v>
      </c>
      <c r="J117" s="2">
        <v>26636</v>
      </c>
      <c r="K117" s="2">
        <v>27146</v>
      </c>
      <c r="L117" s="59">
        <v>0.61240000000000006</v>
      </c>
      <c r="M117" s="19">
        <v>-1.0807</v>
      </c>
      <c r="N117" s="60">
        <v>0</v>
      </c>
      <c r="O117" s="6">
        <v>8.4249733948208588E-2</v>
      </c>
      <c r="P117" s="6">
        <v>5.0372472507981554E-2</v>
      </c>
      <c r="Q117" s="6">
        <v>8.72E-2</v>
      </c>
      <c r="R117" s="6">
        <v>4.1099999999999998E-2</v>
      </c>
      <c r="S117" s="6">
        <v>7.0499999999999993E-2</v>
      </c>
      <c r="T117" s="6">
        <v>4.1799999999999997E-2</v>
      </c>
      <c r="U117" s="6">
        <v>5.1299999999999998E-2</v>
      </c>
      <c r="V117" s="6">
        <v>6.3399999999999998E-2</v>
      </c>
      <c r="W117" s="6">
        <v>8.0600000000000005E-2</v>
      </c>
      <c r="X117" s="6">
        <v>4.4400000000000002E-2</v>
      </c>
      <c r="Y117" s="6">
        <v>6.9699999999999998E-2</v>
      </c>
      <c r="Z117" s="6">
        <v>4.8800000000000003E-2</v>
      </c>
      <c r="AA117" s="61">
        <v>495.6</v>
      </c>
      <c r="AB117" s="61">
        <v>136.505</v>
      </c>
      <c r="AC117" s="61">
        <v>0</v>
      </c>
      <c r="AD117" s="61">
        <v>632.10500000000002</v>
      </c>
      <c r="AE117" s="7">
        <v>298.08300000000003</v>
      </c>
      <c r="AF117" s="62">
        <v>59.616999999999997</v>
      </c>
      <c r="AG117" s="8">
        <v>345</v>
      </c>
      <c r="AH117" s="62">
        <v>207</v>
      </c>
      <c r="AI117" s="9">
        <v>10248.145</v>
      </c>
      <c r="AJ117" s="9">
        <v>10366.138000000001</v>
      </c>
      <c r="AK117" s="9">
        <v>10284.391</v>
      </c>
      <c r="AL117" s="9">
        <v>10616.541999999999</v>
      </c>
      <c r="AM117" s="18">
        <v>10299.558000000001</v>
      </c>
      <c r="AN117" s="18">
        <v>898.72199999999998</v>
      </c>
      <c r="AO117" s="18">
        <v>898.72199999999998</v>
      </c>
      <c r="AP117" s="18">
        <v>11198.28</v>
      </c>
      <c r="AQ117" s="31">
        <v>0.94</v>
      </c>
      <c r="AR117" s="7">
        <v>6446.357</v>
      </c>
      <c r="AS117" s="63">
        <v>540071.66</v>
      </c>
      <c r="AT117" s="81">
        <v>0</v>
      </c>
    </row>
    <row r="118" spans="1:46" x14ac:dyDescent="0.2">
      <c r="A118" s="25">
        <v>122098403</v>
      </c>
      <c r="B118" s="26" t="s">
        <v>473</v>
      </c>
      <c r="C118" s="26" t="s">
        <v>461</v>
      </c>
      <c r="D118" s="1">
        <v>93319</v>
      </c>
      <c r="E118" s="1">
        <v>85527</v>
      </c>
      <c r="F118" s="1">
        <v>78995</v>
      </c>
      <c r="G118" s="1">
        <v>85947</v>
      </c>
      <c r="H118" s="2">
        <v>14449</v>
      </c>
      <c r="I118" s="2">
        <v>14239</v>
      </c>
      <c r="J118" s="2">
        <v>13812</v>
      </c>
      <c r="K118" s="2">
        <v>14167</v>
      </c>
      <c r="L118" s="59">
        <v>0.79269999999999996</v>
      </c>
      <c r="M118" s="19">
        <v>0.1842</v>
      </c>
      <c r="N118" s="60">
        <v>0</v>
      </c>
      <c r="O118" s="6">
        <v>6.18105126541207E-2</v>
      </c>
      <c r="P118" s="6">
        <v>7.1544451654769636E-2</v>
      </c>
      <c r="Q118" s="6">
        <v>6.6400000000000001E-2</v>
      </c>
      <c r="R118" s="6">
        <v>8.2199999999999995E-2</v>
      </c>
      <c r="S118" s="6">
        <v>6.7299999999999999E-2</v>
      </c>
      <c r="T118" s="6">
        <v>7.5200000000000003E-2</v>
      </c>
      <c r="U118" s="6">
        <v>8.2199999999999995E-2</v>
      </c>
      <c r="V118" s="6">
        <v>8.6599999999999996E-2</v>
      </c>
      <c r="W118" s="6">
        <v>6.5199999999999994E-2</v>
      </c>
      <c r="X118" s="6">
        <v>7.6300000000000007E-2</v>
      </c>
      <c r="Y118" s="6">
        <v>7.1999999999999995E-2</v>
      </c>
      <c r="Z118" s="6">
        <v>8.1299999999999997E-2</v>
      </c>
      <c r="AA118" s="61">
        <v>194.28800000000001</v>
      </c>
      <c r="AB118" s="61">
        <v>113.682</v>
      </c>
      <c r="AC118" s="61">
        <v>0</v>
      </c>
      <c r="AD118" s="61">
        <v>307.97000000000003</v>
      </c>
      <c r="AE118" s="7">
        <v>201.44200000000001</v>
      </c>
      <c r="AF118" s="62">
        <v>40.287999999999997</v>
      </c>
      <c r="AG118" s="8">
        <v>232</v>
      </c>
      <c r="AH118" s="62">
        <v>139.19999999999999</v>
      </c>
      <c r="AI118" s="9">
        <v>4966.4560000000001</v>
      </c>
      <c r="AJ118" s="9">
        <v>4963.6869999999999</v>
      </c>
      <c r="AK118" s="9">
        <v>4997.4560000000001</v>
      </c>
      <c r="AL118" s="9">
        <v>5125.5169999999998</v>
      </c>
      <c r="AM118" s="18">
        <v>4975.866</v>
      </c>
      <c r="AN118" s="18">
        <v>487.45800000000003</v>
      </c>
      <c r="AO118" s="18">
        <v>487.45800000000003</v>
      </c>
      <c r="AP118" s="18">
        <v>5463.3239999999996</v>
      </c>
      <c r="AQ118" s="31">
        <v>1.22</v>
      </c>
      <c r="AR118" s="7">
        <v>5283.5479999999998</v>
      </c>
      <c r="AS118" s="63">
        <v>442652.27</v>
      </c>
      <c r="AT118" s="81">
        <v>2409962.9</v>
      </c>
    </row>
    <row r="119" spans="1:46" x14ac:dyDescent="0.2">
      <c r="A119" s="25">
        <v>104101252</v>
      </c>
      <c r="B119" s="26" t="s">
        <v>75</v>
      </c>
      <c r="C119" s="26" t="s">
        <v>76</v>
      </c>
      <c r="D119" s="1">
        <v>64658</v>
      </c>
      <c r="E119" s="1">
        <v>60489</v>
      </c>
      <c r="F119" s="1">
        <v>58929</v>
      </c>
      <c r="G119" s="1">
        <v>61359</v>
      </c>
      <c r="H119" s="2">
        <v>24111</v>
      </c>
      <c r="I119" s="2">
        <v>23845</v>
      </c>
      <c r="J119" s="2">
        <v>23754</v>
      </c>
      <c r="K119" s="2">
        <v>23903</v>
      </c>
      <c r="L119" s="59">
        <v>1.1103000000000001</v>
      </c>
      <c r="M119" s="19">
        <v>0.1925</v>
      </c>
      <c r="N119" s="60">
        <v>0</v>
      </c>
      <c r="O119" s="6">
        <v>0.10039572035761395</v>
      </c>
      <c r="P119" s="6">
        <v>0.14744247398505056</v>
      </c>
      <c r="Q119" s="6">
        <v>0.12740000000000001</v>
      </c>
      <c r="R119" s="6">
        <v>0.13389999999999999</v>
      </c>
      <c r="S119" s="6">
        <v>0.1462</v>
      </c>
      <c r="T119" s="6">
        <v>0.1265</v>
      </c>
      <c r="U119" s="6">
        <v>0.17599999999999999</v>
      </c>
      <c r="V119" s="6">
        <v>0.1396</v>
      </c>
      <c r="W119" s="6">
        <v>0.12470000000000001</v>
      </c>
      <c r="X119" s="6">
        <v>0.13589999999999999</v>
      </c>
      <c r="Y119" s="6">
        <v>0.14990000000000001</v>
      </c>
      <c r="Z119" s="6">
        <v>0.1333</v>
      </c>
      <c r="AA119" s="61">
        <v>471.94799999999998</v>
      </c>
      <c r="AB119" s="61">
        <v>257.16800000000001</v>
      </c>
      <c r="AC119" s="61">
        <v>0</v>
      </c>
      <c r="AD119" s="61">
        <v>729.11599999999999</v>
      </c>
      <c r="AE119" s="7">
        <v>262.416</v>
      </c>
      <c r="AF119" s="62">
        <v>52.482999999999997</v>
      </c>
      <c r="AG119" s="8">
        <v>27</v>
      </c>
      <c r="AH119" s="62">
        <v>16.2</v>
      </c>
      <c r="AI119" s="9">
        <v>6307.7749999999996</v>
      </c>
      <c r="AJ119" s="9">
        <v>6317.232</v>
      </c>
      <c r="AK119" s="9">
        <v>6463.4290000000001</v>
      </c>
      <c r="AL119" s="9">
        <v>6571.7370000000001</v>
      </c>
      <c r="AM119" s="18">
        <v>6362.8119999999999</v>
      </c>
      <c r="AN119" s="18">
        <v>797.79899999999998</v>
      </c>
      <c r="AO119" s="18">
        <v>797.79899999999998</v>
      </c>
      <c r="AP119" s="18">
        <v>7160.6109999999999</v>
      </c>
      <c r="AQ119" s="31">
        <v>0.75</v>
      </c>
      <c r="AR119" s="7">
        <v>5962.82</v>
      </c>
      <c r="AS119" s="63">
        <v>499561.24</v>
      </c>
      <c r="AT119" s="81">
        <v>0</v>
      </c>
    </row>
    <row r="120" spans="1:46" x14ac:dyDescent="0.2">
      <c r="A120" s="25">
        <v>104103603</v>
      </c>
      <c r="B120" s="26" t="s">
        <v>77</v>
      </c>
      <c r="C120" s="26" t="s">
        <v>76</v>
      </c>
      <c r="D120" s="1">
        <v>68388</v>
      </c>
      <c r="E120" s="1">
        <v>63067</v>
      </c>
      <c r="F120" s="1">
        <v>59688</v>
      </c>
      <c r="G120" s="1">
        <v>63714</v>
      </c>
      <c r="H120" s="2">
        <v>3879</v>
      </c>
      <c r="I120" s="2">
        <v>3850</v>
      </c>
      <c r="J120" s="2">
        <v>3923</v>
      </c>
      <c r="K120" s="2">
        <v>3884</v>
      </c>
      <c r="L120" s="59">
        <v>1.0692999999999999</v>
      </c>
      <c r="M120" s="19">
        <v>0.8216</v>
      </c>
      <c r="N120" s="60">
        <v>73.683000000000007</v>
      </c>
      <c r="O120" s="6">
        <v>0.11970260223048328</v>
      </c>
      <c r="P120" s="6">
        <v>0.12788104089219332</v>
      </c>
      <c r="Q120" s="6">
        <v>0.1198</v>
      </c>
      <c r="R120" s="6">
        <v>0.1416</v>
      </c>
      <c r="S120" s="6">
        <v>0.1246</v>
      </c>
      <c r="T120" s="6">
        <v>0.14960000000000001</v>
      </c>
      <c r="U120" s="6">
        <v>0.14399999999999999</v>
      </c>
      <c r="V120" s="6">
        <v>0.1537</v>
      </c>
      <c r="W120" s="6">
        <v>0.12139999999999999</v>
      </c>
      <c r="X120" s="6">
        <v>0.13969999999999999</v>
      </c>
      <c r="Y120" s="6">
        <v>0.1295</v>
      </c>
      <c r="Z120" s="6">
        <v>0.14829999999999999</v>
      </c>
      <c r="AA120" s="61">
        <v>97.685000000000002</v>
      </c>
      <c r="AB120" s="61">
        <v>56.204999999999998</v>
      </c>
      <c r="AC120" s="61">
        <v>0</v>
      </c>
      <c r="AD120" s="61">
        <v>153.88999999999999</v>
      </c>
      <c r="AE120" s="7">
        <v>33.561</v>
      </c>
      <c r="AF120" s="62">
        <v>6.7119999999999997</v>
      </c>
      <c r="AG120" s="8">
        <v>0</v>
      </c>
      <c r="AH120" s="62">
        <v>0</v>
      </c>
      <c r="AI120" s="9">
        <v>1341.0930000000001</v>
      </c>
      <c r="AJ120" s="9">
        <v>1380.7439999999999</v>
      </c>
      <c r="AK120" s="9">
        <v>1375.8009999999999</v>
      </c>
      <c r="AL120" s="9">
        <v>1387.2260000000001</v>
      </c>
      <c r="AM120" s="18">
        <v>1365.8789999999999</v>
      </c>
      <c r="AN120" s="18">
        <v>160.602</v>
      </c>
      <c r="AO120" s="18">
        <v>234.285</v>
      </c>
      <c r="AP120" s="18">
        <v>1600.164</v>
      </c>
      <c r="AQ120" s="31">
        <v>0.93</v>
      </c>
      <c r="AR120" s="7">
        <v>1591.2809999999999</v>
      </c>
      <c r="AS120" s="63">
        <v>133316.5</v>
      </c>
      <c r="AT120" s="81">
        <v>0</v>
      </c>
    </row>
    <row r="121" spans="1:46" x14ac:dyDescent="0.2">
      <c r="A121" s="25">
        <v>104107803</v>
      </c>
      <c r="B121" s="26" t="s">
        <v>616</v>
      </c>
      <c r="C121" s="26" t="s">
        <v>76</v>
      </c>
      <c r="D121" s="1">
        <v>76229</v>
      </c>
      <c r="E121" s="1">
        <v>69714</v>
      </c>
      <c r="F121" s="1">
        <v>63866</v>
      </c>
      <c r="G121" s="1">
        <v>69936</v>
      </c>
      <c r="H121" s="2">
        <v>7112</v>
      </c>
      <c r="I121" s="2">
        <v>7067</v>
      </c>
      <c r="J121" s="2">
        <v>7328</v>
      </c>
      <c r="K121" s="2">
        <v>7169</v>
      </c>
      <c r="L121" s="59">
        <v>0.97409999999999997</v>
      </c>
      <c r="M121" s="19">
        <v>0.69869999999999999</v>
      </c>
      <c r="N121" s="60">
        <v>0</v>
      </c>
      <c r="O121" s="6">
        <v>3.9700044111160127E-2</v>
      </c>
      <c r="P121" s="6">
        <v>0.12042346713718571</v>
      </c>
      <c r="Q121" s="6">
        <v>4.8899999999999999E-2</v>
      </c>
      <c r="R121" s="6">
        <v>0.10249999999999999</v>
      </c>
      <c r="S121" s="6">
        <v>4.5999999999999999E-2</v>
      </c>
      <c r="T121" s="6">
        <v>0.13969999999999999</v>
      </c>
      <c r="U121" s="6">
        <v>6.0400000000000002E-2</v>
      </c>
      <c r="V121" s="6">
        <v>0.14630000000000001</v>
      </c>
      <c r="W121" s="6">
        <v>4.4900000000000002E-2</v>
      </c>
      <c r="X121" s="6">
        <v>0.12089999999999999</v>
      </c>
      <c r="Y121" s="6">
        <v>5.1799999999999999E-2</v>
      </c>
      <c r="Z121" s="6">
        <v>0.1295</v>
      </c>
      <c r="AA121" s="61">
        <v>54.496000000000002</v>
      </c>
      <c r="AB121" s="61">
        <v>73.369</v>
      </c>
      <c r="AC121" s="61">
        <v>0</v>
      </c>
      <c r="AD121" s="61">
        <v>127.86499999999999</v>
      </c>
      <c r="AE121" s="7">
        <v>65.58</v>
      </c>
      <c r="AF121" s="62">
        <v>13.116</v>
      </c>
      <c r="AG121" s="8">
        <v>1</v>
      </c>
      <c r="AH121" s="62">
        <v>0.6</v>
      </c>
      <c r="AI121" s="9">
        <v>2022.87</v>
      </c>
      <c r="AJ121" s="9">
        <v>2060.1770000000001</v>
      </c>
      <c r="AK121" s="9">
        <v>2110.317</v>
      </c>
      <c r="AL121" s="9">
        <v>2180.4119999999998</v>
      </c>
      <c r="AM121" s="18">
        <v>2064.4549999999999</v>
      </c>
      <c r="AN121" s="18">
        <v>141.58099999999999</v>
      </c>
      <c r="AO121" s="18">
        <v>141.58099999999999</v>
      </c>
      <c r="AP121" s="18">
        <v>2206.0360000000001</v>
      </c>
      <c r="AQ121" s="31">
        <v>0.84</v>
      </c>
      <c r="AR121" s="7">
        <v>1805.076</v>
      </c>
      <c r="AS121" s="63">
        <v>151228.10999999999</v>
      </c>
      <c r="AT121" s="81">
        <v>0</v>
      </c>
    </row>
    <row r="122" spans="1:46" x14ac:dyDescent="0.2">
      <c r="A122" s="25">
        <v>104105003</v>
      </c>
      <c r="B122" s="26" t="s">
        <v>78</v>
      </c>
      <c r="C122" s="26" t="s">
        <v>76</v>
      </c>
      <c r="D122" s="1">
        <v>116380</v>
      </c>
      <c r="E122" s="1">
        <v>107826</v>
      </c>
      <c r="F122" s="1">
        <v>101466</v>
      </c>
      <c r="G122" s="1">
        <v>108557</v>
      </c>
      <c r="H122" s="2">
        <v>9040</v>
      </c>
      <c r="I122" s="2">
        <v>8944</v>
      </c>
      <c r="J122" s="2">
        <v>8412</v>
      </c>
      <c r="K122" s="2">
        <v>8799</v>
      </c>
      <c r="L122" s="59">
        <v>0.62760000000000005</v>
      </c>
      <c r="M122" s="19">
        <v>0.28949999999999998</v>
      </c>
      <c r="N122" s="60">
        <v>0</v>
      </c>
      <c r="O122" s="6">
        <v>4.8707753479125246E-2</v>
      </c>
      <c r="P122" s="6">
        <v>0.10487077534791253</v>
      </c>
      <c r="Q122" s="6">
        <v>4.4600000000000001E-2</v>
      </c>
      <c r="R122" s="6">
        <v>8.2000000000000003E-2</v>
      </c>
      <c r="S122" s="6">
        <v>3.7900000000000003E-2</v>
      </c>
      <c r="T122" s="6">
        <v>7.5600000000000001E-2</v>
      </c>
      <c r="U122" s="6">
        <v>1.0800000000000001E-2</v>
      </c>
      <c r="V122" s="6">
        <v>6.8199999999999997E-2</v>
      </c>
      <c r="W122" s="6">
        <v>4.3700000000000003E-2</v>
      </c>
      <c r="X122" s="6">
        <v>8.7499999999999994E-2</v>
      </c>
      <c r="Y122" s="6">
        <v>3.1099999999999999E-2</v>
      </c>
      <c r="Z122" s="6">
        <v>7.5300000000000006E-2</v>
      </c>
      <c r="AA122" s="61">
        <v>92.29</v>
      </c>
      <c r="AB122" s="61">
        <v>92.394999999999996</v>
      </c>
      <c r="AC122" s="61">
        <v>0</v>
      </c>
      <c r="AD122" s="61">
        <v>184.685</v>
      </c>
      <c r="AE122" s="7">
        <v>90.052999999999997</v>
      </c>
      <c r="AF122" s="62">
        <v>18.010999999999999</v>
      </c>
      <c r="AG122" s="8">
        <v>39</v>
      </c>
      <c r="AH122" s="62">
        <v>23.4</v>
      </c>
      <c r="AI122" s="9">
        <v>3519.8150000000001</v>
      </c>
      <c r="AJ122" s="9">
        <v>3446.0349999999999</v>
      </c>
      <c r="AK122" s="9">
        <v>3383.3040000000001</v>
      </c>
      <c r="AL122" s="9">
        <v>3360.2849999999999</v>
      </c>
      <c r="AM122" s="18">
        <v>3449.7179999999998</v>
      </c>
      <c r="AN122" s="18">
        <v>226.096</v>
      </c>
      <c r="AO122" s="18">
        <v>226.096</v>
      </c>
      <c r="AP122" s="18">
        <v>3675.8139999999999</v>
      </c>
      <c r="AQ122" s="31">
        <v>0.84</v>
      </c>
      <c r="AR122" s="7">
        <v>1937.83</v>
      </c>
      <c r="AS122" s="63">
        <v>162350.16</v>
      </c>
      <c r="AT122" s="81">
        <v>0</v>
      </c>
    </row>
    <row r="123" spans="1:46" x14ac:dyDescent="0.2">
      <c r="A123" s="25">
        <v>104105353</v>
      </c>
      <c r="B123" s="26" t="s">
        <v>79</v>
      </c>
      <c r="C123" s="26" t="s">
        <v>76</v>
      </c>
      <c r="D123" s="1">
        <v>67828</v>
      </c>
      <c r="E123" s="1">
        <v>62395</v>
      </c>
      <c r="F123" s="1">
        <v>60773</v>
      </c>
      <c r="G123" s="1">
        <v>63665</v>
      </c>
      <c r="H123" s="2">
        <v>3371</v>
      </c>
      <c r="I123" s="2">
        <v>3428</v>
      </c>
      <c r="J123" s="2">
        <v>3590</v>
      </c>
      <c r="K123" s="2">
        <v>3463</v>
      </c>
      <c r="L123" s="59">
        <v>1.0701000000000001</v>
      </c>
      <c r="M123" s="19">
        <v>0.84709999999999996</v>
      </c>
      <c r="N123" s="60">
        <v>97.165000000000006</v>
      </c>
      <c r="O123" s="6">
        <v>9.4452773613193403E-2</v>
      </c>
      <c r="P123" s="6">
        <v>0.16716641679160421</v>
      </c>
      <c r="Q123" s="6">
        <v>9.9500000000000005E-2</v>
      </c>
      <c r="R123" s="6">
        <v>0.18260000000000001</v>
      </c>
      <c r="S123" s="6">
        <v>6.2399999999999997E-2</v>
      </c>
      <c r="T123" s="6">
        <v>0.2402</v>
      </c>
      <c r="U123" s="6">
        <v>0.21129999999999999</v>
      </c>
      <c r="V123" s="6">
        <v>0.17730000000000001</v>
      </c>
      <c r="W123" s="6">
        <v>8.5500000000000007E-2</v>
      </c>
      <c r="X123" s="6">
        <v>0.19670000000000001</v>
      </c>
      <c r="Y123" s="6">
        <v>0.1244</v>
      </c>
      <c r="Z123" s="6">
        <v>0.2</v>
      </c>
      <c r="AA123" s="61">
        <v>60.787999999999997</v>
      </c>
      <c r="AB123" s="61">
        <v>69.924000000000007</v>
      </c>
      <c r="AC123" s="61">
        <v>0</v>
      </c>
      <c r="AD123" s="61">
        <v>130.71199999999999</v>
      </c>
      <c r="AE123" s="7">
        <v>37.613</v>
      </c>
      <c r="AF123" s="62">
        <v>7.5229999999999997</v>
      </c>
      <c r="AG123" s="8">
        <v>1</v>
      </c>
      <c r="AH123" s="62">
        <v>0.6</v>
      </c>
      <c r="AI123" s="9">
        <v>1184.95</v>
      </c>
      <c r="AJ123" s="9">
        <v>1225.933</v>
      </c>
      <c r="AK123" s="9">
        <v>1249.8209999999999</v>
      </c>
      <c r="AL123" s="9">
        <v>1252.6959999999999</v>
      </c>
      <c r="AM123" s="18">
        <v>1220.2349999999999</v>
      </c>
      <c r="AN123" s="18">
        <v>138.83500000000001</v>
      </c>
      <c r="AO123" s="18">
        <v>236</v>
      </c>
      <c r="AP123" s="18">
        <v>1456.2349999999999</v>
      </c>
      <c r="AQ123" s="31">
        <v>0.85</v>
      </c>
      <c r="AR123" s="7">
        <v>1324.57</v>
      </c>
      <c r="AS123" s="63">
        <v>110971.63</v>
      </c>
      <c r="AT123" s="81">
        <v>0</v>
      </c>
    </row>
    <row r="124" spans="1:46" x14ac:dyDescent="0.2">
      <c r="A124" s="25">
        <v>104107903</v>
      </c>
      <c r="B124" s="26" t="s">
        <v>81</v>
      </c>
      <c r="C124" s="26" t="s">
        <v>76</v>
      </c>
      <c r="D124" s="1">
        <v>108116</v>
      </c>
      <c r="E124" s="1">
        <v>100856</v>
      </c>
      <c r="F124" s="1">
        <v>97904</v>
      </c>
      <c r="G124" s="1">
        <v>102292</v>
      </c>
      <c r="H124" s="2">
        <v>22577</v>
      </c>
      <c r="I124" s="2">
        <v>22095</v>
      </c>
      <c r="J124" s="2">
        <v>21244</v>
      </c>
      <c r="K124" s="2">
        <v>21972</v>
      </c>
      <c r="L124" s="59">
        <v>0.66600000000000004</v>
      </c>
      <c r="M124" s="19">
        <v>-6.0900000000000003E-2</v>
      </c>
      <c r="N124" s="60">
        <v>0</v>
      </c>
      <c r="O124" s="6">
        <v>7.1271788250484178E-2</v>
      </c>
      <c r="P124" s="6">
        <v>5.4099418979987088E-2</v>
      </c>
      <c r="Q124" s="6">
        <v>5.9799999999999999E-2</v>
      </c>
      <c r="R124" s="6">
        <v>5.6899999999999999E-2</v>
      </c>
      <c r="S124" s="6">
        <v>0.04</v>
      </c>
      <c r="T124" s="6">
        <v>6.5299999999999997E-2</v>
      </c>
      <c r="U124" s="6">
        <v>4.2099999999999999E-2</v>
      </c>
      <c r="V124" s="6">
        <v>6.4699999999999994E-2</v>
      </c>
      <c r="W124" s="6">
        <v>5.7000000000000002E-2</v>
      </c>
      <c r="X124" s="6">
        <v>5.8799999999999998E-2</v>
      </c>
      <c r="Y124" s="6">
        <v>4.7300000000000002E-2</v>
      </c>
      <c r="Z124" s="6">
        <v>6.2300000000000001E-2</v>
      </c>
      <c r="AA124" s="61">
        <v>249.172</v>
      </c>
      <c r="AB124" s="61">
        <v>128.52000000000001</v>
      </c>
      <c r="AC124" s="61">
        <v>0</v>
      </c>
      <c r="AD124" s="61">
        <v>377.69200000000001</v>
      </c>
      <c r="AE124" s="7">
        <v>110.774</v>
      </c>
      <c r="AF124" s="62">
        <v>22.155000000000001</v>
      </c>
      <c r="AG124" s="8">
        <v>210</v>
      </c>
      <c r="AH124" s="62">
        <v>126</v>
      </c>
      <c r="AI124" s="9">
        <v>7285.7190000000001</v>
      </c>
      <c r="AJ124" s="9">
        <v>7261.3779999999997</v>
      </c>
      <c r="AK124" s="9">
        <v>7238.34</v>
      </c>
      <c r="AL124" s="9">
        <v>7190.277</v>
      </c>
      <c r="AM124" s="18">
        <v>7261.8119999999999</v>
      </c>
      <c r="AN124" s="18">
        <v>525.84699999999998</v>
      </c>
      <c r="AO124" s="18">
        <v>525.84699999999998</v>
      </c>
      <c r="AP124" s="18">
        <v>7787.6589999999997</v>
      </c>
      <c r="AQ124" s="31">
        <v>0.89</v>
      </c>
      <c r="AR124" s="7">
        <v>4616.0569999999998</v>
      </c>
      <c r="AS124" s="63">
        <v>386730.3</v>
      </c>
      <c r="AT124" s="81">
        <v>0</v>
      </c>
    </row>
    <row r="125" spans="1:46" x14ac:dyDescent="0.2">
      <c r="A125" s="25">
        <v>104107503</v>
      </c>
      <c r="B125" s="26" t="s">
        <v>80</v>
      </c>
      <c r="C125" s="26" t="s">
        <v>76</v>
      </c>
      <c r="D125" s="1">
        <v>59733</v>
      </c>
      <c r="E125" s="1">
        <v>57750</v>
      </c>
      <c r="F125" s="1">
        <v>57226</v>
      </c>
      <c r="G125" s="1">
        <v>58236</v>
      </c>
      <c r="H125" s="2">
        <v>7532</v>
      </c>
      <c r="I125" s="2">
        <v>7289</v>
      </c>
      <c r="J125" s="2">
        <v>7554</v>
      </c>
      <c r="K125" s="2">
        <v>7458</v>
      </c>
      <c r="L125" s="59">
        <v>1.1698999999999999</v>
      </c>
      <c r="M125" s="19">
        <v>0.74719999999999998</v>
      </c>
      <c r="N125" s="60">
        <v>0</v>
      </c>
      <c r="O125" s="6">
        <v>8.4514170040485836E-2</v>
      </c>
      <c r="P125" s="6">
        <v>0.12348178137651822</v>
      </c>
      <c r="Q125" s="6">
        <v>9.9199999999999997E-2</v>
      </c>
      <c r="R125" s="6">
        <v>0.125</v>
      </c>
      <c r="S125" s="6">
        <v>8.9099999999999999E-2</v>
      </c>
      <c r="T125" s="6">
        <v>8.7300000000000003E-2</v>
      </c>
      <c r="U125" s="6">
        <v>9.3899999999999997E-2</v>
      </c>
      <c r="V125" s="6">
        <v>0.13400000000000001</v>
      </c>
      <c r="W125" s="6">
        <v>9.0899999999999995E-2</v>
      </c>
      <c r="X125" s="6">
        <v>0.1119</v>
      </c>
      <c r="Y125" s="6">
        <v>9.4100000000000003E-2</v>
      </c>
      <c r="Z125" s="6">
        <v>0.1154</v>
      </c>
      <c r="AA125" s="61">
        <v>106.994</v>
      </c>
      <c r="AB125" s="61">
        <v>65.855999999999995</v>
      </c>
      <c r="AC125" s="61">
        <v>0</v>
      </c>
      <c r="AD125" s="61">
        <v>172.85</v>
      </c>
      <c r="AE125" s="7">
        <v>72.914000000000001</v>
      </c>
      <c r="AF125" s="62">
        <v>14.583</v>
      </c>
      <c r="AG125" s="8">
        <v>9</v>
      </c>
      <c r="AH125" s="62">
        <v>5.4</v>
      </c>
      <c r="AI125" s="9">
        <v>1961.749</v>
      </c>
      <c r="AJ125" s="9">
        <v>1979.797</v>
      </c>
      <c r="AK125" s="9">
        <v>1990.693</v>
      </c>
      <c r="AL125" s="9">
        <v>2015.6020000000001</v>
      </c>
      <c r="AM125" s="18">
        <v>1977.413</v>
      </c>
      <c r="AN125" s="18">
        <v>192.833</v>
      </c>
      <c r="AO125" s="18">
        <v>192.833</v>
      </c>
      <c r="AP125" s="18">
        <v>2170.2460000000001</v>
      </c>
      <c r="AQ125" s="31">
        <v>0.85</v>
      </c>
      <c r="AR125" s="7">
        <v>2158.125</v>
      </c>
      <c r="AS125" s="63">
        <v>180806.33</v>
      </c>
      <c r="AT125" s="81">
        <v>0</v>
      </c>
    </row>
    <row r="126" spans="1:46" x14ac:dyDescent="0.2">
      <c r="A126" s="25">
        <v>108110603</v>
      </c>
      <c r="B126" s="26" t="s">
        <v>178</v>
      </c>
      <c r="C126" s="26" t="s">
        <v>179</v>
      </c>
      <c r="D126" s="1">
        <v>44906</v>
      </c>
      <c r="E126" s="1">
        <v>39846</v>
      </c>
      <c r="F126" s="1">
        <v>38831</v>
      </c>
      <c r="G126" s="1">
        <v>41194</v>
      </c>
      <c r="H126" s="2">
        <v>2097</v>
      </c>
      <c r="I126" s="2">
        <v>2166</v>
      </c>
      <c r="J126" s="2">
        <v>2254</v>
      </c>
      <c r="K126" s="2">
        <v>2172</v>
      </c>
      <c r="L126" s="59">
        <v>1.6537999999999999</v>
      </c>
      <c r="M126" s="19">
        <v>0.8417</v>
      </c>
      <c r="N126" s="60">
        <v>58.149000000000001</v>
      </c>
      <c r="O126" s="6">
        <v>0.30972222222222223</v>
      </c>
      <c r="P126" s="6">
        <v>0.25416666666666665</v>
      </c>
      <c r="Q126" s="6">
        <v>0.32940000000000003</v>
      </c>
      <c r="R126" s="6">
        <v>0.28079999999999999</v>
      </c>
      <c r="S126" s="6">
        <v>0.3357</v>
      </c>
      <c r="T126" s="6">
        <v>0.32719999999999999</v>
      </c>
      <c r="U126" s="6">
        <v>0.36870000000000003</v>
      </c>
      <c r="V126" s="6">
        <v>0.24479999999999999</v>
      </c>
      <c r="W126" s="6">
        <v>0.32490000000000002</v>
      </c>
      <c r="X126" s="6">
        <v>0.28739999999999999</v>
      </c>
      <c r="Y126" s="6">
        <v>0.34460000000000002</v>
      </c>
      <c r="Z126" s="6">
        <v>0.2843</v>
      </c>
      <c r="AA126" s="61">
        <v>121.495</v>
      </c>
      <c r="AB126" s="61">
        <v>53.735999999999997</v>
      </c>
      <c r="AC126" s="61">
        <v>60.747999999999998</v>
      </c>
      <c r="AD126" s="61">
        <v>235.97900000000001</v>
      </c>
      <c r="AE126" s="7">
        <v>26.562000000000001</v>
      </c>
      <c r="AF126" s="62">
        <v>5.3120000000000003</v>
      </c>
      <c r="AG126" s="8">
        <v>1</v>
      </c>
      <c r="AH126" s="62">
        <v>0.6</v>
      </c>
      <c r="AI126" s="9">
        <v>623.245</v>
      </c>
      <c r="AJ126" s="9">
        <v>635.39800000000002</v>
      </c>
      <c r="AK126" s="9">
        <v>635.96400000000006</v>
      </c>
      <c r="AL126" s="9">
        <v>666.73500000000001</v>
      </c>
      <c r="AM126" s="18">
        <v>631.53599999999994</v>
      </c>
      <c r="AN126" s="18">
        <v>241.89099999999999</v>
      </c>
      <c r="AO126" s="18">
        <v>300.04000000000002</v>
      </c>
      <c r="AP126" s="18">
        <v>931.57600000000002</v>
      </c>
      <c r="AQ126" s="31">
        <v>1.1000000000000001</v>
      </c>
      <c r="AR126" s="7">
        <v>1694.704</v>
      </c>
      <c r="AS126" s="63">
        <v>141981.22</v>
      </c>
      <c r="AT126" s="81">
        <v>0</v>
      </c>
    </row>
    <row r="127" spans="1:46" x14ac:dyDescent="0.2">
      <c r="A127" s="25">
        <v>108111203</v>
      </c>
      <c r="B127" s="26" t="s">
        <v>180</v>
      </c>
      <c r="C127" s="26" t="s">
        <v>179</v>
      </c>
      <c r="D127" s="1">
        <v>64159</v>
      </c>
      <c r="E127" s="1">
        <v>60045</v>
      </c>
      <c r="F127" s="1">
        <v>56883</v>
      </c>
      <c r="G127" s="1">
        <v>60362</v>
      </c>
      <c r="H127" s="2">
        <v>3805</v>
      </c>
      <c r="I127" s="2">
        <v>3785</v>
      </c>
      <c r="J127" s="2">
        <v>3761</v>
      </c>
      <c r="K127" s="2">
        <v>3784</v>
      </c>
      <c r="L127" s="59">
        <v>1.1287</v>
      </c>
      <c r="M127" s="19">
        <v>0.81779999999999997</v>
      </c>
      <c r="N127" s="60">
        <v>65.272999999999996</v>
      </c>
      <c r="O127" s="6">
        <v>0.13564431047475509</v>
      </c>
      <c r="P127" s="6">
        <v>9.1183119819140915E-2</v>
      </c>
      <c r="Q127" s="6">
        <v>9.74E-2</v>
      </c>
      <c r="R127" s="6">
        <v>0.11210000000000001</v>
      </c>
      <c r="S127" s="6">
        <v>0.1157</v>
      </c>
      <c r="T127" s="6">
        <v>0.1134</v>
      </c>
      <c r="U127" s="6">
        <v>0.1477</v>
      </c>
      <c r="V127" s="6">
        <v>0.157</v>
      </c>
      <c r="W127" s="6">
        <v>0.1162</v>
      </c>
      <c r="X127" s="6">
        <v>0.1056</v>
      </c>
      <c r="Y127" s="6">
        <v>0.1203</v>
      </c>
      <c r="Z127" s="6">
        <v>0.1275</v>
      </c>
      <c r="AA127" s="61">
        <v>91.239000000000004</v>
      </c>
      <c r="AB127" s="61">
        <v>41.457999999999998</v>
      </c>
      <c r="AC127" s="61">
        <v>0</v>
      </c>
      <c r="AD127" s="61">
        <v>132.697</v>
      </c>
      <c r="AE127" s="7">
        <v>23.216999999999999</v>
      </c>
      <c r="AF127" s="62">
        <v>4.6429999999999998</v>
      </c>
      <c r="AG127" s="8">
        <v>3</v>
      </c>
      <c r="AH127" s="62">
        <v>1.8</v>
      </c>
      <c r="AI127" s="9">
        <v>1308.6479999999999</v>
      </c>
      <c r="AJ127" s="9">
        <v>1322.7270000000001</v>
      </c>
      <c r="AK127" s="9">
        <v>1321.3309999999999</v>
      </c>
      <c r="AL127" s="9">
        <v>1356.0989999999999</v>
      </c>
      <c r="AM127" s="18">
        <v>1317.569</v>
      </c>
      <c r="AN127" s="18">
        <v>139.13999999999999</v>
      </c>
      <c r="AO127" s="18">
        <v>204.41300000000001</v>
      </c>
      <c r="AP127" s="18">
        <v>1521.982</v>
      </c>
      <c r="AQ127" s="31">
        <v>0.94</v>
      </c>
      <c r="AR127" s="7">
        <v>1614.789</v>
      </c>
      <c r="AS127" s="63">
        <v>135285.99</v>
      </c>
      <c r="AT127" s="81">
        <v>0</v>
      </c>
    </row>
    <row r="128" spans="1:46" x14ac:dyDescent="0.2">
      <c r="A128" s="25">
        <v>108111303</v>
      </c>
      <c r="B128" s="26" t="s">
        <v>181</v>
      </c>
      <c r="C128" s="26" t="s">
        <v>179</v>
      </c>
      <c r="D128" s="1">
        <v>61092</v>
      </c>
      <c r="E128" s="1">
        <v>60250</v>
      </c>
      <c r="F128" s="1">
        <v>57313</v>
      </c>
      <c r="G128" s="1">
        <v>59552</v>
      </c>
      <c r="H128" s="2">
        <v>5576</v>
      </c>
      <c r="I128" s="2">
        <v>5382</v>
      </c>
      <c r="J128" s="2">
        <v>5345</v>
      </c>
      <c r="K128" s="2">
        <v>5434</v>
      </c>
      <c r="L128" s="59">
        <v>1.1439999999999999</v>
      </c>
      <c r="M128" s="19">
        <v>0.76759999999999995</v>
      </c>
      <c r="N128" s="60">
        <v>0</v>
      </c>
      <c r="O128" s="6">
        <v>9.7586568730325285E-2</v>
      </c>
      <c r="P128" s="6">
        <v>0.1589716684155299</v>
      </c>
      <c r="Q128" s="6">
        <v>7.46E-2</v>
      </c>
      <c r="R128" s="6">
        <v>3.6200000000000003E-2</v>
      </c>
      <c r="S128" s="6">
        <v>9.8100000000000007E-2</v>
      </c>
      <c r="T128" s="6">
        <v>5.62E-2</v>
      </c>
      <c r="U128" s="6">
        <v>0.1188</v>
      </c>
      <c r="V128" s="6">
        <v>6.7799999999999999E-2</v>
      </c>
      <c r="W128" s="6">
        <v>9.01E-2</v>
      </c>
      <c r="X128" s="6">
        <v>8.3799999999999999E-2</v>
      </c>
      <c r="Y128" s="6">
        <v>9.7199999999999995E-2</v>
      </c>
      <c r="Z128" s="6">
        <v>5.3400000000000003E-2</v>
      </c>
      <c r="AA128" s="61">
        <v>87.850999999999999</v>
      </c>
      <c r="AB128" s="61">
        <v>40.853999999999999</v>
      </c>
      <c r="AC128" s="61">
        <v>0</v>
      </c>
      <c r="AD128" s="61">
        <v>128.70500000000001</v>
      </c>
      <c r="AE128" s="7">
        <v>37.642000000000003</v>
      </c>
      <c r="AF128" s="62">
        <v>7.5279999999999996</v>
      </c>
      <c r="AG128" s="8">
        <v>5</v>
      </c>
      <c r="AH128" s="62">
        <v>3</v>
      </c>
      <c r="AI128" s="9">
        <v>1625.0730000000001</v>
      </c>
      <c r="AJ128" s="9">
        <v>1613.501</v>
      </c>
      <c r="AK128" s="9">
        <v>1611.998</v>
      </c>
      <c r="AL128" s="9">
        <v>1550.701</v>
      </c>
      <c r="AM128" s="18">
        <v>1616.857</v>
      </c>
      <c r="AN128" s="18">
        <v>139.233</v>
      </c>
      <c r="AO128" s="18">
        <v>139.233</v>
      </c>
      <c r="AP128" s="18">
        <v>1756.09</v>
      </c>
      <c r="AQ128" s="31">
        <v>0.7</v>
      </c>
      <c r="AR128" s="7">
        <v>1406.277</v>
      </c>
      <c r="AS128" s="63">
        <v>117816.99</v>
      </c>
      <c r="AT128" s="81">
        <v>0</v>
      </c>
    </row>
    <row r="129" spans="1:46" x14ac:dyDescent="0.2">
      <c r="A129" s="25">
        <v>108111403</v>
      </c>
      <c r="B129" s="26" t="s">
        <v>182</v>
      </c>
      <c r="C129" s="26" t="s">
        <v>179</v>
      </c>
      <c r="D129" s="1">
        <v>60833</v>
      </c>
      <c r="E129" s="1">
        <v>54314</v>
      </c>
      <c r="F129" s="1">
        <v>50864</v>
      </c>
      <c r="G129" s="1">
        <v>55337</v>
      </c>
      <c r="H129" s="2">
        <v>2424</v>
      </c>
      <c r="I129" s="2">
        <v>2443</v>
      </c>
      <c r="J129" s="2">
        <v>2532</v>
      </c>
      <c r="K129" s="2">
        <v>2466</v>
      </c>
      <c r="L129" s="59">
        <v>1.2311000000000001</v>
      </c>
      <c r="M129" s="19">
        <v>0.752</v>
      </c>
      <c r="N129" s="60">
        <v>0</v>
      </c>
      <c r="O129" s="6">
        <v>0.26589595375722541</v>
      </c>
      <c r="P129" s="6">
        <v>9.7109826589595369E-2</v>
      </c>
      <c r="Q129" s="6">
        <v>0.26219999999999999</v>
      </c>
      <c r="R129" s="6">
        <v>9.6500000000000002E-2</v>
      </c>
      <c r="S129" s="6">
        <v>0.2702</v>
      </c>
      <c r="T129" s="6">
        <v>0.10390000000000001</v>
      </c>
      <c r="U129" s="6">
        <v>0.26279999999999998</v>
      </c>
      <c r="V129" s="6">
        <v>0.13439999999999999</v>
      </c>
      <c r="W129" s="6">
        <v>0.2661</v>
      </c>
      <c r="X129" s="6">
        <v>9.9199999999999997E-2</v>
      </c>
      <c r="Y129" s="6">
        <v>0.2651</v>
      </c>
      <c r="Z129" s="6">
        <v>0.1116</v>
      </c>
      <c r="AA129" s="61">
        <v>116.788</v>
      </c>
      <c r="AB129" s="61">
        <v>21.768999999999998</v>
      </c>
      <c r="AC129" s="61">
        <v>0</v>
      </c>
      <c r="AD129" s="61">
        <v>138.55699999999999</v>
      </c>
      <c r="AE129" s="7">
        <v>26.087</v>
      </c>
      <c r="AF129" s="62">
        <v>5.2169999999999996</v>
      </c>
      <c r="AG129" s="8">
        <v>4</v>
      </c>
      <c r="AH129" s="62">
        <v>2.4</v>
      </c>
      <c r="AI129" s="9">
        <v>731.48199999999997</v>
      </c>
      <c r="AJ129" s="9">
        <v>728.46199999999999</v>
      </c>
      <c r="AK129" s="9">
        <v>726.75400000000002</v>
      </c>
      <c r="AL129" s="9">
        <v>713.20600000000002</v>
      </c>
      <c r="AM129" s="18">
        <v>728.899</v>
      </c>
      <c r="AN129" s="18">
        <v>146.17400000000001</v>
      </c>
      <c r="AO129" s="18">
        <v>146.17400000000001</v>
      </c>
      <c r="AP129" s="18">
        <v>875.07299999999998</v>
      </c>
      <c r="AQ129" s="31">
        <v>0.86</v>
      </c>
      <c r="AR129" s="7">
        <v>926.48</v>
      </c>
      <c r="AS129" s="63">
        <v>77619.899999999994</v>
      </c>
      <c r="AT129" s="81">
        <v>0</v>
      </c>
    </row>
    <row r="130" spans="1:46" x14ac:dyDescent="0.2">
      <c r="A130" s="25">
        <v>108112003</v>
      </c>
      <c r="B130" s="26" t="s">
        <v>183</v>
      </c>
      <c r="C130" s="26" t="s">
        <v>179</v>
      </c>
      <c r="D130" s="1">
        <v>47295</v>
      </c>
      <c r="E130" s="1">
        <v>44375</v>
      </c>
      <c r="F130" s="1">
        <v>42122</v>
      </c>
      <c r="G130" s="1">
        <v>44597</v>
      </c>
      <c r="H130" s="2">
        <v>2051</v>
      </c>
      <c r="I130" s="2">
        <v>2054</v>
      </c>
      <c r="J130" s="2">
        <v>2081</v>
      </c>
      <c r="K130" s="2">
        <v>2062</v>
      </c>
      <c r="L130" s="59">
        <v>1.5276000000000001</v>
      </c>
      <c r="M130" s="19">
        <v>0.35410000000000003</v>
      </c>
      <c r="N130" s="60">
        <v>0</v>
      </c>
      <c r="O130" s="6">
        <v>0.22628951747088186</v>
      </c>
      <c r="P130" s="6">
        <v>0.23793677204658903</v>
      </c>
      <c r="Q130" s="6">
        <v>0.30070000000000002</v>
      </c>
      <c r="R130" s="6">
        <v>0.23830000000000001</v>
      </c>
      <c r="S130" s="6">
        <v>0.2392</v>
      </c>
      <c r="T130" s="6">
        <v>0.22950000000000001</v>
      </c>
      <c r="U130" s="6">
        <v>0.29010000000000002</v>
      </c>
      <c r="V130" s="6">
        <v>0.1648</v>
      </c>
      <c r="W130" s="6">
        <v>0.25540000000000002</v>
      </c>
      <c r="X130" s="6">
        <v>0.23519999999999999</v>
      </c>
      <c r="Y130" s="6">
        <v>0.2767</v>
      </c>
      <c r="Z130" s="6">
        <v>0.2109</v>
      </c>
      <c r="AA130" s="61">
        <v>100.547</v>
      </c>
      <c r="AB130" s="61">
        <v>46.296999999999997</v>
      </c>
      <c r="AC130" s="61">
        <v>50.273000000000003</v>
      </c>
      <c r="AD130" s="61">
        <v>197.11699999999999</v>
      </c>
      <c r="AE130" s="7">
        <v>30.99</v>
      </c>
      <c r="AF130" s="62">
        <v>6.1980000000000004</v>
      </c>
      <c r="AG130" s="8">
        <v>5</v>
      </c>
      <c r="AH130" s="62">
        <v>3</v>
      </c>
      <c r="AI130" s="9">
        <v>656.14</v>
      </c>
      <c r="AJ130" s="9">
        <v>649.43700000000001</v>
      </c>
      <c r="AK130" s="9">
        <v>636.34900000000005</v>
      </c>
      <c r="AL130" s="9">
        <v>645.88</v>
      </c>
      <c r="AM130" s="18">
        <v>647.30899999999997</v>
      </c>
      <c r="AN130" s="18">
        <v>206.315</v>
      </c>
      <c r="AO130" s="18">
        <v>206.315</v>
      </c>
      <c r="AP130" s="18">
        <v>853.62400000000002</v>
      </c>
      <c r="AQ130" s="31">
        <v>1.37</v>
      </c>
      <c r="AR130" s="7">
        <v>1786.4749999999999</v>
      </c>
      <c r="AS130" s="63">
        <v>149669.73000000001</v>
      </c>
      <c r="AT130" s="81">
        <v>0</v>
      </c>
    </row>
    <row r="131" spans="1:46" x14ac:dyDescent="0.2">
      <c r="A131" s="25">
        <v>108112203</v>
      </c>
      <c r="B131" s="26" t="s">
        <v>184</v>
      </c>
      <c r="C131" s="26" t="s">
        <v>179</v>
      </c>
      <c r="D131" s="1">
        <v>63262</v>
      </c>
      <c r="E131" s="1">
        <v>58761</v>
      </c>
      <c r="F131" s="1">
        <v>55804</v>
      </c>
      <c r="G131" s="1">
        <v>59276</v>
      </c>
      <c r="H131" s="2">
        <v>4938</v>
      </c>
      <c r="I131" s="2">
        <v>4930</v>
      </c>
      <c r="J131" s="2">
        <v>4971</v>
      </c>
      <c r="K131" s="2">
        <v>4946</v>
      </c>
      <c r="L131" s="59">
        <v>1.1493</v>
      </c>
      <c r="M131" s="19">
        <v>0.74370000000000003</v>
      </c>
      <c r="N131" s="60">
        <v>0</v>
      </c>
      <c r="O131" s="6">
        <v>0.13125453226976069</v>
      </c>
      <c r="P131" s="6">
        <v>0.21464829586656997</v>
      </c>
      <c r="Q131" s="6">
        <v>8.2400000000000001E-2</v>
      </c>
      <c r="R131" s="6">
        <v>0.1988</v>
      </c>
      <c r="S131" s="6">
        <v>0.14430000000000001</v>
      </c>
      <c r="T131" s="6">
        <v>0.19969999999999999</v>
      </c>
      <c r="U131" s="6">
        <v>0.14280000000000001</v>
      </c>
      <c r="V131" s="6">
        <v>0.22789999999999999</v>
      </c>
      <c r="W131" s="6">
        <v>0.1193</v>
      </c>
      <c r="X131" s="6">
        <v>0.2044</v>
      </c>
      <c r="Y131" s="6">
        <v>0.1232</v>
      </c>
      <c r="Z131" s="6">
        <v>0.20880000000000001</v>
      </c>
      <c r="AA131" s="61">
        <v>123.399</v>
      </c>
      <c r="AB131" s="61">
        <v>105.711</v>
      </c>
      <c r="AC131" s="61">
        <v>0</v>
      </c>
      <c r="AD131" s="61">
        <v>229.11</v>
      </c>
      <c r="AE131" s="7">
        <v>22.457000000000001</v>
      </c>
      <c r="AF131" s="62">
        <v>4.4909999999999997</v>
      </c>
      <c r="AG131" s="8">
        <v>5</v>
      </c>
      <c r="AH131" s="62">
        <v>3</v>
      </c>
      <c r="AI131" s="9">
        <v>1723.925</v>
      </c>
      <c r="AJ131" s="9">
        <v>1769.9169999999999</v>
      </c>
      <c r="AK131" s="9">
        <v>1780.922</v>
      </c>
      <c r="AL131" s="9">
        <v>1789.355</v>
      </c>
      <c r="AM131" s="18">
        <v>1758.2550000000001</v>
      </c>
      <c r="AN131" s="18">
        <v>236.601</v>
      </c>
      <c r="AO131" s="18">
        <v>236.601</v>
      </c>
      <c r="AP131" s="18">
        <v>1994.856</v>
      </c>
      <c r="AQ131" s="31">
        <v>0.79</v>
      </c>
      <c r="AR131" s="7">
        <v>1811.2239999999999</v>
      </c>
      <c r="AS131" s="63">
        <v>151743.19</v>
      </c>
      <c r="AT131" s="81">
        <v>0</v>
      </c>
    </row>
    <row r="132" spans="1:46" x14ac:dyDescent="0.2">
      <c r="A132" s="25">
        <v>108112502</v>
      </c>
      <c r="B132" s="26" t="s">
        <v>185</v>
      </c>
      <c r="C132" s="26" t="s">
        <v>179</v>
      </c>
      <c r="D132" s="1">
        <v>38038</v>
      </c>
      <c r="E132" s="1">
        <v>35063</v>
      </c>
      <c r="F132" s="1">
        <v>33192</v>
      </c>
      <c r="G132" s="1">
        <v>35431</v>
      </c>
      <c r="H132" s="2">
        <v>12132</v>
      </c>
      <c r="I132" s="2">
        <v>12074</v>
      </c>
      <c r="J132" s="2">
        <v>12992</v>
      </c>
      <c r="K132" s="2">
        <v>12399</v>
      </c>
      <c r="L132" s="59">
        <v>1.9228000000000001</v>
      </c>
      <c r="M132" s="19">
        <v>0.14799999999999999</v>
      </c>
      <c r="N132" s="60">
        <v>0</v>
      </c>
      <c r="O132" s="6">
        <v>0.49840255591054311</v>
      </c>
      <c r="P132" s="6">
        <v>0.2160906186465292</v>
      </c>
      <c r="Q132" s="6">
        <v>0.50739999999999996</v>
      </c>
      <c r="R132" s="6">
        <v>0.2011</v>
      </c>
      <c r="S132" s="6">
        <v>0.4819</v>
      </c>
      <c r="T132" s="6">
        <v>0.17710000000000001</v>
      </c>
      <c r="U132" s="6">
        <v>0.54449999999999998</v>
      </c>
      <c r="V132" s="6">
        <v>0.15160000000000001</v>
      </c>
      <c r="W132" s="6">
        <v>0.49590000000000001</v>
      </c>
      <c r="X132" s="6">
        <v>0.1981</v>
      </c>
      <c r="Y132" s="6">
        <v>0.51129999999999998</v>
      </c>
      <c r="Z132" s="6">
        <v>0.17660000000000001</v>
      </c>
      <c r="AA132" s="61">
        <v>919.96799999999996</v>
      </c>
      <c r="AB132" s="61">
        <v>183.75299999999999</v>
      </c>
      <c r="AC132" s="61">
        <v>459.98399999999998</v>
      </c>
      <c r="AD132" s="61">
        <v>1563.7049999999999</v>
      </c>
      <c r="AE132" s="7">
        <v>304.61599999999999</v>
      </c>
      <c r="AF132" s="62">
        <v>60.923000000000002</v>
      </c>
      <c r="AG132" s="8">
        <v>34</v>
      </c>
      <c r="AH132" s="62">
        <v>20.399999999999999</v>
      </c>
      <c r="AI132" s="9">
        <v>3091.915</v>
      </c>
      <c r="AJ132" s="9">
        <v>3051.1350000000002</v>
      </c>
      <c r="AK132" s="9">
        <v>3058.1010000000001</v>
      </c>
      <c r="AL132" s="9">
        <v>3000.8429999999998</v>
      </c>
      <c r="AM132" s="18">
        <v>3067.05</v>
      </c>
      <c r="AN132" s="18">
        <v>1645.028</v>
      </c>
      <c r="AO132" s="18">
        <v>1645.028</v>
      </c>
      <c r="AP132" s="18">
        <v>4712.0780000000004</v>
      </c>
      <c r="AQ132" s="31">
        <v>1.31</v>
      </c>
      <c r="AR132" s="7">
        <v>11869.102000000001</v>
      </c>
      <c r="AS132" s="63">
        <v>994385.77</v>
      </c>
      <c r="AT132" s="81">
        <v>6789111.6699999999</v>
      </c>
    </row>
    <row r="133" spans="1:46" x14ac:dyDescent="0.2">
      <c r="A133" s="25">
        <v>108114503</v>
      </c>
      <c r="B133" s="26" t="s">
        <v>186</v>
      </c>
      <c r="C133" s="26" t="s">
        <v>179</v>
      </c>
      <c r="D133" s="1">
        <v>54430</v>
      </c>
      <c r="E133" s="1">
        <v>50809</v>
      </c>
      <c r="F133" s="1">
        <v>48607</v>
      </c>
      <c r="G133" s="1">
        <v>51282</v>
      </c>
      <c r="H133" s="2">
        <v>2834</v>
      </c>
      <c r="I133" s="2">
        <v>2840</v>
      </c>
      <c r="J133" s="2">
        <v>2974</v>
      </c>
      <c r="K133" s="2">
        <v>2883</v>
      </c>
      <c r="L133" s="59">
        <v>1.3285</v>
      </c>
      <c r="M133" s="19">
        <v>0.83789999999999998</v>
      </c>
      <c r="N133" s="60">
        <v>77.623000000000005</v>
      </c>
      <c r="O133" s="6">
        <v>0.30078465562336532</v>
      </c>
      <c r="P133" s="6">
        <v>0.22667829119442023</v>
      </c>
      <c r="Q133" s="6">
        <v>0.34060000000000001</v>
      </c>
      <c r="R133" s="6">
        <v>0.12959999999999999</v>
      </c>
      <c r="S133" s="6">
        <v>0.3125</v>
      </c>
      <c r="T133" s="6">
        <v>0.1085</v>
      </c>
      <c r="U133" s="6">
        <v>0.2326</v>
      </c>
      <c r="V133" s="6">
        <v>0.12429999999999999</v>
      </c>
      <c r="W133" s="6">
        <v>0.318</v>
      </c>
      <c r="X133" s="6">
        <v>0.15490000000000001</v>
      </c>
      <c r="Y133" s="6">
        <v>0.29520000000000002</v>
      </c>
      <c r="Z133" s="6">
        <v>0.1208</v>
      </c>
      <c r="AA133" s="61">
        <v>169.303</v>
      </c>
      <c r="AB133" s="61">
        <v>41.234000000000002</v>
      </c>
      <c r="AC133" s="61">
        <v>84.652000000000001</v>
      </c>
      <c r="AD133" s="61">
        <v>295.18900000000002</v>
      </c>
      <c r="AE133" s="7">
        <v>57.396000000000001</v>
      </c>
      <c r="AF133" s="62">
        <v>11.478999999999999</v>
      </c>
      <c r="AG133" s="8">
        <v>0</v>
      </c>
      <c r="AH133" s="62">
        <v>0</v>
      </c>
      <c r="AI133" s="9">
        <v>887.33299999999997</v>
      </c>
      <c r="AJ133" s="9">
        <v>929.27200000000005</v>
      </c>
      <c r="AK133" s="9">
        <v>953.00699999999995</v>
      </c>
      <c r="AL133" s="9">
        <v>1024.2570000000001</v>
      </c>
      <c r="AM133" s="18">
        <v>923.20399999999995</v>
      </c>
      <c r="AN133" s="18">
        <v>306.66800000000001</v>
      </c>
      <c r="AO133" s="18">
        <v>384.291</v>
      </c>
      <c r="AP133" s="18">
        <v>1307.4949999999999</v>
      </c>
      <c r="AQ133" s="31">
        <v>1.07</v>
      </c>
      <c r="AR133" s="7">
        <v>1858.598</v>
      </c>
      <c r="AS133" s="63">
        <v>155712.15</v>
      </c>
      <c r="AT133" s="81">
        <v>0</v>
      </c>
    </row>
    <row r="134" spans="1:46" x14ac:dyDescent="0.2">
      <c r="A134" s="25">
        <v>108116003</v>
      </c>
      <c r="B134" s="26" t="s">
        <v>187</v>
      </c>
      <c r="C134" s="26" t="s">
        <v>179</v>
      </c>
      <c r="D134" s="1">
        <v>66307</v>
      </c>
      <c r="E134" s="1">
        <v>60838</v>
      </c>
      <c r="F134" s="1">
        <v>57425</v>
      </c>
      <c r="G134" s="1">
        <v>61523</v>
      </c>
      <c r="H134" s="2">
        <v>5184</v>
      </c>
      <c r="I134" s="2">
        <v>5224</v>
      </c>
      <c r="J134" s="2">
        <v>5230</v>
      </c>
      <c r="K134" s="2">
        <v>5213</v>
      </c>
      <c r="L134" s="59">
        <v>1.1073999999999999</v>
      </c>
      <c r="M134" s="19">
        <v>0.78129999999999999</v>
      </c>
      <c r="N134" s="60">
        <v>19.884</v>
      </c>
      <c r="O134" s="6">
        <v>3.7484885126964934E-2</v>
      </c>
      <c r="P134" s="6">
        <v>0.18319226118500603</v>
      </c>
      <c r="Q134" s="6">
        <v>6.8599999999999994E-2</v>
      </c>
      <c r="R134" s="6">
        <v>0.1396</v>
      </c>
      <c r="S134" s="6">
        <v>9.2499999999999999E-2</v>
      </c>
      <c r="T134" s="6">
        <v>0.1153</v>
      </c>
      <c r="U134" s="6">
        <v>0.12959999999999999</v>
      </c>
      <c r="V134" s="6">
        <v>0.13719999999999999</v>
      </c>
      <c r="W134" s="6">
        <v>6.6199999999999995E-2</v>
      </c>
      <c r="X134" s="6">
        <v>0.14599999999999999</v>
      </c>
      <c r="Y134" s="6">
        <v>9.69E-2</v>
      </c>
      <c r="Z134" s="6">
        <v>0.13070000000000001</v>
      </c>
      <c r="AA134" s="61">
        <v>61.529000000000003</v>
      </c>
      <c r="AB134" s="61">
        <v>67.849000000000004</v>
      </c>
      <c r="AC134" s="61">
        <v>0</v>
      </c>
      <c r="AD134" s="61">
        <v>129.37799999999999</v>
      </c>
      <c r="AE134" s="7">
        <v>39.898000000000003</v>
      </c>
      <c r="AF134" s="62">
        <v>7.98</v>
      </c>
      <c r="AG134" s="8">
        <v>3</v>
      </c>
      <c r="AH134" s="62">
        <v>1.8</v>
      </c>
      <c r="AI134" s="9">
        <v>1549.0730000000001</v>
      </c>
      <c r="AJ134" s="9">
        <v>1591.818</v>
      </c>
      <c r="AK134" s="9">
        <v>1598.8440000000001</v>
      </c>
      <c r="AL134" s="9">
        <v>1627.7439999999999</v>
      </c>
      <c r="AM134" s="18">
        <v>1579.912</v>
      </c>
      <c r="AN134" s="18">
        <v>139.15799999999999</v>
      </c>
      <c r="AO134" s="18">
        <v>159.042</v>
      </c>
      <c r="AP134" s="18">
        <v>1738.954</v>
      </c>
      <c r="AQ134" s="31">
        <v>0.68</v>
      </c>
      <c r="AR134" s="7">
        <v>1309.4880000000001</v>
      </c>
      <c r="AS134" s="63">
        <v>109708.07</v>
      </c>
      <c r="AT134" s="81">
        <v>0</v>
      </c>
    </row>
    <row r="135" spans="1:46" x14ac:dyDescent="0.2">
      <c r="A135" s="25">
        <v>108116303</v>
      </c>
      <c r="B135" s="26" t="s">
        <v>188</v>
      </c>
      <c r="C135" s="26" t="s">
        <v>179</v>
      </c>
      <c r="D135" s="1">
        <v>52289</v>
      </c>
      <c r="E135" s="1">
        <v>52633</v>
      </c>
      <c r="F135" s="1">
        <v>48882</v>
      </c>
      <c r="G135" s="1">
        <v>51268</v>
      </c>
      <c r="H135" s="2">
        <v>2561</v>
      </c>
      <c r="I135" s="2">
        <v>2545</v>
      </c>
      <c r="J135" s="2">
        <v>2651</v>
      </c>
      <c r="K135" s="2">
        <v>2586</v>
      </c>
      <c r="L135" s="59">
        <v>1.3289</v>
      </c>
      <c r="M135" s="19">
        <v>0.74619999999999997</v>
      </c>
      <c r="N135" s="60">
        <v>0</v>
      </c>
      <c r="O135" s="6">
        <v>0.23598435462842243</v>
      </c>
      <c r="P135" s="6">
        <v>0.15384615384615385</v>
      </c>
      <c r="Q135" s="6">
        <v>0.18010000000000001</v>
      </c>
      <c r="R135" s="6">
        <v>0.13469999999999999</v>
      </c>
      <c r="S135" s="6">
        <v>0.1719</v>
      </c>
      <c r="T135" s="6">
        <v>0.1527</v>
      </c>
      <c r="U135" s="6">
        <v>0.1195</v>
      </c>
      <c r="V135" s="6">
        <v>0.15840000000000001</v>
      </c>
      <c r="W135" s="6">
        <v>0.19600000000000001</v>
      </c>
      <c r="X135" s="6">
        <v>0.14710000000000001</v>
      </c>
      <c r="Y135" s="6">
        <v>0.15720000000000001</v>
      </c>
      <c r="Z135" s="6">
        <v>0.14860000000000001</v>
      </c>
      <c r="AA135" s="61">
        <v>97.908000000000001</v>
      </c>
      <c r="AB135" s="61">
        <v>36.74</v>
      </c>
      <c r="AC135" s="61">
        <v>0</v>
      </c>
      <c r="AD135" s="61">
        <v>134.648</v>
      </c>
      <c r="AE135" s="7">
        <v>26.795999999999999</v>
      </c>
      <c r="AF135" s="62">
        <v>5.359</v>
      </c>
      <c r="AG135" s="8">
        <v>0</v>
      </c>
      <c r="AH135" s="62">
        <v>0</v>
      </c>
      <c r="AI135" s="9">
        <v>832.55100000000004</v>
      </c>
      <c r="AJ135" s="9">
        <v>848.43499999999995</v>
      </c>
      <c r="AK135" s="9">
        <v>833.69100000000003</v>
      </c>
      <c r="AL135" s="9">
        <v>860.60900000000004</v>
      </c>
      <c r="AM135" s="18">
        <v>838.226</v>
      </c>
      <c r="AN135" s="18">
        <v>140.00700000000001</v>
      </c>
      <c r="AO135" s="18">
        <v>140.00700000000001</v>
      </c>
      <c r="AP135" s="18">
        <v>978.23299999999995</v>
      </c>
      <c r="AQ135" s="31">
        <v>0.94</v>
      </c>
      <c r="AR135" s="7">
        <v>1221.9749999999999</v>
      </c>
      <c r="AS135" s="63">
        <v>102376.28</v>
      </c>
      <c r="AT135" s="81">
        <v>0</v>
      </c>
    </row>
    <row r="136" spans="1:46" x14ac:dyDescent="0.2">
      <c r="A136" s="25">
        <v>108116503</v>
      </c>
      <c r="B136" s="26" t="s">
        <v>189</v>
      </c>
      <c r="C136" s="26" t="s">
        <v>179</v>
      </c>
      <c r="D136" s="1">
        <v>66577</v>
      </c>
      <c r="E136" s="1">
        <v>63622</v>
      </c>
      <c r="F136" s="1">
        <v>56997</v>
      </c>
      <c r="G136" s="1">
        <v>62399</v>
      </c>
      <c r="H136" s="2">
        <v>5740</v>
      </c>
      <c r="I136" s="2">
        <v>5813</v>
      </c>
      <c r="J136" s="2">
        <v>5855</v>
      </c>
      <c r="K136" s="2">
        <v>5803</v>
      </c>
      <c r="L136" s="59">
        <v>1.0918000000000001</v>
      </c>
      <c r="M136" s="19">
        <v>0.4748</v>
      </c>
      <c r="N136" s="60">
        <v>0</v>
      </c>
      <c r="O136" s="6">
        <v>2.5699168556311415E-2</v>
      </c>
      <c r="P136" s="6">
        <v>4.4595616024187455E-2</v>
      </c>
      <c r="Q136" s="6">
        <v>5.6800000000000003E-2</v>
      </c>
      <c r="R136" s="6">
        <v>8.6999999999999994E-2</v>
      </c>
      <c r="S136" s="6">
        <v>5.6800000000000003E-2</v>
      </c>
      <c r="T136" s="6">
        <v>6.7799999999999999E-2</v>
      </c>
      <c r="U136" s="6">
        <v>6.5299999999999997E-2</v>
      </c>
      <c r="V136" s="6">
        <v>9.2100000000000001E-2</v>
      </c>
      <c r="W136" s="6">
        <v>4.6399999999999997E-2</v>
      </c>
      <c r="X136" s="6">
        <v>6.6500000000000004E-2</v>
      </c>
      <c r="Y136" s="6">
        <v>5.96E-2</v>
      </c>
      <c r="Z136" s="6">
        <v>8.2299999999999998E-2</v>
      </c>
      <c r="AA136" s="61">
        <v>43.6</v>
      </c>
      <c r="AB136" s="61">
        <v>31.242999999999999</v>
      </c>
      <c r="AC136" s="61">
        <v>0</v>
      </c>
      <c r="AD136" s="61">
        <v>74.843000000000004</v>
      </c>
      <c r="AE136" s="7">
        <v>29.393999999999998</v>
      </c>
      <c r="AF136" s="62">
        <v>5.8789999999999996</v>
      </c>
      <c r="AG136" s="8">
        <v>21</v>
      </c>
      <c r="AH136" s="62">
        <v>12.6</v>
      </c>
      <c r="AI136" s="9">
        <v>1566.076</v>
      </c>
      <c r="AJ136" s="9">
        <v>1549.1769999999999</v>
      </c>
      <c r="AK136" s="9">
        <v>1503.8119999999999</v>
      </c>
      <c r="AL136" s="9">
        <v>1550.7</v>
      </c>
      <c r="AM136" s="18">
        <v>1539.6880000000001</v>
      </c>
      <c r="AN136" s="18">
        <v>93.322000000000003</v>
      </c>
      <c r="AO136" s="18">
        <v>93.322000000000003</v>
      </c>
      <c r="AP136" s="18">
        <v>1633.01</v>
      </c>
      <c r="AQ136" s="31">
        <v>0.84</v>
      </c>
      <c r="AR136" s="7">
        <v>1497.653</v>
      </c>
      <c r="AS136" s="63">
        <v>125472.41</v>
      </c>
      <c r="AT136" s="81">
        <v>262153.32</v>
      </c>
    </row>
    <row r="137" spans="1:46" x14ac:dyDescent="0.2">
      <c r="A137" s="25">
        <v>108118503</v>
      </c>
      <c r="B137" s="26" t="s">
        <v>190</v>
      </c>
      <c r="C137" s="26" t="s">
        <v>179</v>
      </c>
      <c r="D137" s="1">
        <v>79243</v>
      </c>
      <c r="E137" s="1">
        <v>72650</v>
      </c>
      <c r="F137" s="1">
        <v>68775</v>
      </c>
      <c r="G137" s="1">
        <v>73556</v>
      </c>
      <c r="H137" s="2">
        <v>4990</v>
      </c>
      <c r="I137" s="2">
        <v>5078</v>
      </c>
      <c r="J137" s="2">
        <v>5110</v>
      </c>
      <c r="K137" s="2">
        <v>5059</v>
      </c>
      <c r="L137" s="59">
        <v>0.92620000000000002</v>
      </c>
      <c r="M137" s="19">
        <v>0.32850000000000001</v>
      </c>
      <c r="N137" s="60">
        <v>0</v>
      </c>
      <c r="O137" s="6">
        <v>9.8394614189539098E-2</v>
      </c>
      <c r="P137" s="6">
        <v>0.10357327809425168</v>
      </c>
      <c r="Q137" s="6">
        <v>0.13089999999999999</v>
      </c>
      <c r="R137" s="6">
        <v>0.1116</v>
      </c>
      <c r="S137" s="6">
        <v>0.15029999999999999</v>
      </c>
      <c r="T137" s="6">
        <v>0.10290000000000001</v>
      </c>
      <c r="U137" s="6">
        <v>0.18360000000000001</v>
      </c>
      <c r="V137" s="6">
        <v>0.12559999999999999</v>
      </c>
      <c r="W137" s="6">
        <v>0.1265</v>
      </c>
      <c r="X137" s="6">
        <v>0.106</v>
      </c>
      <c r="Y137" s="6">
        <v>0.15490000000000001</v>
      </c>
      <c r="Z137" s="6">
        <v>0.1134</v>
      </c>
      <c r="AA137" s="61">
        <v>115.953</v>
      </c>
      <c r="AB137" s="61">
        <v>48.581000000000003</v>
      </c>
      <c r="AC137" s="61">
        <v>0</v>
      </c>
      <c r="AD137" s="61">
        <v>164.53399999999999</v>
      </c>
      <c r="AE137" s="7">
        <v>50.750999999999998</v>
      </c>
      <c r="AF137" s="62">
        <v>10.15</v>
      </c>
      <c r="AG137" s="8">
        <v>22</v>
      </c>
      <c r="AH137" s="62">
        <v>13.2</v>
      </c>
      <c r="AI137" s="9">
        <v>1527.71</v>
      </c>
      <c r="AJ137" s="9">
        <v>1549.06</v>
      </c>
      <c r="AK137" s="9">
        <v>1552.6120000000001</v>
      </c>
      <c r="AL137" s="9">
        <v>1542.5889999999999</v>
      </c>
      <c r="AM137" s="18">
        <v>1543.127</v>
      </c>
      <c r="AN137" s="18">
        <v>187.88399999999999</v>
      </c>
      <c r="AO137" s="18">
        <v>187.88399999999999</v>
      </c>
      <c r="AP137" s="18">
        <v>1731.011</v>
      </c>
      <c r="AQ137" s="31">
        <v>0.87</v>
      </c>
      <c r="AR137" s="7">
        <v>1394.838</v>
      </c>
      <c r="AS137" s="63">
        <v>116858.63</v>
      </c>
      <c r="AT137" s="81">
        <v>0</v>
      </c>
    </row>
    <row r="138" spans="1:46" x14ac:dyDescent="0.2">
      <c r="A138" s="25">
        <v>109122703</v>
      </c>
      <c r="B138" s="26" t="s">
        <v>203</v>
      </c>
      <c r="C138" s="26" t="s">
        <v>204</v>
      </c>
      <c r="D138" s="1">
        <v>46186</v>
      </c>
      <c r="E138" s="1">
        <v>43615</v>
      </c>
      <c r="F138" s="1">
        <v>40342</v>
      </c>
      <c r="G138" s="1">
        <v>43381</v>
      </c>
      <c r="H138" s="2">
        <v>2210</v>
      </c>
      <c r="I138" s="2">
        <v>2131</v>
      </c>
      <c r="J138" s="2">
        <v>2334</v>
      </c>
      <c r="K138" s="2">
        <v>2225</v>
      </c>
      <c r="L138" s="59">
        <v>1.5705</v>
      </c>
      <c r="M138" s="19">
        <v>0.94240000000000002</v>
      </c>
      <c r="N138" s="60">
        <v>108.97499999999999</v>
      </c>
      <c r="O138" s="6">
        <v>0.19126819126819128</v>
      </c>
      <c r="P138" s="6">
        <v>0.34511434511434513</v>
      </c>
      <c r="Q138" s="6">
        <v>0.24679999999999999</v>
      </c>
      <c r="R138" s="6">
        <v>0.2727</v>
      </c>
      <c r="S138" s="6">
        <v>0.23910000000000001</v>
      </c>
      <c r="T138" s="6">
        <v>0.23449999999999999</v>
      </c>
      <c r="U138" s="6">
        <v>0.2424</v>
      </c>
      <c r="V138" s="6">
        <v>0.1976</v>
      </c>
      <c r="W138" s="6">
        <v>0.22570000000000001</v>
      </c>
      <c r="X138" s="6">
        <v>0.28410000000000002</v>
      </c>
      <c r="Y138" s="6">
        <v>0.24279999999999999</v>
      </c>
      <c r="Z138" s="6">
        <v>0.2349</v>
      </c>
      <c r="AA138" s="61">
        <v>75.947999999999993</v>
      </c>
      <c r="AB138" s="61">
        <v>47.8</v>
      </c>
      <c r="AC138" s="61">
        <v>0</v>
      </c>
      <c r="AD138" s="61">
        <v>123.748</v>
      </c>
      <c r="AE138" s="7">
        <v>28.626999999999999</v>
      </c>
      <c r="AF138" s="62">
        <v>5.7249999999999996</v>
      </c>
      <c r="AG138" s="8">
        <v>0</v>
      </c>
      <c r="AH138" s="62">
        <v>0</v>
      </c>
      <c r="AI138" s="9">
        <v>560.83199999999999</v>
      </c>
      <c r="AJ138" s="9">
        <v>563.00900000000001</v>
      </c>
      <c r="AK138" s="9">
        <v>553.13</v>
      </c>
      <c r="AL138" s="9">
        <v>550.25599999999997</v>
      </c>
      <c r="AM138" s="18">
        <v>558.99</v>
      </c>
      <c r="AN138" s="18">
        <v>129.47300000000001</v>
      </c>
      <c r="AO138" s="18">
        <v>238.44800000000001</v>
      </c>
      <c r="AP138" s="18">
        <v>797.43799999999999</v>
      </c>
      <c r="AQ138" s="31">
        <v>1.3</v>
      </c>
      <c r="AR138" s="7">
        <v>1628.0889999999999</v>
      </c>
      <c r="AS138" s="63">
        <v>136400.25</v>
      </c>
      <c r="AT138" s="81">
        <v>0</v>
      </c>
    </row>
    <row r="139" spans="1:46" x14ac:dyDescent="0.2">
      <c r="A139" s="25">
        <v>121135003</v>
      </c>
      <c r="B139" s="26" t="s">
        <v>444</v>
      </c>
      <c r="C139" s="26" t="s">
        <v>445</v>
      </c>
      <c r="D139" s="1">
        <v>66792</v>
      </c>
      <c r="E139" s="1">
        <v>64036</v>
      </c>
      <c r="F139" s="1">
        <v>58766</v>
      </c>
      <c r="G139" s="1">
        <v>63198</v>
      </c>
      <c r="H139" s="2">
        <v>6600</v>
      </c>
      <c r="I139" s="2">
        <v>6476</v>
      </c>
      <c r="J139" s="2">
        <v>6480</v>
      </c>
      <c r="K139" s="2">
        <v>6519</v>
      </c>
      <c r="L139" s="59">
        <v>1.0780000000000001</v>
      </c>
      <c r="M139" s="19">
        <v>0.71519999999999995</v>
      </c>
      <c r="N139" s="60">
        <v>0</v>
      </c>
      <c r="O139" s="6">
        <v>0.18878166465621229</v>
      </c>
      <c r="P139" s="6">
        <v>0.13751507840772015</v>
      </c>
      <c r="Q139" s="6">
        <v>0.18090000000000001</v>
      </c>
      <c r="R139" s="6">
        <v>0.1241</v>
      </c>
      <c r="S139" s="6">
        <v>9.4799999999999995E-2</v>
      </c>
      <c r="T139" s="6">
        <v>0.13370000000000001</v>
      </c>
      <c r="U139" s="6">
        <v>0.1134</v>
      </c>
      <c r="V139" s="6">
        <v>0.1346</v>
      </c>
      <c r="W139" s="6">
        <v>0.15479999999999999</v>
      </c>
      <c r="X139" s="6">
        <v>0.1318</v>
      </c>
      <c r="Y139" s="6">
        <v>0.12970000000000001</v>
      </c>
      <c r="Z139" s="6">
        <v>0.1308</v>
      </c>
      <c r="AA139" s="61">
        <v>187.208</v>
      </c>
      <c r="AB139" s="61">
        <v>79.695999999999998</v>
      </c>
      <c r="AC139" s="61">
        <v>0</v>
      </c>
      <c r="AD139" s="61">
        <v>266.904</v>
      </c>
      <c r="AE139" s="7">
        <v>202.72200000000001</v>
      </c>
      <c r="AF139" s="62">
        <v>40.543999999999997</v>
      </c>
      <c r="AG139" s="8">
        <v>25</v>
      </c>
      <c r="AH139" s="62">
        <v>15</v>
      </c>
      <c r="AI139" s="9">
        <v>2015.586</v>
      </c>
      <c r="AJ139" s="9">
        <v>2116.4140000000002</v>
      </c>
      <c r="AK139" s="9">
        <v>2157.0790000000002</v>
      </c>
      <c r="AL139" s="9">
        <v>2261.1869999999999</v>
      </c>
      <c r="AM139" s="18">
        <v>2096.36</v>
      </c>
      <c r="AN139" s="18">
        <v>322.44799999999998</v>
      </c>
      <c r="AO139" s="18">
        <v>322.44799999999998</v>
      </c>
      <c r="AP139" s="18">
        <v>2418.808</v>
      </c>
      <c r="AQ139" s="31">
        <v>1.43</v>
      </c>
      <c r="AR139" s="7">
        <v>3728.6889999999999</v>
      </c>
      <c r="AS139" s="63">
        <v>312387.18</v>
      </c>
      <c r="AT139" s="81">
        <v>5286062.04</v>
      </c>
    </row>
    <row r="140" spans="1:46" x14ac:dyDescent="0.2">
      <c r="A140" s="25">
        <v>121135503</v>
      </c>
      <c r="B140" s="26" t="s">
        <v>446</v>
      </c>
      <c r="C140" s="26" t="s">
        <v>445</v>
      </c>
      <c r="D140" s="1">
        <v>69248</v>
      </c>
      <c r="E140" s="1">
        <v>61321</v>
      </c>
      <c r="F140" s="1">
        <v>61127</v>
      </c>
      <c r="G140" s="1">
        <v>63899</v>
      </c>
      <c r="H140" s="2">
        <v>7252</v>
      </c>
      <c r="I140" s="2">
        <v>7142</v>
      </c>
      <c r="J140" s="2">
        <v>7217</v>
      </c>
      <c r="K140" s="2">
        <v>7204</v>
      </c>
      <c r="L140" s="59">
        <v>1.0662</v>
      </c>
      <c r="M140" s="19">
        <v>0.58960000000000001</v>
      </c>
      <c r="N140" s="60">
        <v>0</v>
      </c>
      <c r="O140" s="6">
        <v>3.0376670716889428E-2</v>
      </c>
      <c r="P140" s="6">
        <v>0.159983799108951</v>
      </c>
      <c r="Q140" s="6">
        <v>9.7600000000000006E-2</v>
      </c>
      <c r="R140" s="6">
        <v>0.15629999999999999</v>
      </c>
      <c r="S140" s="6">
        <v>0.13639999999999999</v>
      </c>
      <c r="T140" s="6">
        <v>0.1227</v>
      </c>
      <c r="U140" s="6">
        <v>0.2661</v>
      </c>
      <c r="V140" s="6">
        <v>0.1384</v>
      </c>
      <c r="W140" s="6">
        <v>8.8099999999999998E-2</v>
      </c>
      <c r="X140" s="6">
        <v>0.14630000000000001</v>
      </c>
      <c r="Y140" s="6">
        <v>0.16669999999999999</v>
      </c>
      <c r="Z140" s="6">
        <v>0.1391</v>
      </c>
      <c r="AA140" s="61">
        <v>126.489</v>
      </c>
      <c r="AB140" s="61">
        <v>105.02500000000001</v>
      </c>
      <c r="AC140" s="61">
        <v>0</v>
      </c>
      <c r="AD140" s="61">
        <v>231.51400000000001</v>
      </c>
      <c r="AE140" s="7">
        <v>157.364</v>
      </c>
      <c r="AF140" s="62">
        <v>31.472999999999999</v>
      </c>
      <c r="AG140" s="8">
        <v>27</v>
      </c>
      <c r="AH140" s="62">
        <v>16.2</v>
      </c>
      <c r="AI140" s="9">
        <v>2392.9110000000001</v>
      </c>
      <c r="AJ140" s="9">
        <v>2385.2060000000001</v>
      </c>
      <c r="AK140" s="9">
        <v>2394.54</v>
      </c>
      <c r="AL140" s="9">
        <v>2445.7939999999999</v>
      </c>
      <c r="AM140" s="18">
        <v>2390.886</v>
      </c>
      <c r="AN140" s="18">
        <v>279.18700000000001</v>
      </c>
      <c r="AO140" s="18">
        <v>279.18700000000001</v>
      </c>
      <c r="AP140" s="18">
        <v>2670.0729999999999</v>
      </c>
      <c r="AQ140" s="31">
        <v>1.19</v>
      </c>
      <c r="AR140" s="7">
        <v>3387.73</v>
      </c>
      <c r="AS140" s="63">
        <v>283821.84999999998</v>
      </c>
      <c r="AT140" s="81">
        <v>0</v>
      </c>
    </row>
    <row r="141" spans="1:46" x14ac:dyDescent="0.2">
      <c r="A141" s="25">
        <v>121136503</v>
      </c>
      <c r="B141" s="26" t="s">
        <v>447</v>
      </c>
      <c r="C141" s="26" t="s">
        <v>445</v>
      </c>
      <c r="D141" s="1">
        <v>65901</v>
      </c>
      <c r="E141" s="1">
        <v>62524</v>
      </c>
      <c r="F141" s="1">
        <v>62160</v>
      </c>
      <c r="G141" s="1">
        <v>63528</v>
      </c>
      <c r="H141" s="2">
        <v>5945</v>
      </c>
      <c r="I141" s="2">
        <v>5895</v>
      </c>
      <c r="J141" s="2">
        <v>5836</v>
      </c>
      <c r="K141" s="2">
        <v>5892</v>
      </c>
      <c r="L141" s="59">
        <v>1.0724</v>
      </c>
      <c r="M141" s="19">
        <v>0.65039999999999998</v>
      </c>
      <c r="N141" s="60">
        <v>0</v>
      </c>
      <c r="O141" s="6">
        <v>0.18581259925886712</v>
      </c>
      <c r="P141" s="6">
        <v>7.9936474325039697E-2</v>
      </c>
      <c r="Q141" s="6">
        <v>0.17</v>
      </c>
      <c r="R141" s="6">
        <v>4.99E-2</v>
      </c>
      <c r="S141" s="6">
        <v>0.104</v>
      </c>
      <c r="T141" s="6">
        <v>5.1700000000000003E-2</v>
      </c>
      <c r="U141" s="6">
        <v>0.11310000000000001</v>
      </c>
      <c r="V141" s="6">
        <v>8.1199999999999994E-2</v>
      </c>
      <c r="W141" s="6">
        <v>0.15329999999999999</v>
      </c>
      <c r="X141" s="6">
        <v>6.0499999999999998E-2</v>
      </c>
      <c r="Y141" s="6">
        <v>0.129</v>
      </c>
      <c r="Z141" s="6">
        <v>6.0900000000000003E-2</v>
      </c>
      <c r="AA141" s="61">
        <v>169.834</v>
      </c>
      <c r="AB141" s="61">
        <v>33.512999999999998</v>
      </c>
      <c r="AC141" s="61">
        <v>0</v>
      </c>
      <c r="AD141" s="61">
        <v>203.34700000000001</v>
      </c>
      <c r="AE141" s="7">
        <v>92.13</v>
      </c>
      <c r="AF141" s="62">
        <v>18.425999999999998</v>
      </c>
      <c r="AG141" s="8">
        <v>14</v>
      </c>
      <c r="AH141" s="62">
        <v>8.4</v>
      </c>
      <c r="AI141" s="9">
        <v>1846.42</v>
      </c>
      <c r="AJ141" s="9">
        <v>1857.6010000000001</v>
      </c>
      <c r="AK141" s="9">
        <v>1806.575</v>
      </c>
      <c r="AL141" s="9">
        <v>1882.41</v>
      </c>
      <c r="AM141" s="18">
        <v>1836.865</v>
      </c>
      <c r="AN141" s="18">
        <v>230.173</v>
      </c>
      <c r="AO141" s="18">
        <v>230.173</v>
      </c>
      <c r="AP141" s="18">
        <v>2067.038</v>
      </c>
      <c r="AQ141" s="31">
        <v>1.1499999999999999</v>
      </c>
      <c r="AR141" s="7">
        <v>2549.1950000000002</v>
      </c>
      <c r="AS141" s="63">
        <v>213569.93</v>
      </c>
      <c r="AT141" s="81">
        <v>0</v>
      </c>
    </row>
    <row r="142" spans="1:46" x14ac:dyDescent="0.2">
      <c r="A142" s="25">
        <v>121136603</v>
      </c>
      <c r="B142" s="26" t="s">
        <v>448</v>
      </c>
      <c r="C142" s="26" t="s">
        <v>445</v>
      </c>
      <c r="D142" s="1">
        <v>50559</v>
      </c>
      <c r="E142" s="1">
        <v>42433</v>
      </c>
      <c r="F142" s="1">
        <v>43556</v>
      </c>
      <c r="G142" s="1">
        <v>45516</v>
      </c>
      <c r="H142" s="2">
        <v>5100</v>
      </c>
      <c r="I142" s="2">
        <v>5043</v>
      </c>
      <c r="J142" s="2">
        <v>5023</v>
      </c>
      <c r="K142" s="2">
        <v>5055</v>
      </c>
      <c r="L142" s="59">
        <v>1.4967999999999999</v>
      </c>
      <c r="M142" s="19">
        <v>0.49249999999999999</v>
      </c>
      <c r="N142" s="60">
        <v>0</v>
      </c>
      <c r="O142" s="6">
        <v>0.15837563451776648</v>
      </c>
      <c r="P142" s="6">
        <v>0.20253807106598984</v>
      </c>
      <c r="Q142" s="6">
        <v>0.12989999999999999</v>
      </c>
      <c r="R142" s="6">
        <v>0.2331</v>
      </c>
      <c r="S142" s="6">
        <v>0.14249999999999999</v>
      </c>
      <c r="T142" s="6">
        <v>0.21379999999999999</v>
      </c>
      <c r="U142" s="6">
        <v>0.16300000000000001</v>
      </c>
      <c r="V142" s="6">
        <v>0.20810000000000001</v>
      </c>
      <c r="W142" s="6">
        <v>0.14360000000000001</v>
      </c>
      <c r="X142" s="6">
        <v>0.2165</v>
      </c>
      <c r="Y142" s="6">
        <v>0.14510000000000001</v>
      </c>
      <c r="Z142" s="6">
        <v>0.21829999999999999</v>
      </c>
      <c r="AA142" s="61">
        <v>180.99199999999999</v>
      </c>
      <c r="AB142" s="61">
        <v>136.43700000000001</v>
      </c>
      <c r="AC142" s="61">
        <v>0</v>
      </c>
      <c r="AD142" s="61">
        <v>317.42899999999997</v>
      </c>
      <c r="AE142" s="7">
        <v>193.93899999999999</v>
      </c>
      <c r="AF142" s="62">
        <v>38.787999999999997</v>
      </c>
      <c r="AG142" s="8">
        <v>61</v>
      </c>
      <c r="AH142" s="62">
        <v>36.6</v>
      </c>
      <c r="AI142" s="9">
        <v>2100.6469999999999</v>
      </c>
      <c r="AJ142" s="9">
        <v>2071.6930000000002</v>
      </c>
      <c r="AK142" s="9">
        <v>2000.913</v>
      </c>
      <c r="AL142" s="9">
        <v>1856.9760000000001</v>
      </c>
      <c r="AM142" s="18">
        <v>2057.7510000000002</v>
      </c>
      <c r="AN142" s="18">
        <v>392.81700000000001</v>
      </c>
      <c r="AO142" s="18">
        <v>392.81700000000001</v>
      </c>
      <c r="AP142" s="18">
        <v>2450.5680000000002</v>
      </c>
      <c r="AQ142" s="31">
        <v>1.72</v>
      </c>
      <c r="AR142" s="7">
        <v>6308.9780000000001</v>
      </c>
      <c r="AS142" s="63">
        <v>528562.14</v>
      </c>
      <c r="AT142" s="81">
        <v>4525228.63</v>
      </c>
    </row>
    <row r="143" spans="1:46" x14ac:dyDescent="0.2">
      <c r="A143" s="25">
        <v>121139004</v>
      </c>
      <c r="B143" s="26" t="s">
        <v>449</v>
      </c>
      <c r="C143" s="26" t="s">
        <v>445</v>
      </c>
      <c r="D143" s="1">
        <v>70920</v>
      </c>
      <c r="E143" s="1">
        <v>58750</v>
      </c>
      <c r="F143" s="1">
        <v>54837</v>
      </c>
      <c r="G143" s="1">
        <v>61502</v>
      </c>
      <c r="H143" s="2">
        <v>1895</v>
      </c>
      <c r="I143" s="2">
        <v>1809</v>
      </c>
      <c r="J143" s="2">
        <v>1991</v>
      </c>
      <c r="K143" s="2">
        <v>1898</v>
      </c>
      <c r="L143" s="59">
        <v>1.1076999999999999</v>
      </c>
      <c r="M143" s="19">
        <v>0.90839999999999999</v>
      </c>
      <c r="N143" s="60">
        <v>110.834</v>
      </c>
      <c r="O143" s="6">
        <v>0.25623268698060941</v>
      </c>
      <c r="P143" s="6">
        <v>0.12326869806094183</v>
      </c>
      <c r="Q143" s="6">
        <v>0.28989999999999999</v>
      </c>
      <c r="R143" s="6">
        <v>0.1273</v>
      </c>
      <c r="S143" s="6">
        <v>0.32379999999999998</v>
      </c>
      <c r="T143" s="6">
        <v>0.13750000000000001</v>
      </c>
      <c r="U143" s="6">
        <v>0.15190000000000001</v>
      </c>
      <c r="V143" s="6">
        <v>0.23039999999999999</v>
      </c>
      <c r="W143" s="6">
        <v>0.28999999999999998</v>
      </c>
      <c r="X143" s="6">
        <v>0.12939999999999999</v>
      </c>
      <c r="Y143" s="6">
        <v>0.25519999999999998</v>
      </c>
      <c r="Z143" s="6">
        <v>0.1651</v>
      </c>
      <c r="AA143" s="61">
        <v>115.51</v>
      </c>
      <c r="AB143" s="61">
        <v>25.771000000000001</v>
      </c>
      <c r="AC143" s="61">
        <v>57.755000000000003</v>
      </c>
      <c r="AD143" s="61">
        <v>199.036</v>
      </c>
      <c r="AE143" s="7">
        <v>35.883000000000003</v>
      </c>
      <c r="AF143" s="62">
        <v>7.1769999999999996</v>
      </c>
      <c r="AG143" s="8">
        <v>13</v>
      </c>
      <c r="AH143" s="62">
        <v>7.8</v>
      </c>
      <c r="AI143" s="9">
        <v>663.851</v>
      </c>
      <c r="AJ143" s="9">
        <v>658.65</v>
      </c>
      <c r="AK143" s="9">
        <v>646.94799999999998</v>
      </c>
      <c r="AL143" s="9">
        <v>666.70399999999995</v>
      </c>
      <c r="AM143" s="18">
        <v>656.48299999999995</v>
      </c>
      <c r="AN143" s="18">
        <v>214.01300000000001</v>
      </c>
      <c r="AO143" s="18">
        <v>324.84699999999998</v>
      </c>
      <c r="AP143" s="18">
        <v>981.33</v>
      </c>
      <c r="AQ143" s="31">
        <v>1.66</v>
      </c>
      <c r="AR143" s="7">
        <v>1804.452</v>
      </c>
      <c r="AS143" s="63">
        <v>151175.82999999999</v>
      </c>
      <c r="AT143" s="81">
        <v>898858.78</v>
      </c>
    </row>
    <row r="144" spans="1:46" x14ac:dyDescent="0.2">
      <c r="A144" s="25">
        <v>110141003</v>
      </c>
      <c r="B144" s="26" t="s">
        <v>221</v>
      </c>
      <c r="C144" s="26" t="s">
        <v>222</v>
      </c>
      <c r="D144" s="1">
        <v>69470</v>
      </c>
      <c r="E144" s="1">
        <v>64103</v>
      </c>
      <c r="F144" s="1">
        <v>61720</v>
      </c>
      <c r="G144" s="1">
        <v>65098</v>
      </c>
      <c r="H144" s="2">
        <v>4826</v>
      </c>
      <c r="I144" s="2">
        <v>4771</v>
      </c>
      <c r="J144" s="2">
        <v>4966</v>
      </c>
      <c r="K144" s="2">
        <v>4854</v>
      </c>
      <c r="L144" s="59">
        <v>1.0465</v>
      </c>
      <c r="M144" s="19">
        <v>0.83440000000000003</v>
      </c>
      <c r="N144" s="60">
        <v>107.89</v>
      </c>
      <c r="O144" s="6">
        <v>8.877284595300261E-2</v>
      </c>
      <c r="P144" s="6">
        <v>0.18798955613577023</v>
      </c>
      <c r="Q144" s="6">
        <v>0.14710000000000001</v>
      </c>
      <c r="R144" s="6">
        <v>0.1646</v>
      </c>
      <c r="S144" s="6">
        <v>0.17080000000000001</v>
      </c>
      <c r="T144" s="6">
        <v>0.17860000000000001</v>
      </c>
      <c r="U144" s="6">
        <v>0.18310000000000001</v>
      </c>
      <c r="V144" s="6">
        <v>0.13639999999999999</v>
      </c>
      <c r="W144" s="6">
        <v>0.1356</v>
      </c>
      <c r="X144" s="6">
        <v>0.17710000000000001</v>
      </c>
      <c r="Y144" s="6">
        <v>0.16700000000000001</v>
      </c>
      <c r="Z144" s="6">
        <v>0.15989999999999999</v>
      </c>
      <c r="AA144" s="61">
        <v>129.339</v>
      </c>
      <c r="AB144" s="61">
        <v>84.462000000000003</v>
      </c>
      <c r="AC144" s="61">
        <v>0</v>
      </c>
      <c r="AD144" s="61">
        <v>213.80099999999999</v>
      </c>
      <c r="AE144" s="7">
        <v>61.718000000000004</v>
      </c>
      <c r="AF144" s="62">
        <v>12.343999999999999</v>
      </c>
      <c r="AG144" s="8">
        <v>2</v>
      </c>
      <c r="AH144" s="62">
        <v>1.2</v>
      </c>
      <c r="AI144" s="9">
        <v>1589.7139999999999</v>
      </c>
      <c r="AJ144" s="9">
        <v>1562.6759999999999</v>
      </c>
      <c r="AK144" s="9">
        <v>1566.6220000000001</v>
      </c>
      <c r="AL144" s="9">
        <v>1581.2249999999999</v>
      </c>
      <c r="AM144" s="18">
        <v>1573.0039999999999</v>
      </c>
      <c r="AN144" s="18">
        <v>227.345</v>
      </c>
      <c r="AO144" s="18">
        <v>335.23500000000001</v>
      </c>
      <c r="AP144" s="18">
        <v>1908.239</v>
      </c>
      <c r="AQ144" s="31">
        <v>1.31</v>
      </c>
      <c r="AR144" s="7">
        <v>2616.0329999999999</v>
      </c>
      <c r="AS144" s="63">
        <v>219169.57</v>
      </c>
      <c r="AT144" s="81">
        <v>0</v>
      </c>
    </row>
    <row r="145" spans="1:46" x14ac:dyDescent="0.2">
      <c r="A145" s="25">
        <v>110141103</v>
      </c>
      <c r="B145" s="26" t="s">
        <v>223</v>
      </c>
      <c r="C145" s="26" t="s">
        <v>222</v>
      </c>
      <c r="D145" s="1">
        <v>77164</v>
      </c>
      <c r="E145" s="1">
        <v>68521</v>
      </c>
      <c r="F145" s="1">
        <v>66578</v>
      </c>
      <c r="G145" s="1">
        <v>70754</v>
      </c>
      <c r="H145" s="2">
        <v>10672</v>
      </c>
      <c r="I145" s="2">
        <v>10691</v>
      </c>
      <c r="J145" s="2">
        <v>11055</v>
      </c>
      <c r="K145" s="2">
        <v>10806</v>
      </c>
      <c r="L145" s="59">
        <v>0.96289999999999998</v>
      </c>
      <c r="M145" s="19">
        <v>0.61860000000000004</v>
      </c>
      <c r="N145" s="60">
        <v>0</v>
      </c>
      <c r="O145" s="6">
        <v>0.12723141837065888</v>
      </c>
      <c r="P145" s="6">
        <v>0.15352158390133075</v>
      </c>
      <c r="Q145" s="6">
        <v>0.1128</v>
      </c>
      <c r="R145" s="6">
        <v>0.18720000000000001</v>
      </c>
      <c r="S145" s="6">
        <v>5.0200000000000002E-2</v>
      </c>
      <c r="T145" s="6">
        <v>0.22770000000000001</v>
      </c>
      <c r="U145" s="6">
        <v>4.6800000000000001E-2</v>
      </c>
      <c r="V145" s="6">
        <v>0.23330000000000001</v>
      </c>
      <c r="W145" s="6">
        <v>9.6699999999999994E-2</v>
      </c>
      <c r="X145" s="6">
        <v>0.1895</v>
      </c>
      <c r="Y145" s="6">
        <v>6.9900000000000004E-2</v>
      </c>
      <c r="Z145" s="6">
        <v>0.21609999999999999</v>
      </c>
      <c r="AA145" s="61">
        <v>161.57400000000001</v>
      </c>
      <c r="AB145" s="61">
        <v>158.316</v>
      </c>
      <c r="AC145" s="61">
        <v>0</v>
      </c>
      <c r="AD145" s="61">
        <v>319.89</v>
      </c>
      <c r="AE145" s="7">
        <v>186.68199999999999</v>
      </c>
      <c r="AF145" s="62">
        <v>37.335999999999999</v>
      </c>
      <c r="AG145" s="8">
        <v>28</v>
      </c>
      <c r="AH145" s="62">
        <v>16.8</v>
      </c>
      <c r="AI145" s="9">
        <v>2784.8009999999999</v>
      </c>
      <c r="AJ145" s="9">
        <v>2812.21</v>
      </c>
      <c r="AK145" s="9">
        <v>2834.9029999999998</v>
      </c>
      <c r="AL145" s="9">
        <v>2834.7429999999999</v>
      </c>
      <c r="AM145" s="18">
        <v>2810.6379999999999</v>
      </c>
      <c r="AN145" s="18">
        <v>374.02600000000001</v>
      </c>
      <c r="AO145" s="18">
        <v>374.02600000000001</v>
      </c>
      <c r="AP145" s="18">
        <v>3184.6640000000002</v>
      </c>
      <c r="AQ145" s="31">
        <v>0.93</v>
      </c>
      <c r="AR145" s="7">
        <v>2851.857</v>
      </c>
      <c r="AS145" s="63">
        <v>238926.75</v>
      </c>
      <c r="AT145" s="81">
        <v>0</v>
      </c>
    </row>
    <row r="146" spans="1:46" x14ac:dyDescent="0.2">
      <c r="A146" s="25">
        <v>110147003</v>
      </c>
      <c r="B146" s="26" t="s">
        <v>224</v>
      </c>
      <c r="C146" s="26" t="s">
        <v>222</v>
      </c>
      <c r="D146" s="1">
        <v>64499</v>
      </c>
      <c r="E146" s="1">
        <v>60818</v>
      </c>
      <c r="F146" s="1">
        <v>60739</v>
      </c>
      <c r="G146" s="1">
        <v>62019</v>
      </c>
      <c r="H146" s="2">
        <v>4789</v>
      </c>
      <c r="I146" s="2">
        <v>4902</v>
      </c>
      <c r="J146" s="2">
        <v>4934</v>
      </c>
      <c r="K146" s="2">
        <v>4875</v>
      </c>
      <c r="L146" s="59">
        <v>1.0985</v>
      </c>
      <c r="M146" s="19">
        <v>0.83840000000000003</v>
      </c>
      <c r="N146" s="60">
        <v>105.65600000000001</v>
      </c>
      <c r="O146" s="6">
        <v>0.10208333333333333</v>
      </c>
      <c r="P146" s="6">
        <v>0.20958333333333334</v>
      </c>
      <c r="Q146" s="6">
        <v>8.8599999999999998E-2</v>
      </c>
      <c r="R146" s="6">
        <v>0.2291</v>
      </c>
      <c r="S146" s="6">
        <v>0.11840000000000001</v>
      </c>
      <c r="T146" s="6">
        <v>0.1946</v>
      </c>
      <c r="U146" s="6">
        <v>0.1343</v>
      </c>
      <c r="V146" s="6">
        <v>0.15790000000000001</v>
      </c>
      <c r="W146" s="6">
        <v>0.10299999999999999</v>
      </c>
      <c r="X146" s="6">
        <v>0.21110000000000001</v>
      </c>
      <c r="Y146" s="6">
        <v>0.1138</v>
      </c>
      <c r="Z146" s="6">
        <v>0.19389999999999999</v>
      </c>
      <c r="AA146" s="61">
        <v>88.474999999999994</v>
      </c>
      <c r="AB146" s="61">
        <v>90.665999999999997</v>
      </c>
      <c r="AC146" s="61">
        <v>0</v>
      </c>
      <c r="AD146" s="61">
        <v>179.14099999999999</v>
      </c>
      <c r="AE146" s="7">
        <v>88.525999999999996</v>
      </c>
      <c r="AF146" s="62">
        <v>17.704999999999998</v>
      </c>
      <c r="AG146" s="8">
        <v>6</v>
      </c>
      <c r="AH146" s="62">
        <v>3.6</v>
      </c>
      <c r="AI146" s="9">
        <v>1431.6410000000001</v>
      </c>
      <c r="AJ146" s="9">
        <v>1469.4380000000001</v>
      </c>
      <c r="AK146" s="9">
        <v>1483.6969999999999</v>
      </c>
      <c r="AL146" s="9">
        <v>1507.835</v>
      </c>
      <c r="AM146" s="18">
        <v>1461.5920000000001</v>
      </c>
      <c r="AN146" s="18">
        <v>200.446</v>
      </c>
      <c r="AO146" s="18">
        <v>306.10199999999998</v>
      </c>
      <c r="AP146" s="18">
        <v>1767.694</v>
      </c>
      <c r="AQ146" s="31">
        <v>1.27</v>
      </c>
      <c r="AR146" s="7">
        <v>2466.1010000000001</v>
      </c>
      <c r="AS146" s="63">
        <v>206608.36</v>
      </c>
      <c r="AT146" s="81">
        <v>461245.38</v>
      </c>
    </row>
    <row r="147" spans="1:46" x14ac:dyDescent="0.2">
      <c r="A147" s="25">
        <v>110148002</v>
      </c>
      <c r="B147" s="26" t="s">
        <v>225</v>
      </c>
      <c r="C147" s="26" t="s">
        <v>222</v>
      </c>
      <c r="D147" s="1">
        <v>70528</v>
      </c>
      <c r="E147" s="1">
        <v>67221</v>
      </c>
      <c r="F147" s="1">
        <v>62351</v>
      </c>
      <c r="G147" s="1">
        <v>66700</v>
      </c>
      <c r="H147" s="2">
        <v>33705</v>
      </c>
      <c r="I147" s="2">
        <v>33090</v>
      </c>
      <c r="J147" s="2">
        <v>33863</v>
      </c>
      <c r="K147" s="2">
        <v>33553</v>
      </c>
      <c r="L147" s="59">
        <v>1.0214000000000001</v>
      </c>
      <c r="M147" s="19">
        <v>0.11890000000000001</v>
      </c>
      <c r="N147" s="60">
        <v>0</v>
      </c>
      <c r="O147" s="6">
        <v>4.818807637355501E-2</v>
      </c>
      <c r="P147" s="6">
        <v>7.5464346018963499E-2</v>
      </c>
      <c r="Q147" s="6">
        <v>6.6500000000000004E-2</v>
      </c>
      <c r="R147" s="6">
        <v>9.4500000000000001E-2</v>
      </c>
      <c r="S147" s="6">
        <v>6.4299999999999996E-2</v>
      </c>
      <c r="T147" s="6">
        <v>8.9099999999999999E-2</v>
      </c>
      <c r="U147" s="6">
        <v>8.2100000000000006E-2</v>
      </c>
      <c r="V147" s="6">
        <v>8.9700000000000002E-2</v>
      </c>
      <c r="W147" s="6">
        <v>5.9700000000000003E-2</v>
      </c>
      <c r="X147" s="6">
        <v>8.6400000000000005E-2</v>
      </c>
      <c r="Y147" s="6">
        <v>7.0999999999999994E-2</v>
      </c>
      <c r="Z147" s="6">
        <v>9.11E-2</v>
      </c>
      <c r="AA147" s="61">
        <v>252.08</v>
      </c>
      <c r="AB147" s="61">
        <v>182.41</v>
      </c>
      <c r="AC147" s="61">
        <v>0</v>
      </c>
      <c r="AD147" s="61">
        <v>434.49</v>
      </c>
      <c r="AE147" s="7">
        <v>281.22699999999998</v>
      </c>
      <c r="AF147" s="62">
        <v>56.244999999999997</v>
      </c>
      <c r="AG147" s="8">
        <v>258</v>
      </c>
      <c r="AH147" s="62">
        <v>154.80000000000001</v>
      </c>
      <c r="AI147" s="9">
        <v>7037.4170000000004</v>
      </c>
      <c r="AJ147" s="9">
        <v>7082.4669999999996</v>
      </c>
      <c r="AK147" s="9">
        <v>6995.5990000000002</v>
      </c>
      <c r="AL147" s="9">
        <v>7124.7910000000002</v>
      </c>
      <c r="AM147" s="18">
        <v>7038.4939999999997</v>
      </c>
      <c r="AN147" s="18">
        <v>645.53499999999997</v>
      </c>
      <c r="AO147" s="18">
        <v>645.53499999999997</v>
      </c>
      <c r="AP147" s="18">
        <v>7684.0290000000005</v>
      </c>
      <c r="AQ147" s="31">
        <v>1.03</v>
      </c>
      <c r="AR147" s="7">
        <v>8083.9210000000003</v>
      </c>
      <c r="AS147" s="63">
        <v>677265.73</v>
      </c>
      <c r="AT147" s="81">
        <v>11205994.32</v>
      </c>
    </row>
    <row r="148" spans="1:46" x14ac:dyDescent="0.2">
      <c r="A148" s="25">
        <v>124150503</v>
      </c>
      <c r="B148" s="26" t="s">
        <v>497</v>
      </c>
      <c r="C148" s="26" t="s">
        <v>498</v>
      </c>
      <c r="D148" s="1">
        <v>133326</v>
      </c>
      <c r="E148" s="1">
        <v>118927</v>
      </c>
      <c r="F148" s="1">
        <v>112428</v>
      </c>
      <c r="G148" s="1">
        <v>121560</v>
      </c>
      <c r="H148" s="2">
        <v>10841</v>
      </c>
      <c r="I148" s="2">
        <v>10729</v>
      </c>
      <c r="J148" s="2">
        <v>10950</v>
      </c>
      <c r="K148" s="2">
        <v>10840</v>
      </c>
      <c r="L148" s="59">
        <v>0.56040000000000001</v>
      </c>
      <c r="M148" s="19">
        <v>-8.5000000000000006E-3</v>
      </c>
      <c r="N148" s="60">
        <v>0</v>
      </c>
      <c r="O148" s="6">
        <v>6.0742797639708433E-2</v>
      </c>
      <c r="P148" s="6">
        <v>5.6056924678930926E-2</v>
      </c>
      <c r="Q148" s="6">
        <v>7.4999999999999997E-2</v>
      </c>
      <c r="R148" s="6">
        <v>8.6699999999999999E-2</v>
      </c>
      <c r="S148" s="6">
        <v>6.4199999999999993E-2</v>
      </c>
      <c r="T148" s="6">
        <v>0.1032</v>
      </c>
      <c r="U148" s="6">
        <v>6.4500000000000002E-2</v>
      </c>
      <c r="V148" s="6">
        <v>0.1217</v>
      </c>
      <c r="W148" s="6">
        <v>6.6600000000000006E-2</v>
      </c>
      <c r="X148" s="6">
        <v>8.2000000000000003E-2</v>
      </c>
      <c r="Y148" s="6">
        <v>6.7900000000000002E-2</v>
      </c>
      <c r="Z148" s="6">
        <v>0.10390000000000001</v>
      </c>
      <c r="AA148" s="61">
        <v>227.994</v>
      </c>
      <c r="AB148" s="61">
        <v>140.35599999999999</v>
      </c>
      <c r="AC148" s="61">
        <v>0</v>
      </c>
      <c r="AD148" s="61">
        <v>368.35</v>
      </c>
      <c r="AE148" s="7">
        <v>695.82500000000005</v>
      </c>
      <c r="AF148" s="62">
        <v>139.16499999999999</v>
      </c>
      <c r="AG148" s="8">
        <v>511</v>
      </c>
      <c r="AH148" s="62">
        <v>306.60000000000002</v>
      </c>
      <c r="AI148" s="9">
        <v>5705.5439999999999</v>
      </c>
      <c r="AJ148" s="9">
        <v>5889.8609999999999</v>
      </c>
      <c r="AK148" s="9">
        <v>5635.52</v>
      </c>
      <c r="AL148" s="9">
        <v>5830.9759999999997</v>
      </c>
      <c r="AM148" s="18">
        <v>5743.6419999999998</v>
      </c>
      <c r="AN148" s="18">
        <v>814.11500000000001</v>
      </c>
      <c r="AO148" s="18">
        <v>814.11500000000001</v>
      </c>
      <c r="AP148" s="18">
        <v>6557.7569999999996</v>
      </c>
      <c r="AQ148" s="31">
        <v>1.04</v>
      </c>
      <c r="AR148" s="7">
        <v>3821.9659999999999</v>
      </c>
      <c r="AS148" s="63">
        <v>320201.86</v>
      </c>
      <c r="AT148" s="81">
        <v>0</v>
      </c>
    </row>
    <row r="149" spans="1:46" x14ac:dyDescent="0.2">
      <c r="A149" s="25">
        <v>124151902</v>
      </c>
      <c r="B149" s="26" t="s">
        <v>499</v>
      </c>
      <c r="C149" s="26" t="s">
        <v>498</v>
      </c>
      <c r="D149" s="1">
        <v>90413</v>
      </c>
      <c r="E149" s="1">
        <v>82998</v>
      </c>
      <c r="F149" s="1">
        <v>77835</v>
      </c>
      <c r="G149" s="1">
        <v>83749</v>
      </c>
      <c r="H149" s="2">
        <v>24464</v>
      </c>
      <c r="I149" s="2">
        <v>24358</v>
      </c>
      <c r="J149" s="2">
        <v>24140</v>
      </c>
      <c r="K149" s="2">
        <v>24321</v>
      </c>
      <c r="L149" s="59">
        <v>0.8135</v>
      </c>
      <c r="M149" s="19">
        <v>-0.37919999999999998</v>
      </c>
      <c r="N149" s="60">
        <v>0</v>
      </c>
      <c r="O149" s="6">
        <v>0.14823393167342211</v>
      </c>
      <c r="P149" s="6">
        <v>0.16811426365566493</v>
      </c>
      <c r="Q149" s="6">
        <v>0.15090000000000001</v>
      </c>
      <c r="R149" s="6">
        <v>0.15040000000000001</v>
      </c>
      <c r="S149" s="6">
        <v>0.1421</v>
      </c>
      <c r="T149" s="6">
        <v>0.16969999999999999</v>
      </c>
      <c r="U149" s="6">
        <v>0.14879999999999999</v>
      </c>
      <c r="V149" s="6">
        <v>0.21310000000000001</v>
      </c>
      <c r="W149" s="6">
        <v>0.14710000000000001</v>
      </c>
      <c r="X149" s="6">
        <v>0.16270000000000001</v>
      </c>
      <c r="Y149" s="6">
        <v>0.14729999999999999</v>
      </c>
      <c r="Z149" s="6">
        <v>0.1777</v>
      </c>
      <c r="AA149" s="61">
        <v>748.30700000000002</v>
      </c>
      <c r="AB149" s="61">
        <v>413.83300000000003</v>
      </c>
      <c r="AC149" s="61">
        <v>0</v>
      </c>
      <c r="AD149" s="61">
        <v>1162.1400000000001</v>
      </c>
      <c r="AE149" s="7">
        <v>2900.3620000000001</v>
      </c>
      <c r="AF149" s="62">
        <v>580.072</v>
      </c>
      <c r="AG149" s="8">
        <v>550</v>
      </c>
      <c r="AH149" s="62">
        <v>330</v>
      </c>
      <c r="AI149" s="9">
        <v>8478.44</v>
      </c>
      <c r="AJ149" s="9">
        <v>8696.5010000000002</v>
      </c>
      <c r="AK149" s="9">
        <v>8572.5220000000008</v>
      </c>
      <c r="AL149" s="9">
        <v>8828.5679999999993</v>
      </c>
      <c r="AM149" s="18">
        <v>8582.4879999999994</v>
      </c>
      <c r="AN149" s="18">
        <v>2072.212</v>
      </c>
      <c r="AO149" s="18">
        <v>2072.212</v>
      </c>
      <c r="AP149" s="18">
        <v>10654.7</v>
      </c>
      <c r="AQ149" s="31">
        <v>1.26</v>
      </c>
      <c r="AR149" s="7">
        <v>10921.174000000001</v>
      </c>
      <c r="AS149" s="63">
        <v>914968.97</v>
      </c>
      <c r="AT149" s="81">
        <v>0</v>
      </c>
    </row>
    <row r="150" spans="1:46" x14ac:dyDescent="0.2">
      <c r="A150" s="25">
        <v>124152003</v>
      </c>
      <c r="B150" s="26" t="s">
        <v>500</v>
      </c>
      <c r="C150" s="26" t="s">
        <v>498</v>
      </c>
      <c r="D150" s="1">
        <v>141277</v>
      </c>
      <c r="E150" s="1">
        <v>130129</v>
      </c>
      <c r="F150" s="1">
        <v>124919</v>
      </c>
      <c r="G150" s="1">
        <v>132108</v>
      </c>
      <c r="H150" s="2">
        <v>28574</v>
      </c>
      <c r="I150" s="2">
        <v>28312</v>
      </c>
      <c r="J150" s="2">
        <v>26872</v>
      </c>
      <c r="K150" s="2">
        <v>27919</v>
      </c>
      <c r="L150" s="59">
        <v>0.51570000000000005</v>
      </c>
      <c r="M150" s="19">
        <v>-1.0895999999999999</v>
      </c>
      <c r="N150" s="60">
        <v>0</v>
      </c>
      <c r="O150" s="6">
        <v>1.7552878965922444E-2</v>
      </c>
      <c r="P150" s="6">
        <v>6.1985898942420681E-2</v>
      </c>
      <c r="Q150" s="6">
        <v>1.55E-2</v>
      </c>
      <c r="R150" s="6">
        <v>6.2700000000000006E-2</v>
      </c>
      <c r="S150" s="6">
        <v>1.4500000000000001E-2</v>
      </c>
      <c r="T150" s="6">
        <v>7.2700000000000001E-2</v>
      </c>
      <c r="U150" s="6">
        <v>2.18E-2</v>
      </c>
      <c r="V150" s="6">
        <v>5.1299999999999998E-2</v>
      </c>
      <c r="W150" s="6">
        <v>1.5900000000000001E-2</v>
      </c>
      <c r="X150" s="6">
        <v>6.5799999999999997E-2</v>
      </c>
      <c r="Y150" s="6">
        <v>1.7299999999999999E-2</v>
      </c>
      <c r="Z150" s="6">
        <v>6.2199999999999998E-2</v>
      </c>
      <c r="AA150" s="61">
        <v>127.733</v>
      </c>
      <c r="AB150" s="61">
        <v>264.30200000000002</v>
      </c>
      <c r="AC150" s="61">
        <v>0</v>
      </c>
      <c r="AD150" s="61">
        <v>392.03500000000003</v>
      </c>
      <c r="AE150" s="7">
        <v>406.97800000000001</v>
      </c>
      <c r="AF150" s="62">
        <v>81.396000000000001</v>
      </c>
      <c r="AG150" s="8">
        <v>347</v>
      </c>
      <c r="AH150" s="62">
        <v>208.2</v>
      </c>
      <c r="AI150" s="9">
        <v>13389.172</v>
      </c>
      <c r="AJ150" s="9">
        <v>13317.618</v>
      </c>
      <c r="AK150" s="9">
        <v>13232.373</v>
      </c>
      <c r="AL150" s="9">
        <v>13398.268</v>
      </c>
      <c r="AM150" s="18">
        <v>13313.054</v>
      </c>
      <c r="AN150" s="18">
        <v>681.63099999999997</v>
      </c>
      <c r="AO150" s="18">
        <v>681.63099999999997</v>
      </c>
      <c r="AP150" s="18">
        <v>13994.684999999999</v>
      </c>
      <c r="AQ150" s="31">
        <v>0.98</v>
      </c>
      <c r="AR150" s="7">
        <v>7072.7179999999998</v>
      </c>
      <c r="AS150" s="63">
        <v>592547.79</v>
      </c>
      <c r="AT150" s="81">
        <v>1968123.38</v>
      </c>
    </row>
    <row r="151" spans="1:46" x14ac:dyDescent="0.2">
      <c r="A151" s="25">
        <v>124153503</v>
      </c>
      <c r="B151" s="26" t="s">
        <v>501</v>
      </c>
      <c r="C151" s="26" t="s">
        <v>498</v>
      </c>
      <c r="D151" s="1">
        <v>148974</v>
      </c>
      <c r="E151" s="1">
        <v>135676</v>
      </c>
      <c r="F151" s="1">
        <v>123430</v>
      </c>
      <c r="G151" s="1">
        <v>136027</v>
      </c>
      <c r="H151" s="2">
        <v>13188</v>
      </c>
      <c r="I151" s="2">
        <v>12740</v>
      </c>
      <c r="J151" s="2">
        <v>12110</v>
      </c>
      <c r="K151" s="2">
        <v>12679</v>
      </c>
      <c r="L151" s="59">
        <v>0.50080000000000002</v>
      </c>
      <c r="M151" s="19">
        <v>-2.3699999999999999E-2</v>
      </c>
      <c r="N151" s="60">
        <v>0</v>
      </c>
      <c r="O151" s="6">
        <v>3.7009758792119318E-2</v>
      </c>
      <c r="P151" s="6">
        <v>6.0946418707420368E-2</v>
      </c>
      <c r="Q151" s="6">
        <v>3.9100000000000003E-2</v>
      </c>
      <c r="R151" s="6">
        <v>6.1899999999999997E-2</v>
      </c>
      <c r="S151" s="6">
        <v>4.6699999999999998E-2</v>
      </c>
      <c r="T151" s="6">
        <v>8.14E-2</v>
      </c>
      <c r="U151" s="6">
        <v>5.3999999999999999E-2</v>
      </c>
      <c r="V151" s="6">
        <v>8.0600000000000005E-2</v>
      </c>
      <c r="W151" s="6">
        <v>4.0899999999999999E-2</v>
      </c>
      <c r="X151" s="6">
        <v>6.8099999999999994E-2</v>
      </c>
      <c r="Y151" s="6">
        <v>4.6600000000000003E-2</v>
      </c>
      <c r="Z151" s="6">
        <v>7.46E-2</v>
      </c>
      <c r="AA151" s="61">
        <v>119.46899999999999</v>
      </c>
      <c r="AB151" s="61">
        <v>99.46</v>
      </c>
      <c r="AC151" s="61">
        <v>0</v>
      </c>
      <c r="AD151" s="61">
        <v>218.929</v>
      </c>
      <c r="AE151" s="7">
        <v>92.313000000000002</v>
      </c>
      <c r="AF151" s="62">
        <v>18.463000000000001</v>
      </c>
      <c r="AG151" s="8">
        <v>407</v>
      </c>
      <c r="AH151" s="62">
        <v>244.2</v>
      </c>
      <c r="AI151" s="9">
        <v>4868.3530000000001</v>
      </c>
      <c r="AJ151" s="9">
        <v>4804.4359999999997</v>
      </c>
      <c r="AK151" s="9">
        <v>4617.7719999999999</v>
      </c>
      <c r="AL151" s="9">
        <v>4538.9859999999999</v>
      </c>
      <c r="AM151" s="18">
        <v>4763.5200000000004</v>
      </c>
      <c r="AN151" s="18">
        <v>481.59199999999998</v>
      </c>
      <c r="AO151" s="18">
        <v>481.59199999999998</v>
      </c>
      <c r="AP151" s="18">
        <v>5245.1120000000001</v>
      </c>
      <c r="AQ151" s="31">
        <v>0.94</v>
      </c>
      <c r="AR151" s="7">
        <v>2469.1469999999999</v>
      </c>
      <c r="AS151" s="63">
        <v>206863.56</v>
      </c>
      <c r="AT151" s="81">
        <v>3198844.51</v>
      </c>
    </row>
    <row r="152" spans="1:46" x14ac:dyDescent="0.2">
      <c r="A152" s="25">
        <v>124154003</v>
      </c>
      <c r="B152" s="26" t="s">
        <v>502</v>
      </c>
      <c r="C152" s="26" t="s">
        <v>498</v>
      </c>
      <c r="D152" s="1">
        <v>119239</v>
      </c>
      <c r="E152" s="1">
        <v>110970</v>
      </c>
      <c r="F152" s="1">
        <v>100908</v>
      </c>
      <c r="G152" s="1">
        <v>110372</v>
      </c>
      <c r="H152" s="2">
        <v>10232</v>
      </c>
      <c r="I152" s="2">
        <v>10316</v>
      </c>
      <c r="J152" s="2">
        <v>10467</v>
      </c>
      <c r="K152" s="2">
        <v>10338</v>
      </c>
      <c r="L152" s="59">
        <v>0.61729999999999996</v>
      </c>
      <c r="M152" s="19">
        <v>-2.06E-2</v>
      </c>
      <c r="N152" s="60">
        <v>0</v>
      </c>
      <c r="O152" s="6">
        <v>4.3785310734463276E-2</v>
      </c>
      <c r="P152" s="6">
        <v>0.160075329566855</v>
      </c>
      <c r="Q152" s="6">
        <v>7.2800000000000004E-2</v>
      </c>
      <c r="R152" s="6">
        <v>0.15529999999999999</v>
      </c>
      <c r="S152" s="6">
        <v>0.11559999999999999</v>
      </c>
      <c r="T152" s="6">
        <v>0.1371</v>
      </c>
      <c r="U152" s="6">
        <v>0.1074</v>
      </c>
      <c r="V152" s="6">
        <v>7.8100000000000003E-2</v>
      </c>
      <c r="W152" s="6">
        <v>7.7399999999999997E-2</v>
      </c>
      <c r="X152" s="6">
        <v>0.15079999999999999</v>
      </c>
      <c r="Y152" s="6">
        <v>9.8599999999999993E-2</v>
      </c>
      <c r="Z152" s="6">
        <v>0.1235</v>
      </c>
      <c r="AA152" s="61">
        <v>188.251</v>
      </c>
      <c r="AB152" s="61">
        <v>183.386</v>
      </c>
      <c r="AC152" s="61">
        <v>0</v>
      </c>
      <c r="AD152" s="61">
        <v>371.637</v>
      </c>
      <c r="AE152" s="7">
        <v>150.91399999999999</v>
      </c>
      <c r="AF152" s="62">
        <v>30.183</v>
      </c>
      <c r="AG152" s="8">
        <v>650</v>
      </c>
      <c r="AH152" s="62">
        <v>390</v>
      </c>
      <c r="AI152" s="9">
        <v>4053.6350000000002</v>
      </c>
      <c r="AJ152" s="9">
        <v>4138.8090000000002</v>
      </c>
      <c r="AK152" s="9">
        <v>4177.2629999999999</v>
      </c>
      <c r="AL152" s="9">
        <v>4346.8680000000004</v>
      </c>
      <c r="AM152" s="18">
        <v>4123.2359999999999</v>
      </c>
      <c r="AN152" s="18">
        <v>791.82</v>
      </c>
      <c r="AO152" s="18">
        <v>791.82</v>
      </c>
      <c r="AP152" s="18">
        <v>4915.0559999999996</v>
      </c>
      <c r="AQ152" s="31">
        <v>1.23</v>
      </c>
      <c r="AR152" s="7">
        <v>3731.8989999999999</v>
      </c>
      <c r="AS152" s="63">
        <v>312656.11</v>
      </c>
      <c r="AT152" s="81">
        <v>2937515.6</v>
      </c>
    </row>
    <row r="153" spans="1:46" x14ac:dyDescent="0.2">
      <c r="A153" s="25">
        <v>124156503</v>
      </c>
      <c r="B153" s="26" t="s">
        <v>503</v>
      </c>
      <c r="C153" s="26" t="s">
        <v>498</v>
      </c>
      <c r="D153" s="1">
        <v>95975</v>
      </c>
      <c r="E153" s="1">
        <v>89030</v>
      </c>
      <c r="F153" s="1">
        <v>82983</v>
      </c>
      <c r="G153" s="1">
        <v>89329</v>
      </c>
      <c r="H153" s="2">
        <v>6257</v>
      </c>
      <c r="I153" s="2">
        <v>6223</v>
      </c>
      <c r="J153" s="2">
        <v>6169</v>
      </c>
      <c r="K153" s="2">
        <v>6216</v>
      </c>
      <c r="L153" s="59">
        <v>0.76270000000000004</v>
      </c>
      <c r="M153" s="19">
        <v>0.63900000000000001</v>
      </c>
      <c r="N153" s="60">
        <v>0</v>
      </c>
      <c r="O153" s="6">
        <v>0.14677469616703023</v>
      </c>
      <c r="P153" s="6">
        <v>8.2580243066375819E-2</v>
      </c>
      <c r="Q153" s="6">
        <v>0.14760000000000001</v>
      </c>
      <c r="R153" s="6">
        <v>9.1300000000000006E-2</v>
      </c>
      <c r="S153" s="6">
        <v>0.1144</v>
      </c>
      <c r="T153" s="6">
        <v>0.15509999999999999</v>
      </c>
      <c r="U153" s="6">
        <v>0.1002</v>
      </c>
      <c r="V153" s="6">
        <v>0.1837</v>
      </c>
      <c r="W153" s="6">
        <v>0.1363</v>
      </c>
      <c r="X153" s="6">
        <v>0.10970000000000001</v>
      </c>
      <c r="Y153" s="6">
        <v>0.1207</v>
      </c>
      <c r="Z153" s="6">
        <v>0.1434</v>
      </c>
      <c r="AA153" s="61">
        <v>181.85400000000001</v>
      </c>
      <c r="AB153" s="61">
        <v>73.182000000000002</v>
      </c>
      <c r="AC153" s="61">
        <v>0</v>
      </c>
      <c r="AD153" s="61">
        <v>255.036</v>
      </c>
      <c r="AE153" s="7">
        <v>171.596</v>
      </c>
      <c r="AF153" s="62">
        <v>34.319000000000003</v>
      </c>
      <c r="AG153" s="8">
        <v>100</v>
      </c>
      <c r="AH153" s="62">
        <v>60</v>
      </c>
      <c r="AI153" s="9">
        <v>2223.6970000000001</v>
      </c>
      <c r="AJ153" s="9">
        <v>2286.5740000000001</v>
      </c>
      <c r="AK153" s="9">
        <v>2381.386</v>
      </c>
      <c r="AL153" s="9">
        <v>2432.674</v>
      </c>
      <c r="AM153" s="18">
        <v>2297.2190000000001</v>
      </c>
      <c r="AN153" s="18">
        <v>349.35500000000002</v>
      </c>
      <c r="AO153" s="18">
        <v>349.35500000000002</v>
      </c>
      <c r="AP153" s="18">
        <v>2646.5740000000001</v>
      </c>
      <c r="AQ153" s="31">
        <v>1.17</v>
      </c>
      <c r="AR153" s="7">
        <v>2361.694</v>
      </c>
      <c r="AS153" s="63">
        <v>197861.21</v>
      </c>
      <c r="AT153" s="81">
        <v>0</v>
      </c>
    </row>
    <row r="154" spans="1:46" x14ac:dyDescent="0.2">
      <c r="A154" s="25">
        <v>124156603</v>
      </c>
      <c r="B154" s="26" t="s">
        <v>504</v>
      </c>
      <c r="C154" s="26" t="s">
        <v>498</v>
      </c>
      <c r="D154" s="1">
        <v>115871</v>
      </c>
      <c r="E154" s="1">
        <v>107848</v>
      </c>
      <c r="F154" s="1">
        <v>102752</v>
      </c>
      <c r="G154" s="1">
        <v>108824</v>
      </c>
      <c r="H154" s="2">
        <v>13573</v>
      </c>
      <c r="I154" s="2">
        <v>13450</v>
      </c>
      <c r="J154" s="2">
        <v>12555</v>
      </c>
      <c r="K154" s="2">
        <v>13193</v>
      </c>
      <c r="L154" s="59">
        <v>0.626</v>
      </c>
      <c r="M154" s="19">
        <v>0.2104</v>
      </c>
      <c r="N154" s="60">
        <v>0</v>
      </c>
      <c r="O154" s="6">
        <v>5.3326810176125242E-2</v>
      </c>
      <c r="P154" s="6">
        <v>7.0123939986953682E-2</v>
      </c>
      <c r="Q154" s="6">
        <v>5.0900000000000001E-2</v>
      </c>
      <c r="R154" s="6">
        <v>4.4900000000000002E-2</v>
      </c>
      <c r="S154" s="6">
        <v>5.45E-2</v>
      </c>
      <c r="T154" s="6">
        <v>3.85E-2</v>
      </c>
      <c r="U154" s="6">
        <v>4.9599999999999998E-2</v>
      </c>
      <c r="V154" s="6">
        <v>3.7999999999999999E-2</v>
      </c>
      <c r="W154" s="6">
        <v>5.2900000000000003E-2</v>
      </c>
      <c r="X154" s="6">
        <v>5.1200000000000002E-2</v>
      </c>
      <c r="Y154" s="6">
        <v>5.1700000000000003E-2</v>
      </c>
      <c r="Z154" s="6">
        <v>4.0500000000000001E-2</v>
      </c>
      <c r="AA154" s="61">
        <v>173.262</v>
      </c>
      <c r="AB154" s="61">
        <v>83.846999999999994</v>
      </c>
      <c r="AC154" s="61">
        <v>0</v>
      </c>
      <c r="AD154" s="61">
        <v>257.10899999999998</v>
      </c>
      <c r="AE154" s="7">
        <v>163.999</v>
      </c>
      <c r="AF154" s="62">
        <v>32.799999999999997</v>
      </c>
      <c r="AG154" s="8">
        <v>81</v>
      </c>
      <c r="AH154" s="62">
        <v>48.6</v>
      </c>
      <c r="AI154" s="9">
        <v>5458.8019999999997</v>
      </c>
      <c r="AJ154" s="9">
        <v>5511.14</v>
      </c>
      <c r="AK154" s="9">
        <v>5465.1019999999999</v>
      </c>
      <c r="AL154" s="9">
        <v>5547.0730000000003</v>
      </c>
      <c r="AM154" s="18">
        <v>5478.348</v>
      </c>
      <c r="AN154" s="18">
        <v>338.50900000000001</v>
      </c>
      <c r="AO154" s="18">
        <v>338.50900000000001</v>
      </c>
      <c r="AP154" s="18">
        <v>5816.857</v>
      </c>
      <c r="AQ154" s="31">
        <v>1.1499999999999999</v>
      </c>
      <c r="AR154" s="7">
        <v>4187.5550000000003</v>
      </c>
      <c r="AS154" s="63">
        <v>350830.68</v>
      </c>
      <c r="AT154" s="81">
        <v>3863914.82</v>
      </c>
    </row>
    <row r="155" spans="1:46" x14ac:dyDescent="0.2">
      <c r="A155" s="25">
        <v>124156703</v>
      </c>
      <c r="B155" s="26" t="s">
        <v>505</v>
      </c>
      <c r="C155" s="26" t="s">
        <v>498</v>
      </c>
      <c r="D155" s="1">
        <v>102133</v>
      </c>
      <c r="E155" s="1">
        <v>90083</v>
      </c>
      <c r="F155" s="1">
        <v>85692</v>
      </c>
      <c r="G155" s="1">
        <v>92636</v>
      </c>
      <c r="H155" s="2">
        <v>8541</v>
      </c>
      <c r="I155" s="2">
        <v>8317</v>
      </c>
      <c r="J155" s="2">
        <v>8132</v>
      </c>
      <c r="K155" s="2">
        <v>8330</v>
      </c>
      <c r="L155" s="59">
        <v>0.73540000000000005</v>
      </c>
      <c r="M155" s="19">
        <v>0.38779999999999998</v>
      </c>
      <c r="N155" s="60">
        <v>0</v>
      </c>
      <c r="O155" s="6">
        <v>0.14695340501792115</v>
      </c>
      <c r="P155" s="6">
        <v>0.1099910394265233</v>
      </c>
      <c r="Q155" s="6">
        <v>0.13239999999999999</v>
      </c>
      <c r="R155" s="6">
        <v>0.16120000000000001</v>
      </c>
      <c r="S155" s="6">
        <v>0.1371</v>
      </c>
      <c r="T155" s="6">
        <v>0.1459</v>
      </c>
      <c r="U155" s="6">
        <v>0.1137</v>
      </c>
      <c r="V155" s="6">
        <v>0.1638</v>
      </c>
      <c r="W155" s="6">
        <v>0.13880000000000001</v>
      </c>
      <c r="X155" s="6">
        <v>0.13900000000000001</v>
      </c>
      <c r="Y155" s="6">
        <v>0.12770000000000001</v>
      </c>
      <c r="Z155" s="6">
        <v>0.157</v>
      </c>
      <c r="AA155" s="61">
        <v>321.11</v>
      </c>
      <c r="AB155" s="61">
        <v>160.786</v>
      </c>
      <c r="AC155" s="61">
        <v>0</v>
      </c>
      <c r="AD155" s="61">
        <v>481.89600000000002</v>
      </c>
      <c r="AE155" s="7">
        <v>579.40599999999995</v>
      </c>
      <c r="AF155" s="62">
        <v>115.881</v>
      </c>
      <c r="AG155" s="8">
        <v>356</v>
      </c>
      <c r="AH155" s="62">
        <v>213.6</v>
      </c>
      <c r="AI155" s="9">
        <v>3855.7820000000002</v>
      </c>
      <c r="AJ155" s="9">
        <v>3944.2849999999999</v>
      </c>
      <c r="AK155" s="9">
        <v>3988.8879999999999</v>
      </c>
      <c r="AL155" s="9">
        <v>4136.2449999999999</v>
      </c>
      <c r="AM155" s="18">
        <v>3929.652</v>
      </c>
      <c r="AN155" s="18">
        <v>811.37699999999995</v>
      </c>
      <c r="AO155" s="18">
        <v>811.37699999999995</v>
      </c>
      <c r="AP155" s="18">
        <v>4741.0290000000005</v>
      </c>
      <c r="AQ155" s="31">
        <v>1.32</v>
      </c>
      <c r="AR155" s="7">
        <v>4602.25</v>
      </c>
      <c r="AS155" s="63">
        <v>385573.56</v>
      </c>
      <c r="AT155" s="81">
        <v>0</v>
      </c>
    </row>
    <row r="156" spans="1:46" x14ac:dyDescent="0.2">
      <c r="A156" s="25">
        <v>124157203</v>
      </c>
      <c r="B156" s="26" t="s">
        <v>506</v>
      </c>
      <c r="C156" s="26" t="s">
        <v>498</v>
      </c>
      <c r="D156" s="1">
        <v>112326</v>
      </c>
      <c r="E156" s="1">
        <v>105329</v>
      </c>
      <c r="F156" s="1">
        <v>101922</v>
      </c>
      <c r="G156" s="1">
        <v>106526</v>
      </c>
      <c r="H156" s="2">
        <v>14866</v>
      </c>
      <c r="I156" s="2">
        <v>14367</v>
      </c>
      <c r="J156" s="2">
        <v>13180</v>
      </c>
      <c r="K156" s="2">
        <v>14138</v>
      </c>
      <c r="L156" s="59">
        <v>0.63949999999999996</v>
      </c>
      <c r="M156" s="19">
        <v>-0.48970000000000002</v>
      </c>
      <c r="N156" s="60">
        <v>0</v>
      </c>
      <c r="O156" s="6">
        <v>7.3918799646954983E-2</v>
      </c>
      <c r="P156" s="6">
        <v>8.2965578111209179E-2</v>
      </c>
      <c r="Q156" s="6">
        <v>0.1153</v>
      </c>
      <c r="R156" s="6">
        <v>6.1199999999999997E-2</v>
      </c>
      <c r="S156" s="6">
        <v>0.10970000000000001</v>
      </c>
      <c r="T156" s="6">
        <v>9.35E-2</v>
      </c>
      <c r="U156" s="6">
        <v>0.12130000000000001</v>
      </c>
      <c r="V156" s="6">
        <v>0.1101</v>
      </c>
      <c r="W156" s="6">
        <v>9.9599999999999994E-2</v>
      </c>
      <c r="X156" s="6">
        <v>7.9200000000000007E-2</v>
      </c>
      <c r="Y156" s="6">
        <v>0.1154</v>
      </c>
      <c r="Z156" s="6">
        <v>8.8300000000000003E-2</v>
      </c>
      <c r="AA156" s="61">
        <v>259.86599999999999</v>
      </c>
      <c r="AB156" s="61">
        <v>103.32</v>
      </c>
      <c r="AC156" s="61">
        <v>0</v>
      </c>
      <c r="AD156" s="61">
        <v>363.18599999999998</v>
      </c>
      <c r="AE156" s="7">
        <v>255.006</v>
      </c>
      <c r="AF156" s="62">
        <v>51.000999999999998</v>
      </c>
      <c r="AG156" s="8">
        <v>507</v>
      </c>
      <c r="AH156" s="62">
        <v>304.2</v>
      </c>
      <c r="AI156" s="9">
        <v>4348.5010000000002</v>
      </c>
      <c r="AJ156" s="9">
        <v>4401.9340000000002</v>
      </c>
      <c r="AK156" s="9">
        <v>4376.8389999999999</v>
      </c>
      <c r="AL156" s="9">
        <v>4490.8519999999999</v>
      </c>
      <c r="AM156" s="18">
        <v>4375.7579999999998</v>
      </c>
      <c r="AN156" s="18">
        <v>718.38699999999994</v>
      </c>
      <c r="AO156" s="18">
        <v>718.38699999999994</v>
      </c>
      <c r="AP156" s="18">
        <v>5094.1450000000004</v>
      </c>
      <c r="AQ156" s="31">
        <v>1.04</v>
      </c>
      <c r="AR156" s="7">
        <v>3388.0140000000001</v>
      </c>
      <c r="AS156" s="63">
        <v>283845.64</v>
      </c>
      <c r="AT156" s="81">
        <v>3170782.43</v>
      </c>
    </row>
    <row r="157" spans="1:46" x14ac:dyDescent="0.2">
      <c r="A157" s="25">
        <v>124157802</v>
      </c>
      <c r="B157" s="26" t="s">
        <v>507</v>
      </c>
      <c r="C157" s="26" t="s">
        <v>498</v>
      </c>
      <c r="D157" s="1">
        <v>161892</v>
      </c>
      <c r="E157" s="1">
        <v>150910</v>
      </c>
      <c r="F157" s="1">
        <v>145426</v>
      </c>
      <c r="G157" s="1">
        <v>152743</v>
      </c>
      <c r="H157" s="2">
        <v>16090</v>
      </c>
      <c r="I157" s="2">
        <v>15889</v>
      </c>
      <c r="J157" s="2">
        <v>15104</v>
      </c>
      <c r="K157" s="2">
        <v>15694</v>
      </c>
      <c r="L157" s="59">
        <v>0.44600000000000001</v>
      </c>
      <c r="M157" s="19">
        <v>-0.94089999999999996</v>
      </c>
      <c r="N157" s="60">
        <v>0</v>
      </c>
      <c r="O157" s="6">
        <v>3.6807580174927114E-2</v>
      </c>
      <c r="P157" s="6">
        <v>3.5228377065111761E-2</v>
      </c>
      <c r="Q157" s="6">
        <v>3.6799999999999999E-2</v>
      </c>
      <c r="R157" s="6">
        <v>2.9100000000000001E-2</v>
      </c>
      <c r="S157" s="6">
        <v>2.7799999999999998E-2</v>
      </c>
      <c r="T157" s="6">
        <v>4.2099999999999999E-2</v>
      </c>
      <c r="U157" s="6">
        <v>2.41E-2</v>
      </c>
      <c r="V157" s="6">
        <v>4.24E-2</v>
      </c>
      <c r="W157" s="6">
        <v>3.3799999999999997E-2</v>
      </c>
      <c r="X157" s="6">
        <v>3.5499999999999997E-2</v>
      </c>
      <c r="Y157" s="6">
        <v>2.9600000000000001E-2</v>
      </c>
      <c r="Z157" s="6">
        <v>3.7900000000000003E-2</v>
      </c>
      <c r="AA157" s="61">
        <v>139.024</v>
      </c>
      <c r="AB157" s="61">
        <v>73.007999999999996</v>
      </c>
      <c r="AC157" s="61">
        <v>0</v>
      </c>
      <c r="AD157" s="61">
        <v>212.03200000000001</v>
      </c>
      <c r="AE157" s="7">
        <v>35.107999999999997</v>
      </c>
      <c r="AF157" s="62">
        <v>7.0220000000000002</v>
      </c>
      <c r="AG157" s="8">
        <v>212</v>
      </c>
      <c r="AH157" s="62">
        <v>127.2</v>
      </c>
      <c r="AI157" s="9">
        <v>6855.2049999999999</v>
      </c>
      <c r="AJ157" s="9">
        <v>6887.3950000000004</v>
      </c>
      <c r="AK157" s="9">
        <v>6935.5950000000003</v>
      </c>
      <c r="AL157" s="9">
        <v>7118.7870000000003</v>
      </c>
      <c r="AM157" s="18">
        <v>6892.732</v>
      </c>
      <c r="AN157" s="18">
        <v>346.25400000000002</v>
      </c>
      <c r="AO157" s="18">
        <v>346.25400000000002</v>
      </c>
      <c r="AP157" s="18">
        <v>7238.9859999999999</v>
      </c>
      <c r="AQ157" s="31">
        <v>0.86</v>
      </c>
      <c r="AR157" s="7">
        <v>2776.585</v>
      </c>
      <c r="AS157" s="63">
        <v>232620.51</v>
      </c>
      <c r="AT157" s="81">
        <v>2801598.99</v>
      </c>
    </row>
    <row r="158" spans="1:46" x14ac:dyDescent="0.2">
      <c r="A158" s="25">
        <v>124158503</v>
      </c>
      <c r="B158" s="26" t="s">
        <v>508</v>
      </c>
      <c r="C158" s="26" t="s">
        <v>498</v>
      </c>
      <c r="D158" s="1">
        <v>156516</v>
      </c>
      <c r="E158" s="1">
        <v>142198</v>
      </c>
      <c r="F158" s="1">
        <v>138060</v>
      </c>
      <c r="G158" s="1">
        <v>145591</v>
      </c>
      <c r="H158" s="2">
        <v>8312</v>
      </c>
      <c r="I158" s="2">
        <v>8222</v>
      </c>
      <c r="J158" s="2">
        <v>8234</v>
      </c>
      <c r="K158" s="2">
        <v>8256</v>
      </c>
      <c r="L158" s="59">
        <v>0.46789999999999998</v>
      </c>
      <c r="M158" s="19">
        <v>0.37640000000000001</v>
      </c>
      <c r="N158" s="60">
        <v>0</v>
      </c>
      <c r="O158" s="6">
        <v>4.448838358872961E-3</v>
      </c>
      <c r="P158" s="6">
        <v>1.2852199703410776E-2</v>
      </c>
      <c r="Q158" s="6">
        <v>9.7999999999999997E-3</v>
      </c>
      <c r="R158" s="6">
        <v>8.2000000000000007E-3</v>
      </c>
      <c r="S158" s="6">
        <v>1.7899999999999999E-2</v>
      </c>
      <c r="T158" s="6">
        <v>9.7999999999999997E-3</v>
      </c>
      <c r="U158" s="6">
        <v>2.4500000000000001E-2</v>
      </c>
      <c r="V158" s="6">
        <v>1.6E-2</v>
      </c>
      <c r="W158" s="6">
        <v>1.0699999999999999E-2</v>
      </c>
      <c r="X158" s="6">
        <v>1.03E-2</v>
      </c>
      <c r="Y158" s="6">
        <v>1.7399999999999999E-2</v>
      </c>
      <c r="Z158" s="6">
        <v>1.1299999999999999E-2</v>
      </c>
      <c r="AA158" s="61">
        <v>24.914000000000001</v>
      </c>
      <c r="AB158" s="61">
        <v>11.991</v>
      </c>
      <c r="AC158" s="61">
        <v>0</v>
      </c>
      <c r="AD158" s="61">
        <v>36.905000000000001</v>
      </c>
      <c r="AE158" s="7">
        <v>39.661999999999999</v>
      </c>
      <c r="AF158" s="62">
        <v>7.9320000000000004</v>
      </c>
      <c r="AG158" s="8">
        <v>49</v>
      </c>
      <c r="AH158" s="62">
        <v>29.4</v>
      </c>
      <c r="AI158" s="9">
        <v>3880.6930000000002</v>
      </c>
      <c r="AJ158" s="9">
        <v>3938.5039999999999</v>
      </c>
      <c r="AK158" s="9">
        <v>3898.46</v>
      </c>
      <c r="AL158" s="9">
        <v>3905.9290000000001</v>
      </c>
      <c r="AM158" s="18">
        <v>3905.886</v>
      </c>
      <c r="AN158" s="18">
        <v>74.236999999999995</v>
      </c>
      <c r="AO158" s="18">
        <v>74.236999999999995</v>
      </c>
      <c r="AP158" s="18">
        <v>3980.123</v>
      </c>
      <c r="AQ158" s="31">
        <v>0.92</v>
      </c>
      <c r="AR158" s="7">
        <v>1713.316</v>
      </c>
      <c r="AS158" s="63">
        <v>143540.51999999999</v>
      </c>
      <c r="AT158" s="81">
        <v>631973.38</v>
      </c>
    </row>
    <row r="159" spans="1:46" x14ac:dyDescent="0.2">
      <c r="A159" s="25">
        <v>124159002</v>
      </c>
      <c r="B159" s="26" t="s">
        <v>509</v>
      </c>
      <c r="C159" s="26" t="s">
        <v>498</v>
      </c>
      <c r="D159" s="1">
        <v>117570</v>
      </c>
      <c r="E159" s="1">
        <v>112021</v>
      </c>
      <c r="F159" s="1">
        <v>105038</v>
      </c>
      <c r="G159" s="1">
        <v>111543</v>
      </c>
      <c r="H159" s="2">
        <v>43858</v>
      </c>
      <c r="I159" s="2">
        <v>42948</v>
      </c>
      <c r="J159" s="2">
        <v>43213</v>
      </c>
      <c r="K159" s="2">
        <v>43340</v>
      </c>
      <c r="L159" s="59">
        <v>0.61080000000000001</v>
      </c>
      <c r="M159" s="19">
        <v>-1.0523</v>
      </c>
      <c r="N159" s="60">
        <v>0</v>
      </c>
      <c r="O159" s="6">
        <v>5.0518313752591568E-2</v>
      </c>
      <c r="P159" s="6">
        <v>5.3628196268140985E-2</v>
      </c>
      <c r="Q159" s="6">
        <v>4.5400000000000003E-2</v>
      </c>
      <c r="R159" s="6">
        <v>5.2299999999999999E-2</v>
      </c>
      <c r="S159" s="6">
        <v>4.7699999999999999E-2</v>
      </c>
      <c r="T159" s="6">
        <v>4.4499999999999998E-2</v>
      </c>
      <c r="U159" s="6">
        <v>4.5600000000000002E-2</v>
      </c>
      <c r="V159" s="6">
        <v>5.2999999999999999E-2</v>
      </c>
      <c r="W159" s="6">
        <v>4.7899999999999998E-2</v>
      </c>
      <c r="X159" s="6">
        <v>5.0099999999999999E-2</v>
      </c>
      <c r="Y159" s="6">
        <v>4.6199999999999998E-2</v>
      </c>
      <c r="Z159" s="6">
        <v>4.99E-2</v>
      </c>
      <c r="AA159" s="61">
        <v>364.108</v>
      </c>
      <c r="AB159" s="61">
        <v>190.41499999999999</v>
      </c>
      <c r="AC159" s="61">
        <v>0</v>
      </c>
      <c r="AD159" s="61">
        <v>554.52300000000002</v>
      </c>
      <c r="AE159" s="7">
        <v>406.28100000000001</v>
      </c>
      <c r="AF159" s="62">
        <v>81.256</v>
      </c>
      <c r="AG159" s="8">
        <v>583</v>
      </c>
      <c r="AH159" s="62">
        <v>349.8</v>
      </c>
      <c r="AI159" s="9">
        <v>12669.02</v>
      </c>
      <c r="AJ159" s="9">
        <v>12642.402</v>
      </c>
      <c r="AK159" s="9">
        <v>12579.094999999999</v>
      </c>
      <c r="AL159" s="9">
        <v>12712.366</v>
      </c>
      <c r="AM159" s="18">
        <v>12630.172</v>
      </c>
      <c r="AN159" s="18">
        <v>985.57899999999995</v>
      </c>
      <c r="AO159" s="18">
        <v>985.57899999999995</v>
      </c>
      <c r="AP159" s="18">
        <v>13615.751</v>
      </c>
      <c r="AQ159" s="31">
        <v>0.86</v>
      </c>
      <c r="AR159" s="7">
        <v>7152.1909999999998</v>
      </c>
      <c r="AS159" s="63">
        <v>599205.98</v>
      </c>
      <c r="AT159" s="81">
        <v>8331189.7400000002</v>
      </c>
    </row>
    <row r="160" spans="1:46" x14ac:dyDescent="0.2">
      <c r="A160" s="25">
        <v>106160303</v>
      </c>
      <c r="B160" s="26" t="s">
        <v>124</v>
      </c>
      <c r="C160" s="26" t="s">
        <v>125</v>
      </c>
      <c r="D160" s="1">
        <v>65640</v>
      </c>
      <c r="E160" s="1">
        <v>60795</v>
      </c>
      <c r="F160" s="1">
        <v>54783</v>
      </c>
      <c r="G160" s="1">
        <v>60406</v>
      </c>
      <c r="H160" s="2">
        <v>2191</v>
      </c>
      <c r="I160" s="2">
        <v>2122</v>
      </c>
      <c r="J160" s="2">
        <v>2214</v>
      </c>
      <c r="K160" s="2">
        <v>2176</v>
      </c>
      <c r="L160" s="59">
        <v>1.1277999999999999</v>
      </c>
      <c r="M160" s="19">
        <v>0.91579999999999995</v>
      </c>
      <c r="N160" s="60">
        <v>98.453000000000003</v>
      </c>
      <c r="O160" s="6">
        <v>0.17554858934169279</v>
      </c>
      <c r="P160" s="6">
        <v>0.16457680250783699</v>
      </c>
      <c r="Q160" s="6">
        <v>0.1525</v>
      </c>
      <c r="R160" s="6">
        <v>0.154</v>
      </c>
      <c r="S160" s="6">
        <v>0.15590000000000001</v>
      </c>
      <c r="T160" s="6">
        <v>0.1694</v>
      </c>
      <c r="U160" s="6">
        <v>0.15759999999999999</v>
      </c>
      <c r="V160" s="6">
        <v>0.1608</v>
      </c>
      <c r="W160" s="6">
        <v>0.1613</v>
      </c>
      <c r="X160" s="6">
        <v>0.16270000000000001</v>
      </c>
      <c r="Y160" s="6">
        <v>0.15529999999999999</v>
      </c>
      <c r="Z160" s="6">
        <v>0.16139999999999999</v>
      </c>
      <c r="AA160" s="61">
        <v>61.225999999999999</v>
      </c>
      <c r="AB160" s="61">
        <v>30.879000000000001</v>
      </c>
      <c r="AC160" s="61">
        <v>0</v>
      </c>
      <c r="AD160" s="61">
        <v>92.105000000000004</v>
      </c>
      <c r="AE160" s="7">
        <v>37.082999999999998</v>
      </c>
      <c r="AF160" s="62">
        <v>7.4169999999999998</v>
      </c>
      <c r="AG160" s="8">
        <v>0</v>
      </c>
      <c r="AH160" s="62">
        <v>0</v>
      </c>
      <c r="AI160" s="9">
        <v>632.63300000000004</v>
      </c>
      <c r="AJ160" s="9">
        <v>636.29999999999995</v>
      </c>
      <c r="AK160" s="9">
        <v>635.64700000000005</v>
      </c>
      <c r="AL160" s="9">
        <v>660.42399999999998</v>
      </c>
      <c r="AM160" s="18">
        <v>634.86</v>
      </c>
      <c r="AN160" s="18">
        <v>99.522000000000006</v>
      </c>
      <c r="AO160" s="18">
        <v>197.97499999999999</v>
      </c>
      <c r="AP160" s="18">
        <v>832.83500000000004</v>
      </c>
      <c r="AQ160" s="31">
        <v>0.76</v>
      </c>
      <c r="AR160" s="7">
        <v>713.846</v>
      </c>
      <c r="AS160" s="63">
        <v>59805.56</v>
      </c>
      <c r="AT160" s="81">
        <v>0</v>
      </c>
    </row>
    <row r="161" spans="1:46" x14ac:dyDescent="0.2">
      <c r="A161" s="25">
        <v>106161203</v>
      </c>
      <c r="B161" s="26" t="s">
        <v>126</v>
      </c>
      <c r="C161" s="26" t="s">
        <v>125</v>
      </c>
      <c r="D161" s="1">
        <v>56233</v>
      </c>
      <c r="E161" s="1">
        <v>54167</v>
      </c>
      <c r="F161" s="1">
        <v>47028</v>
      </c>
      <c r="G161" s="1">
        <v>52476</v>
      </c>
      <c r="H161" s="2">
        <v>2986</v>
      </c>
      <c r="I161" s="2">
        <v>2862</v>
      </c>
      <c r="J161" s="2">
        <v>3625</v>
      </c>
      <c r="K161" s="2">
        <v>3158</v>
      </c>
      <c r="L161" s="59">
        <v>1.2983</v>
      </c>
      <c r="M161" s="19">
        <v>0.86970000000000003</v>
      </c>
      <c r="N161" s="60">
        <v>78.763999999999996</v>
      </c>
      <c r="O161" s="6">
        <v>3.2091097308488616E-2</v>
      </c>
      <c r="P161" s="6">
        <v>0.17908902691511386</v>
      </c>
      <c r="Q161" s="6">
        <v>4.4400000000000002E-2</v>
      </c>
      <c r="R161" s="6">
        <v>0.14369999999999999</v>
      </c>
      <c r="S161" s="6">
        <v>9.5299999999999996E-2</v>
      </c>
      <c r="T161" s="6">
        <v>0.13320000000000001</v>
      </c>
      <c r="U161" s="6">
        <v>0.1663</v>
      </c>
      <c r="V161" s="6">
        <v>0.1812</v>
      </c>
      <c r="W161" s="6">
        <v>5.7299999999999997E-2</v>
      </c>
      <c r="X161" s="6">
        <v>0.152</v>
      </c>
      <c r="Y161" s="6">
        <v>0.10199999999999999</v>
      </c>
      <c r="Z161" s="6">
        <v>0.1527</v>
      </c>
      <c r="AA161" s="61">
        <v>27.355</v>
      </c>
      <c r="AB161" s="61">
        <v>36.281999999999996</v>
      </c>
      <c r="AC161" s="61">
        <v>0</v>
      </c>
      <c r="AD161" s="61">
        <v>63.637</v>
      </c>
      <c r="AE161" s="7">
        <v>26.827000000000002</v>
      </c>
      <c r="AF161" s="62">
        <v>5.3650000000000002</v>
      </c>
      <c r="AG161" s="8">
        <v>4</v>
      </c>
      <c r="AH161" s="62">
        <v>2.4</v>
      </c>
      <c r="AI161" s="9">
        <v>795.66</v>
      </c>
      <c r="AJ161" s="9">
        <v>775.00800000000004</v>
      </c>
      <c r="AK161" s="9">
        <v>781.38599999999997</v>
      </c>
      <c r="AL161" s="9">
        <v>760.34199999999998</v>
      </c>
      <c r="AM161" s="18">
        <v>784.01800000000003</v>
      </c>
      <c r="AN161" s="18">
        <v>71.402000000000001</v>
      </c>
      <c r="AO161" s="18">
        <v>150.166</v>
      </c>
      <c r="AP161" s="18">
        <v>934.18399999999997</v>
      </c>
      <c r="AQ161" s="31">
        <v>1.1599999999999999</v>
      </c>
      <c r="AR161" s="7">
        <v>1406.9069999999999</v>
      </c>
      <c r="AS161" s="63">
        <v>117869.77</v>
      </c>
      <c r="AT161" s="81">
        <v>170669.81</v>
      </c>
    </row>
    <row r="162" spans="1:46" x14ac:dyDescent="0.2">
      <c r="A162" s="25">
        <v>106161703</v>
      </c>
      <c r="B162" s="26" t="s">
        <v>127</v>
      </c>
      <c r="C162" s="26" t="s">
        <v>125</v>
      </c>
      <c r="D162" s="1">
        <v>60803</v>
      </c>
      <c r="E162" s="1">
        <v>54545</v>
      </c>
      <c r="F162" s="1">
        <v>51250</v>
      </c>
      <c r="G162" s="1">
        <v>55533</v>
      </c>
      <c r="H162" s="2">
        <v>3014</v>
      </c>
      <c r="I162" s="2">
        <v>3108</v>
      </c>
      <c r="J162" s="2">
        <v>3393</v>
      </c>
      <c r="K162" s="2">
        <v>3172</v>
      </c>
      <c r="L162" s="59">
        <v>1.2267999999999999</v>
      </c>
      <c r="M162" s="19">
        <v>0.88900000000000001</v>
      </c>
      <c r="N162" s="60">
        <v>101.598</v>
      </c>
      <c r="O162" s="6">
        <v>9.4874591057797164E-2</v>
      </c>
      <c r="P162" s="6">
        <v>0.23118865866957469</v>
      </c>
      <c r="Q162" s="6">
        <v>8.5699999999999998E-2</v>
      </c>
      <c r="R162" s="6">
        <v>0.21010000000000001</v>
      </c>
      <c r="S162" s="6">
        <v>9.6600000000000005E-2</v>
      </c>
      <c r="T162" s="6">
        <v>0.23369999999999999</v>
      </c>
      <c r="U162" s="6">
        <v>0.11219999999999999</v>
      </c>
      <c r="V162" s="6">
        <v>0.2432</v>
      </c>
      <c r="W162" s="6">
        <v>9.2399999999999996E-2</v>
      </c>
      <c r="X162" s="6">
        <v>0.22500000000000001</v>
      </c>
      <c r="Y162" s="6">
        <v>9.8199999999999996E-2</v>
      </c>
      <c r="Z162" s="6">
        <v>0.22900000000000001</v>
      </c>
      <c r="AA162" s="61">
        <v>44.716999999999999</v>
      </c>
      <c r="AB162" s="61">
        <v>54.444000000000003</v>
      </c>
      <c r="AC162" s="61">
        <v>0</v>
      </c>
      <c r="AD162" s="61">
        <v>99.161000000000001</v>
      </c>
      <c r="AE162" s="7">
        <v>39.902999999999999</v>
      </c>
      <c r="AF162" s="62">
        <v>7.9809999999999999</v>
      </c>
      <c r="AG162" s="8">
        <v>0</v>
      </c>
      <c r="AH162" s="62">
        <v>0</v>
      </c>
      <c r="AI162" s="9">
        <v>806.57799999999997</v>
      </c>
      <c r="AJ162" s="9">
        <v>815.39800000000002</v>
      </c>
      <c r="AK162" s="9">
        <v>836.19399999999996</v>
      </c>
      <c r="AL162" s="9">
        <v>835.47400000000005</v>
      </c>
      <c r="AM162" s="18">
        <v>819.39</v>
      </c>
      <c r="AN162" s="18">
        <v>107.142</v>
      </c>
      <c r="AO162" s="18">
        <v>208.74</v>
      </c>
      <c r="AP162" s="18">
        <v>1028.1300000000001</v>
      </c>
      <c r="AQ162" s="31">
        <v>1.01</v>
      </c>
      <c r="AR162" s="7">
        <v>1273.923</v>
      </c>
      <c r="AS162" s="63">
        <v>106728.45</v>
      </c>
      <c r="AT162" s="81">
        <v>0</v>
      </c>
    </row>
    <row r="163" spans="1:46" x14ac:dyDescent="0.2">
      <c r="A163" s="25">
        <v>106166503</v>
      </c>
      <c r="B163" s="26" t="s">
        <v>128</v>
      </c>
      <c r="C163" s="26" t="s">
        <v>125</v>
      </c>
      <c r="D163" s="1">
        <v>55000</v>
      </c>
      <c r="E163" s="1">
        <v>49493</v>
      </c>
      <c r="F163" s="1">
        <v>48292</v>
      </c>
      <c r="G163" s="1">
        <v>50928</v>
      </c>
      <c r="H163" s="2">
        <v>2916</v>
      </c>
      <c r="I163" s="2">
        <v>2862</v>
      </c>
      <c r="J163" s="2">
        <v>2934</v>
      </c>
      <c r="K163" s="2">
        <v>2904</v>
      </c>
      <c r="L163" s="59">
        <v>1.3376999999999999</v>
      </c>
      <c r="M163" s="19">
        <v>0.87949999999999995</v>
      </c>
      <c r="N163" s="60">
        <v>108.587</v>
      </c>
      <c r="O163" s="6">
        <v>0.15191986644407346</v>
      </c>
      <c r="P163" s="6">
        <v>0.24540901502504173</v>
      </c>
      <c r="Q163" s="6">
        <v>0.19120000000000001</v>
      </c>
      <c r="R163" s="6">
        <v>0.26679999999999998</v>
      </c>
      <c r="S163" s="6">
        <v>0.17249999999999999</v>
      </c>
      <c r="T163" s="6">
        <v>0.27500000000000002</v>
      </c>
      <c r="U163" s="6">
        <v>0.1149</v>
      </c>
      <c r="V163" s="6">
        <v>0.26350000000000001</v>
      </c>
      <c r="W163" s="6">
        <v>0.1719</v>
      </c>
      <c r="X163" s="6">
        <v>0.26240000000000002</v>
      </c>
      <c r="Y163" s="6">
        <v>0.1595</v>
      </c>
      <c r="Z163" s="6">
        <v>0.26840000000000003</v>
      </c>
      <c r="AA163" s="61">
        <v>92.081000000000003</v>
      </c>
      <c r="AB163" s="61">
        <v>70.278999999999996</v>
      </c>
      <c r="AC163" s="61">
        <v>0</v>
      </c>
      <c r="AD163" s="61">
        <v>162.36000000000001</v>
      </c>
      <c r="AE163" s="7">
        <v>42.755000000000003</v>
      </c>
      <c r="AF163" s="62">
        <v>8.5510000000000002</v>
      </c>
      <c r="AG163" s="8">
        <v>0</v>
      </c>
      <c r="AH163" s="62">
        <v>0</v>
      </c>
      <c r="AI163" s="9">
        <v>892.77499999999998</v>
      </c>
      <c r="AJ163" s="9">
        <v>903.14</v>
      </c>
      <c r="AK163" s="9">
        <v>916.66099999999994</v>
      </c>
      <c r="AL163" s="9">
        <v>944.279</v>
      </c>
      <c r="AM163" s="18">
        <v>904.19200000000001</v>
      </c>
      <c r="AN163" s="18">
        <v>170.911</v>
      </c>
      <c r="AO163" s="18">
        <v>279.49799999999999</v>
      </c>
      <c r="AP163" s="18">
        <v>1183.69</v>
      </c>
      <c r="AQ163" s="31">
        <v>1.1599999999999999</v>
      </c>
      <c r="AR163" s="7">
        <v>1836.77</v>
      </c>
      <c r="AS163" s="63">
        <v>153883.41</v>
      </c>
      <c r="AT163" s="81">
        <v>0</v>
      </c>
    </row>
    <row r="164" spans="1:46" x14ac:dyDescent="0.2">
      <c r="A164" s="25">
        <v>106167504</v>
      </c>
      <c r="B164" s="26" t="s">
        <v>129</v>
      </c>
      <c r="C164" s="26" t="s">
        <v>125</v>
      </c>
      <c r="D164" s="1">
        <v>71369</v>
      </c>
      <c r="E164" s="1">
        <v>62961</v>
      </c>
      <c r="F164" s="1">
        <v>58125</v>
      </c>
      <c r="G164" s="1">
        <v>64152</v>
      </c>
      <c r="H164" s="2">
        <v>1909</v>
      </c>
      <c r="I164" s="2">
        <v>1849</v>
      </c>
      <c r="J164" s="2">
        <v>2002</v>
      </c>
      <c r="K164" s="2">
        <v>1920</v>
      </c>
      <c r="L164" s="59">
        <v>1.0620000000000001</v>
      </c>
      <c r="M164" s="19">
        <v>0.91830000000000001</v>
      </c>
      <c r="N164" s="60">
        <v>91.614000000000004</v>
      </c>
      <c r="O164" s="6">
        <v>0.10223048327137546</v>
      </c>
      <c r="P164" s="6">
        <v>0.20074349442379183</v>
      </c>
      <c r="Q164" s="6">
        <v>0.11890000000000001</v>
      </c>
      <c r="R164" s="6">
        <v>0.121</v>
      </c>
      <c r="S164" s="6">
        <v>0.23499999999999999</v>
      </c>
      <c r="T164" s="6">
        <v>0.1007</v>
      </c>
      <c r="U164" s="6">
        <v>0.28210000000000002</v>
      </c>
      <c r="V164" s="6">
        <v>0.13400000000000001</v>
      </c>
      <c r="W164" s="6">
        <v>0.152</v>
      </c>
      <c r="X164" s="6">
        <v>0.14080000000000001</v>
      </c>
      <c r="Y164" s="6">
        <v>0.21199999999999999</v>
      </c>
      <c r="Z164" s="6">
        <v>0.1186</v>
      </c>
      <c r="AA164" s="61">
        <v>53.018000000000001</v>
      </c>
      <c r="AB164" s="61">
        <v>24.556000000000001</v>
      </c>
      <c r="AC164" s="61">
        <v>0</v>
      </c>
      <c r="AD164" s="61">
        <v>77.573999999999998</v>
      </c>
      <c r="AE164" s="7">
        <v>8.766</v>
      </c>
      <c r="AF164" s="62">
        <v>1.7529999999999999</v>
      </c>
      <c r="AG164" s="8">
        <v>0</v>
      </c>
      <c r="AH164" s="62">
        <v>0</v>
      </c>
      <c r="AI164" s="9">
        <v>581.34</v>
      </c>
      <c r="AJ164" s="9">
        <v>585.46299999999997</v>
      </c>
      <c r="AK164" s="9">
        <v>611.08199999999999</v>
      </c>
      <c r="AL164" s="9">
        <v>594.577</v>
      </c>
      <c r="AM164" s="18">
        <v>592.62800000000004</v>
      </c>
      <c r="AN164" s="18">
        <v>79.326999999999998</v>
      </c>
      <c r="AO164" s="18">
        <v>170.941</v>
      </c>
      <c r="AP164" s="18">
        <v>763.56899999999996</v>
      </c>
      <c r="AQ164" s="31">
        <v>0.85</v>
      </c>
      <c r="AR164" s="7">
        <v>689.274</v>
      </c>
      <c r="AS164" s="63">
        <v>57746.93</v>
      </c>
      <c r="AT164" s="81">
        <v>0</v>
      </c>
    </row>
    <row r="165" spans="1:46" x14ac:dyDescent="0.2">
      <c r="A165" s="25">
        <v>106168003</v>
      </c>
      <c r="B165" s="26" t="s">
        <v>130</v>
      </c>
      <c r="C165" s="26" t="s">
        <v>125</v>
      </c>
      <c r="D165" s="1">
        <v>55120</v>
      </c>
      <c r="E165" s="1">
        <v>51267</v>
      </c>
      <c r="F165" s="1">
        <v>48579</v>
      </c>
      <c r="G165" s="1">
        <v>51655</v>
      </c>
      <c r="H165" s="2">
        <v>3181</v>
      </c>
      <c r="I165" s="2">
        <v>3166</v>
      </c>
      <c r="J165" s="2">
        <v>3230</v>
      </c>
      <c r="K165" s="2">
        <v>3192</v>
      </c>
      <c r="L165" s="59">
        <v>1.3189</v>
      </c>
      <c r="M165" s="19">
        <v>0.86819999999999997</v>
      </c>
      <c r="N165" s="60">
        <v>113.295</v>
      </c>
      <c r="O165" s="6">
        <v>0.1395112016293279</v>
      </c>
      <c r="P165" s="6">
        <v>0.18940936863543789</v>
      </c>
      <c r="Q165" s="6">
        <v>0.12379999999999999</v>
      </c>
      <c r="R165" s="6">
        <v>0.1983</v>
      </c>
      <c r="S165" s="6">
        <v>0.14879999999999999</v>
      </c>
      <c r="T165" s="6">
        <v>0.16839999999999999</v>
      </c>
      <c r="U165" s="6">
        <v>0.10539999999999999</v>
      </c>
      <c r="V165" s="6">
        <v>0.18659999999999999</v>
      </c>
      <c r="W165" s="6">
        <v>0.13739999999999999</v>
      </c>
      <c r="X165" s="6">
        <v>0.18540000000000001</v>
      </c>
      <c r="Y165" s="6">
        <v>0.126</v>
      </c>
      <c r="Z165" s="6">
        <v>0.18440000000000001</v>
      </c>
      <c r="AA165" s="61">
        <v>87.581999999999994</v>
      </c>
      <c r="AB165" s="61">
        <v>59.088999999999999</v>
      </c>
      <c r="AC165" s="61">
        <v>0</v>
      </c>
      <c r="AD165" s="61">
        <v>146.67099999999999</v>
      </c>
      <c r="AE165" s="7">
        <v>75.585999999999999</v>
      </c>
      <c r="AF165" s="62">
        <v>15.117000000000001</v>
      </c>
      <c r="AG165" s="8">
        <v>7</v>
      </c>
      <c r="AH165" s="62">
        <v>4.2</v>
      </c>
      <c r="AI165" s="9">
        <v>1062.3779999999999</v>
      </c>
      <c r="AJ165" s="9">
        <v>1066.002</v>
      </c>
      <c r="AK165" s="9">
        <v>1120.5650000000001</v>
      </c>
      <c r="AL165" s="9">
        <v>1144.991</v>
      </c>
      <c r="AM165" s="18">
        <v>1082.982</v>
      </c>
      <c r="AN165" s="18">
        <v>165.988</v>
      </c>
      <c r="AO165" s="18">
        <v>279.28300000000002</v>
      </c>
      <c r="AP165" s="18">
        <v>1362.2650000000001</v>
      </c>
      <c r="AQ165" s="31">
        <v>1.03</v>
      </c>
      <c r="AR165" s="7">
        <v>1850.5920000000001</v>
      </c>
      <c r="AS165" s="63">
        <v>155041.41</v>
      </c>
      <c r="AT165" s="81">
        <v>0</v>
      </c>
    </row>
    <row r="166" spans="1:46" x14ac:dyDescent="0.2">
      <c r="A166" s="25">
        <v>106169003</v>
      </c>
      <c r="B166" s="26" t="s">
        <v>131</v>
      </c>
      <c r="C166" s="26" t="s">
        <v>125</v>
      </c>
      <c r="D166" s="1">
        <v>53160</v>
      </c>
      <c r="E166" s="1">
        <v>49779</v>
      </c>
      <c r="F166" s="1">
        <v>46773</v>
      </c>
      <c r="G166" s="1">
        <v>49904</v>
      </c>
      <c r="H166" s="2">
        <v>1675</v>
      </c>
      <c r="I166" s="2">
        <v>1642</v>
      </c>
      <c r="J166" s="2">
        <v>1675</v>
      </c>
      <c r="K166" s="2">
        <v>1664</v>
      </c>
      <c r="L166" s="59">
        <v>1.3652</v>
      </c>
      <c r="M166" s="19">
        <v>0.90559999999999996</v>
      </c>
      <c r="N166" s="60">
        <v>100.627</v>
      </c>
      <c r="O166" s="6">
        <v>0.31381733021077285</v>
      </c>
      <c r="P166" s="6">
        <v>0.20140515222482436</v>
      </c>
      <c r="Q166" s="6">
        <v>0.29949999999999999</v>
      </c>
      <c r="R166" s="6">
        <v>0.18690000000000001</v>
      </c>
      <c r="S166" s="6">
        <v>0.39190000000000003</v>
      </c>
      <c r="T166" s="6">
        <v>0.1171</v>
      </c>
      <c r="U166" s="6">
        <v>0.37040000000000001</v>
      </c>
      <c r="V166" s="6">
        <v>0.1111</v>
      </c>
      <c r="W166" s="6">
        <v>0.33510000000000001</v>
      </c>
      <c r="X166" s="6">
        <v>0.16850000000000001</v>
      </c>
      <c r="Y166" s="6">
        <v>0.35389999999999999</v>
      </c>
      <c r="Z166" s="6">
        <v>0.1384</v>
      </c>
      <c r="AA166" s="61">
        <v>119.11199999999999</v>
      </c>
      <c r="AB166" s="61">
        <v>29.946999999999999</v>
      </c>
      <c r="AC166" s="61">
        <v>59.555999999999997</v>
      </c>
      <c r="AD166" s="61">
        <v>208.61500000000001</v>
      </c>
      <c r="AE166" s="7">
        <v>34.984000000000002</v>
      </c>
      <c r="AF166" s="62">
        <v>6.9969999999999999</v>
      </c>
      <c r="AG166" s="8">
        <v>0</v>
      </c>
      <c r="AH166" s="62">
        <v>0</v>
      </c>
      <c r="AI166" s="9">
        <v>592.41899999999998</v>
      </c>
      <c r="AJ166" s="9">
        <v>587.63300000000004</v>
      </c>
      <c r="AK166" s="9">
        <v>592.57799999999997</v>
      </c>
      <c r="AL166" s="9">
        <v>592.59199999999998</v>
      </c>
      <c r="AM166" s="18">
        <v>590.87699999999995</v>
      </c>
      <c r="AN166" s="18">
        <v>215.61199999999999</v>
      </c>
      <c r="AO166" s="18">
        <v>316.23899999999998</v>
      </c>
      <c r="AP166" s="18">
        <v>907.11599999999999</v>
      </c>
      <c r="AQ166" s="31">
        <v>1.33</v>
      </c>
      <c r="AR166" s="7">
        <v>1647.0650000000001</v>
      </c>
      <c r="AS166" s="63">
        <v>137990.04999999999</v>
      </c>
      <c r="AT166" s="81">
        <v>0</v>
      </c>
    </row>
    <row r="167" spans="1:46" x14ac:dyDescent="0.2">
      <c r="A167" s="25">
        <v>110171003</v>
      </c>
      <c r="B167" s="26" t="s">
        <v>226</v>
      </c>
      <c r="C167" s="26" t="s">
        <v>133</v>
      </c>
      <c r="D167" s="1">
        <v>52500</v>
      </c>
      <c r="E167" s="1">
        <v>48947</v>
      </c>
      <c r="F167" s="1">
        <v>46733</v>
      </c>
      <c r="G167" s="1">
        <v>49393</v>
      </c>
      <c r="H167" s="2">
        <v>7958</v>
      </c>
      <c r="I167" s="2">
        <v>7733</v>
      </c>
      <c r="J167" s="2">
        <v>8024</v>
      </c>
      <c r="K167" s="2">
        <v>7905</v>
      </c>
      <c r="L167" s="59">
        <v>1.3793</v>
      </c>
      <c r="M167" s="19">
        <v>0.77180000000000004</v>
      </c>
      <c r="N167" s="60">
        <v>7.8330000000000002</v>
      </c>
      <c r="O167" s="6">
        <v>0.2134228187919463</v>
      </c>
      <c r="P167" s="6">
        <v>0.28411633109619688</v>
      </c>
      <c r="Q167" s="6">
        <v>0.21099999999999999</v>
      </c>
      <c r="R167" s="6">
        <v>0.34839999999999999</v>
      </c>
      <c r="S167" s="6">
        <v>0.2142</v>
      </c>
      <c r="T167" s="6">
        <v>0.35649999999999998</v>
      </c>
      <c r="U167" s="6">
        <v>0.1956</v>
      </c>
      <c r="V167" s="6">
        <v>0.31509999999999999</v>
      </c>
      <c r="W167" s="6">
        <v>0.21290000000000001</v>
      </c>
      <c r="X167" s="6">
        <v>0.32969999999999999</v>
      </c>
      <c r="Y167" s="6">
        <v>0.2069</v>
      </c>
      <c r="Z167" s="6">
        <v>0.34</v>
      </c>
      <c r="AA167" s="61">
        <v>277.95800000000003</v>
      </c>
      <c r="AB167" s="61">
        <v>215.22499999999999</v>
      </c>
      <c r="AC167" s="61">
        <v>0</v>
      </c>
      <c r="AD167" s="61">
        <v>493.18299999999999</v>
      </c>
      <c r="AE167" s="7">
        <v>91.736999999999995</v>
      </c>
      <c r="AF167" s="62">
        <v>18.347000000000001</v>
      </c>
      <c r="AG167" s="8">
        <v>4</v>
      </c>
      <c r="AH167" s="62">
        <v>2.4</v>
      </c>
      <c r="AI167" s="9">
        <v>2175.9679999999998</v>
      </c>
      <c r="AJ167" s="9">
        <v>2161.2449999999999</v>
      </c>
      <c r="AK167" s="9">
        <v>2184.1799999999998</v>
      </c>
      <c r="AL167" s="9">
        <v>2197.681</v>
      </c>
      <c r="AM167" s="18">
        <v>2173.7979999999998</v>
      </c>
      <c r="AN167" s="18">
        <v>513.92999999999995</v>
      </c>
      <c r="AO167" s="18">
        <v>521.76300000000003</v>
      </c>
      <c r="AP167" s="18">
        <v>2695.5610000000001</v>
      </c>
      <c r="AQ167" s="31">
        <v>1.1299999999999999</v>
      </c>
      <c r="AR167" s="7">
        <v>4201.326</v>
      </c>
      <c r="AS167" s="63">
        <v>351984.4</v>
      </c>
      <c r="AT167" s="81">
        <v>0</v>
      </c>
    </row>
    <row r="168" spans="1:46" x14ac:dyDescent="0.2">
      <c r="A168" s="25">
        <v>110171803</v>
      </c>
      <c r="B168" s="26" t="s">
        <v>227</v>
      </c>
      <c r="C168" s="26" t="s">
        <v>133</v>
      </c>
      <c r="D168" s="1">
        <v>56337</v>
      </c>
      <c r="E168" s="1">
        <v>51113</v>
      </c>
      <c r="F168" s="1">
        <v>47900</v>
      </c>
      <c r="G168" s="1">
        <v>51783</v>
      </c>
      <c r="H168" s="2">
        <v>3025</v>
      </c>
      <c r="I168" s="2">
        <v>3007</v>
      </c>
      <c r="J168" s="2">
        <v>3029</v>
      </c>
      <c r="K168" s="2">
        <v>3020</v>
      </c>
      <c r="L168" s="59">
        <v>1.3156000000000001</v>
      </c>
      <c r="M168" s="19">
        <v>0.85860000000000003</v>
      </c>
      <c r="N168" s="60">
        <v>102.62</v>
      </c>
      <c r="O168" s="6">
        <v>0.20481927710843373</v>
      </c>
      <c r="P168" s="6">
        <v>0.21408711770157554</v>
      </c>
      <c r="Q168" s="6">
        <v>0.1951</v>
      </c>
      <c r="R168" s="6">
        <v>0.23580000000000001</v>
      </c>
      <c r="S168" s="6">
        <v>0.24970000000000001</v>
      </c>
      <c r="T168" s="6">
        <v>0.23649999999999999</v>
      </c>
      <c r="U168" s="6">
        <v>0.25869999999999999</v>
      </c>
      <c r="V168" s="6">
        <v>0.23719999999999999</v>
      </c>
      <c r="W168" s="6">
        <v>0.2165</v>
      </c>
      <c r="X168" s="6">
        <v>0.2288</v>
      </c>
      <c r="Y168" s="6">
        <v>0.23449999999999999</v>
      </c>
      <c r="Z168" s="6">
        <v>0.23649999999999999</v>
      </c>
      <c r="AA168" s="61">
        <v>135.06</v>
      </c>
      <c r="AB168" s="61">
        <v>71.367000000000004</v>
      </c>
      <c r="AC168" s="61">
        <v>0</v>
      </c>
      <c r="AD168" s="61">
        <v>206.42699999999999</v>
      </c>
      <c r="AE168" s="7">
        <v>20.922999999999998</v>
      </c>
      <c r="AF168" s="62">
        <v>4.1849999999999996</v>
      </c>
      <c r="AG168" s="8">
        <v>0</v>
      </c>
      <c r="AH168" s="62">
        <v>0</v>
      </c>
      <c r="AI168" s="9">
        <v>1039.723</v>
      </c>
      <c r="AJ168" s="9">
        <v>1042.0350000000001</v>
      </c>
      <c r="AK168" s="9">
        <v>1042.2919999999999</v>
      </c>
      <c r="AL168" s="9">
        <v>1053.798</v>
      </c>
      <c r="AM168" s="18">
        <v>1041.3499999999999</v>
      </c>
      <c r="AN168" s="18">
        <v>210.61199999999999</v>
      </c>
      <c r="AO168" s="18">
        <v>313.23200000000003</v>
      </c>
      <c r="AP168" s="18">
        <v>1354.5820000000001</v>
      </c>
      <c r="AQ168" s="31">
        <v>1.05</v>
      </c>
      <c r="AR168" s="7">
        <v>1871.192</v>
      </c>
      <c r="AS168" s="63">
        <v>156767.26999999999</v>
      </c>
      <c r="AT168" s="81">
        <v>0</v>
      </c>
    </row>
    <row r="169" spans="1:46" x14ac:dyDescent="0.2">
      <c r="A169" s="25">
        <v>106172003</v>
      </c>
      <c r="B169" s="26" t="s">
        <v>132</v>
      </c>
      <c r="C169" s="26" t="s">
        <v>133</v>
      </c>
      <c r="D169" s="1">
        <v>59796</v>
      </c>
      <c r="E169" s="1">
        <v>54787</v>
      </c>
      <c r="F169" s="1">
        <v>51975</v>
      </c>
      <c r="G169" s="1">
        <v>55519</v>
      </c>
      <c r="H169" s="2">
        <v>12829</v>
      </c>
      <c r="I169" s="2">
        <v>12631</v>
      </c>
      <c r="J169" s="2">
        <v>12384</v>
      </c>
      <c r="K169" s="2">
        <v>12615</v>
      </c>
      <c r="L169" s="59">
        <v>1.2271000000000001</v>
      </c>
      <c r="M169" s="19">
        <v>0.60160000000000002</v>
      </c>
      <c r="N169" s="60">
        <v>0</v>
      </c>
      <c r="O169" s="6">
        <v>0.17323578003304224</v>
      </c>
      <c r="P169" s="6">
        <v>0.2390842577295256</v>
      </c>
      <c r="Q169" s="6">
        <v>0.17419999999999999</v>
      </c>
      <c r="R169" s="6">
        <v>0.23230000000000001</v>
      </c>
      <c r="S169" s="6">
        <v>0.17560000000000001</v>
      </c>
      <c r="T169" s="6">
        <v>0.23380000000000001</v>
      </c>
      <c r="U169" s="6">
        <v>0.19989999999999999</v>
      </c>
      <c r="V169" s="6">
        <v>0.22459999999999999</v>
      </c>
      <c r="W169" s="6">
        <v>0.17430000000000001</v>
      </c>
      <c r="X169" s="6">
        <v>0.2351</v>
      </c>
      <c r="Y169" s="6">
        <v>0.1832</v>
      </c>
      <c r="Z169" s="6">
        <v>0.23019999999999999</v>
      </c>
      <c r="AA169" s="61">
        <v>376.72800000000001</v>
      </c>
      <c r="AB169" s="61">
        <v>254.07</v>
      </c>
      <c r="AC169" s="61">
        <v>0</v>
      </c>
      <c r="AD169" s="61">
        <v>630.798</v>
      </c>
      <c r="AE169" s="7">
        <v>91.850999999999999</v>
      </c>
      <c r="AF169" s="62">
        <v>18.37</v>
      </c>
      <c r="AG169" s="8">
        <v>20</v>
      </c>
      <c r="AH169" s="62">
        <v>12</v>
      </c>
      <c r="AI169" s="9">
        <v>3602.2910000000002</v>
      </c>
      <c r="AJ169" s="9">
        <v>3578.7</v>
      </c>
      <c r="AK169" s="9">
        <v>3650.652</v>
      </c>
      <c r="AL169" s="9">
        <v>3676.203</v>
      </c>
      <c r="AM169" s="18">
        <v>3610.5479999999998</v>
      </c>
      <c r="AN169" s="18">
        <v>661.16800000000001</v>
      </c>
      <c r="AO169" s="18">
        <v>661.16800000000001</v>
      </c>
      <c r="AP169" s="18">
        <v>4271.7160000000003</v>
      </c>
      <c r="AQ169" s="31">
        <v>0.91</v>
      </c>
      <c r="AR169" s="7">
        <v>4770.0590000000002</v>
      </c>
      <c r="AS169" s="63">
        <v>399632.49</v>
      </c>
      <c r="AT169" s="81">
        <v>0</v>
      </c>
    </row>
    <row r="170" spans="1:46" x14ac:dyDescent="0.2">
      <c r="A170" s="25">
        <v>110173003</v>
      </c>
      <c r="B170" s="26" t="s">
        <v>228</v>
      </c>
      <c r="C170" s="26" t="s">
        <v>133</v>
      </c>
      <c r="D170" s="1">
        <v>56500</v>
      </c>
      <c r="E170" s="1">
        <v>52435</v>
      </c>
      <c r="F170" s="1">
        <v>50711</v>
      </c>
      <c r="G170" s="1">
        <v>53215</v>
      </c>
      <c r="H170" s="2">
        <v>2002</v>
      </c>
      <c r="I170" s="2">
        <v>2057</v>
      </c>
      <c r="J170" s="2">
        <v>2073</v>
      </c>
      <c r="K170" s="2">
        <v>2044</v>
      </c>
      <c r="L170" s="59">
        <v>1.2802</v>
      </c>
      <c r="M170" s="19">
        <v>0.89739999999999998</v>
      </c>
      <c r="N170" s="60">
        <v>97.659000000000006</v>
      </c>
      <c r="O170" s="6">
        <v>0.21142857142857144</v>
      </c>
      <c r="P170" s="6">
        <v>0.16190476190476191</v>
      </c>
      <c r="Q170" s="6">
        <v>0.22689999999999999</v>
      </c>
      <c r="R170" s="6">
        <v>0.1328</v>
      </c>
      <c r="S170" s="6">
        <v>0.14899999999999999</v>
      </c>
      <c r="T170" s="6">
        <v>0.18540000000000001</v>
      </c>
      <c r="U170" s="6">
        <v>0.17480000000000001</v>
      </c>
      <c r="V170" s="6">
        <v>0.2492</v>
      </c>
      <c r="W170" s="6">
        <v>0.1958</v>
      </c>
      <c r="X170" s="6">
        <v>0.16</v>
      </c>
      <c r="Y170" s="6">
        <v>0.18360000000000001</v>
      </c>
      <c r="Z170" s="6">
        <v>0.18909999999999999</v>
      </c>
      <c r="AA170" s="61">
        <v>81.995000000000005</v>
      </c>
      <c r="AB170" s="61">
        <v>33.502000000000002</v>
      </c>
      <c r="AC170" s="61">
        <v>0</v>
      </c>
      <c r="AD170" s="61">
        <v>115.497</v>
      </c>
      <c r="AE170" s="7">
        <v>26.998000000000001</v>
      </c>
      <c r="AF170" s="62">
        <v>5.4</v>
      </c>
      <c r="AG170" s="8">
        <v>0</v>
      </c>
      <c r="AH170" s="62">
        <v>0</v>
      </c>
      <c r="AI170" s="9">
        <v>697.952</v>
      </c>
      <c r="AJ170" s="9">
        <v>697.76400000000001</v>
      </c>
      <c r="AK170" s="9">
        <v>739.18799999999999</v>
      </c>
      <c r="AL170" s="9">
        <v>739.56700000000001</v>
      </c>
      <c r="AM170" s="18">
        <v>711.63499999999999</v>
      </c>
      <c r="AN170" s="18">
        <v>120.89700000000001</v>
      </c>
      <c r="AO170" s="18">
        <v>218.55600000000001</v>
      </c>
      <c r="AP170" s="18">
        <v>930.19100000000003</v>
      </c>
      <c r="AQ170" s="31">
        <v>1.2</v>
      </c>
      <c r="AR170" s="7">
        <v>1428.9970000000001</v>
      </c>
      <c r="AS170" s="63">
        <v>119720.45</v>
      </c>
      <c r="AT170" s="81">
        <v>0</v>
      </c>
    </row>
    <row r="171" spans="1:46" x14ac:dyDescent="0.2">
      <c r="A171" s="25">
        <v>110173504</v>
      </c>
      <c r="B171" s="26" t="s">
        <v>229</v>
      </c>
      <c r="C171" s="26" t="s">
        <v>133</v>
      </c>
      <c r="D171" s="1">
        <v>54015</v>
      </c>
      <c r="E171" s="1">
        <v>48750</v>
      </c>
      <c r="F171" s="1">
        <v>45313</v>
      </c>
      <c r="G171" s="1">
        <v>49359</v>
      </c>
      <c r="H171" s="2">
        <v>898</v>
      </c>
      <c r="I171" s="2">
        <v>915</v>
      </c>
      <c r="J171" s="2">
        <v>951</v>
      </c>
      <c r="K171" s="2">
        <v>921</v>
      </c>
      <c r="L171" s="59">
        <v>1.3803000000000001</v>
      </c>
      <c r="M171" s="19">
        <v>0.96109999999999995</v>
      </c>
      <c r="N171" s="60">
        <v>54.558</v>
      </c>
      <c r="O171" s="6">
        <v>0.15733333333333333</v>
      </c>
      <c r="P171" s="6">
        <v>0.35199999999999998</v>
      </c>
      <c r="Q171" s="6">
        <v>0.18790000000000001</v>
      </c>
      <c r="R171" s="6">
        <v>0.38440000000000002</v>
      </c>
      <c r="S171" s="6">
        <v>0.27689999999999998</v>
      </c>
      <c r="T171" s="6">
        <v>0.36620000000000003</v>
      </c>
      <c r="U171" s="6">
        <v>0.29680000000000001</v>
      </c>
      <c r="V171" s="6">
        <v>0.26129999999999998</v>
      </c>
      <c r="W171" s="6">
        <v>0.2074</v>
      </c>
      <c r="X171" s="6">
        <v>0.36749999999999999</v>
      </c>
      <c r="Y171" s="6">
        <v>0.25390000000000001</v>
      </c>
      <c r="Z171" s="6">
        <v>0.33729999999999999</v>
      </c>
      <c r="AA171" s="61">
        <v>30.451000000000001</v>
      </c>
      <c r="AB171" s="61">
        <v>26.978000000000002</v>
      </c>
      <c r="AC171" s="61">
        <v>0</v>
      </c>
      <c r="AD171" s="61">
        <v>57.429000000000002</v>
      </c>
      <c r="AE171" s="7">
        <v>2.044</v>
      </c>
      <c r="AF171" s="62">
        <v>0.40899999999999997</v>
      </c>
      <c r="AG171" s="8">
        <v>0</v>
      </c>
      <c r="AH171" s="62">
        <v>0</v>
      </c>
      <c r="AI171" s="9">
        <v>244.70099999999999</v>
      </c>
      <c r="AJ171" s="9">
        <v>257.38400000000001</v>
      </c>
      <c r="AK171" s="9">
        <v>257.98200000000003</v>
      </c>
      <c r="AL171" s="9">
        <v>254.227</v>
      </c>
      <c r="AM171" s="18">
        <v>253.35599999999999</v>
      </c>
      <c r="AN171" s="18">
        <v>57.838000000000001</v>
      </c>
      <c r="AO171" s="18">
        <v>112.396</v>
      </c>
      <c r="AP171" s="18">
        <v>365.75200000000001</v>
      </c>
      <c r="AQ171" s="31">
        <v>0.98</v>
      </c>
      <c r="AR171" s="7">
        <v>494.75099999999998</v>
      </c>
      <c r="AS171" s="63">
        <v>41449.919999999998</v>
      </c>
      <c r="AT171" s="81">
        <v>0</v>
      </c>
    </row>
    <row r="172" spans="1:46" x14ac:dyDescent="0.2">
      <c r="A172" s="25">
        <v>110175003</v>
      </c>
      <c r="B172" s="26" t="s">
        <v>230</v>
      </c>
      <c r="C172" s="26" t="s">
        <v>133</v>
      </c>
      <c r="D172" s="1">
        <v>59025</v>
      </c>
      <c r="E172" s="1">
        <v>54093</v>
      </c>
      <c r="F172" s="1">
        <v>50116</v>
      </c>
      <c r="G172" s="1">
        <v>54411</v>
      </c>
      <c r="H172" s="2">
        <v>2681</v>
      </c>
      <c r="I172" s="2">
        <v>2551</v>
      </c>
      <c r="J172" s="2">
        <v>2534</v>
      </c>
      <c r="K172" s="2">
        <v>2589</v>
      </c>
      <c r="L172" s="59">
        <v>1.2521</v>
      </c>
      <c r="M172" s="19">
        <v>0.87770000000000004</v>
      </c>
      <c r="N172" s="60">
        <v>93.548000000000002</v>
      </c>
      <c r="O172" s="6">
        <v>0.13207547169811321</v>
      </c>
      <c r="P172" s="6">
        <v>0.14842767295597484</v>
      </c>
      <c r="Q172" s="6">
        <v>9.9299999999999999E-2</v>
      </c>
      <c r="R172" s="6">
        <v>0.1469</v>
      </c>
      <c r="S172" s="6">
        <v>0.12839999999999999</v>
      </c>
      <c r="T172" s="6">
        <v>0.15679999999999999</v>
      </c>
      <c r="U172" s="6">
        <v>0.15359999999999999</v>
      </c>
      <c r="V172" s="6">
        <v>0.18690000000000001</v>
      </c>
      <c r="W172" s="6">
        <v>0.11990000000000001</v>
      </c>
      <c r="X172" s="6">
        <v>0.1507</v>
      </c>
      <c r="Y172" s="6">
        <v>0.12709999999999999</v>
      </c>
      <c r="Z172" s="6">
        <v>0.16350000000000001</v>
      </c>
      <c r="AA172" s="61">
        <v>60.188000000000002</v>
      </c>
      <c r="AB172" s="61">
        <v>37.823999999999998</v>
      </c>
      <c r="AC172" s="61">
        <v>0</v>
      </c>
      <c r="AD172" s="61">
        <v>98.012</v>
      </c>
      <c r="AE172" s="7">
        <v>32.527000000000001</v>
      </c>
      <c r="AF172" s="62">
        <v>6.5049999999999999</v>
      </c>
      <c r="AG172" s="8">
        <v>2</v>
      </c>
      <c r="AH172" s="62">
        <v>1.2</v>
      </c>
      <c r="AI172" s="9">
        <v>836.64</v>
      </c>
      <c r="AJ172" s="9">
        <v>843.16899999999998</v>
      </c>
      <c r="AK172" s="9">
        <v>827.47299999999996</v>
      </c>
      <c r="AL172" s="9">
        <v>866.73099999999999</v>
      </c>
      <c r="AM172" s="18">
        <v>835.76099999999997</v>
      </c>
      <c r="AN172" s="18">
        <v>105.717</v>
      </c>
      <c r="AO172" s="18">
        <v>199.26499999999999</v>
      </c>
      <c r="AP172" s="18">
        <v>1035.0260000000001</v>
      </c>
      <c r="AQ172" s="31">
        <v>1.02</v>
      </c>
      <c r="AR172" s="7">
        <v>1321.875</v>
      </c>
      <c r="AS172" s="63">
        <v>110745.84</v>
      </c>
      <c r="AT172" s="81">
        <v>0</v>
      </c>
    </row>
    <row r="173" spans="1:46" x14ac:dyDescent="0.2">
      <c r="A173" s="25">
        <v>110177003</v>
      </c>
      <c r="B173" s="26" t="s">
        <v>231</v>
      </c>
      <c r="C173" s="26" t="s">
        <v>133</v>
      </c>
      <c r="D173" s="1">
        <v>55442</v>
      </c>
      <c r="E173" s="1">
        <v>48932</v>
      </c>
      <c r="F173" s="1">
        <v>47148</v>
      </c>
      <c r="G173" s="1">
        <v>50507</v>
      </c>
      <c r="H173" s="2">
        <v>5831</v>
      </c>
      <c r="I173" s="2">
        <v>5922</v>
      </c>
      <c r="J173" s="2">
        <v>6360</v>
      </c>
      <c r="K173" s="2">
        <v>6038</v>
      </c>
      <c r="L173" s="59">
        <v>1.3489</v>
      </c>
      <c r="M173" s="19">
        <v>0.80820000000000003</v>
      </c>
      <c r="N173" s="60">
        <v>73.078999999999994</v>
      </c>
      <c r="O173" s="6">
        <v>0.23708609271523179</v>
      </c>
      <c r="P173" s="6">
        <v>0.21986754966887417</v>
      </c>
      <c r="Q173" s="6">
        <v>0.24030000000000001</v>
      </c>
      <c r="R173" s="6">
        <v>0.1583</v>
      </c>
      <c r="S173" s="6">
        <v>0.2135</v>
      </c>
      <c r="T173" s="6">
        <v>0.1338</v>
      </c>
      <c r="U173" s="6">
        <v>0.21759999999999999</v>
      </c>
      <c r="V173" s="6">
        <v>0.16070000000000001</v>
      </c>
      <c r="W173" s="6">
        <v>0.2303</v>
      </c>
      <c r="X173" s="6">
        <v>0.17069999999999999</v>
      </c>
      <c r="Y173" s="6">
        <v>0.2238</v>
      </c>
      <c r="Z173" s="6">
        <v>0.15090000000000001</v>
      </c>
      <c r="AA173" s="61">
        <v>233.61699999999999</v>
      </c>
      <c r="AB173" s="61">
        <v>86.578999999999994</v>
      </c>
      <c r="AC173" s="61">
        <v>0</v>
      </c>
      <c r="AD173" s="61">
        <v>320.19600000000003</v>
      </c>
      <c r="AE173" s="7">
        <v>61.962000000000003</v>
      </c>
      <c r="AF173" s="62">
        <v>12.391999999999999</v>
      </c>
      <c r="AG173" s="8">
        <v>5</v>
      </c>
      <c r="AH173" s="62">
        <v>3</v>
      </c>
      <c r="AI173" s="9">
        <v>1690.6690000000001</v>
      </c>
      <c r="AJ173" s="9">
        <v>1686.2929999999999</v>
      </c>
      <c r="AK173" s="9">
        <v>1695.086</v>
      </c>
      <c r="AL173" s="9">
        <v>1714.559</v>
      </c>
      <c r="AM173" s="18">
        <v>1690.683</v>
      </c>
      <c r="AN173" s="18">
        <v>335.58800000000002</v>
      </c>
      <c r="AO173" s="18">
        <v>408.66699999999997</v>
      </c>
      <c r="AP173" s="18">
        <v>2099.35</v>
      </c>
      <c r="AQ173" s="31">
        <v>1.22</v>
      </c>
      <c r="AR173" s="7">
        <v>3454.8119999999999</v>
      </c>
      <c r="AS173" s="63">
        <v>289441.94</v>
      </c>
      <c r="AT173" s="81">
        <v>0</v>
      </c>
    </row>
    <row r="174" spans="1:46" x14ac:dyDescent="0.2">
      <c r="A174" s="25">
        <v>110179003</v>
      </c>
      <c r="B174" s="26" t="s">
        <v>232</v>
      </c>
      <c r="C174" s="26" t="s">
        <v>133</v>
      </c>
      <c r="D174" s="1">
        <v>62037</v>
      </c>
      <c r="E174" s="1">
        <v>59111</v>
      </c>
      <c r="F174" s="1">
        <v>54088</v>
      </c>
      <c r="G174" s="1">
        <v>58412</v>
      </c>
      <c r="H174" s="2">
        <v>2990</v>
      </c>
      <c r="I174" s="2">
        <v>2890</v>
      </c>
      <c r="J174" s="2">
        <v>3099</v>
      </c>
      <c r="K174" s="2">
        <v>2993</v>
      </c>
      <c r="L174" s="59">
        <v>1.1662999999999999</v>
      </c>
      <c r="M174" s="19">
        <v>0.88429999999999997</v>
      </c>
      <c r="N174" s="60">
        <v>118.43300000000001</v>
      </c>
      <c r="O174" s="6">
        <v>0.21071012805587894</v>
      </c>
      <c r="P174" s="6">
        <v>0.11874272409778813</v>
      </c>
      <c r="Q174" s="6">
        <v>0.26400000000000001</v>
      </c>
      <c r="R174" s="6">
        <v>0.1371</v>
      </c>
      <c r="S174" s="6">
        <v>0.2276</v>
      </c>
      <c r="T174" s="6">
        <v>0.19009999999999999</v>
      </c>
      <c r="U174" s="6">
        <v>0.2387</v>
      </c>
      <c r="V174" s="6">
        <v>0.2104</v>
      </c>
      <c r="W174" s="6">
        <v>0.2341</v>
      </c>
      <c r="X174" s="6">
        <v>0.14860000000000001</v>
      </c>
      <c r="Y174" s="6">
        <v>0.24340000000000001</v>
      </c>
      <c r="Z174" s="6">
        <v>0.1792</v>
      </c>
      <c r="AA174" s="61">
        <v>130.476</v>
      </c>
      <c r="AB174" s="61">
        <v>41.411000000000001</v>
      </c>
      <c r="AC174" s="61">
        <v>0</v>
      </c>
      <c r="AD174" s="61">
        <v>171.887</v>
      </c>
      <c r="AE174" s="7">
        <v>22.189</v>
      </c>
      <c r="AF174" s="62">
        <v>4.4379999999999997</v>
      </c>
      <c r="AG174" s="8">
        <v>1</v>
      </c>
      <c r="AH174" s="62">
        <v>0.6</v>
      </c>
      <c r="AI174" s="9">
        <v>928.91899999999998</v>
      </c>
      <c r="AJ174" s="9">
        <v>953.11</v>
      </c>
      <c r="AK174" s="9">
        <v>959.01599999999996</v>
      </c>
      <c r="AL174" s="9">
        <v>973.56700000000001</v>
      </c>
      <c r="AM174" s="18">
        <v>947.01499999999999</v>
      </c>
      <c r="AN174" s="18">
        <v>176.92500000000001</v>
      </c>
      <c r="AO174" s="18">
        <v>295.358</v>
      </c>
      <c r="AP174" s="18">
        <v>1242.373</v>
      </c>
      <c r="AQ174" s="31">
        <v>1.04</v>
      </c>
      <c r="AR174" s="7">
        <v>1506.9390000000001</v>
      </c>
      <c r="AS174" s="63">
        <v>126250.38</v>
      </c>
      <c r="AT174" s="81">
        <v>0</v>
      </c>
    </row>
    <row r="175" spans="1:46" x14ac:dyDescent="0.2">
      <c r="A175" s="25">
        <v>110183602</v>
      </c>
      <c r="B175" s="26" t="s">
        <v>233</v>
      </c>
      <c r="C175" s="26" t="s">
        <v>234</v>
      </c>
      <c r="D175" s="1">
        <v>58065</v>
      </c>
      <c r="E175" s="1">
        <v>53142</v>
      </c>
      <c r="F175" s="1">
        <v>51189</v>
      </c>
      <c r="G175" s="1">
        <v>54132</v>
      </c>
      <c r="H175" s="2">
        <v>14212</v>
      </c>
      <c r="I175" s="2">
        <v>13956</v>
      </c>
      <c r="J175" s="2">
        <v>14373</v>
      </c>
      <c r="K175" s="2">
        <v>14180</v>
      </c>
      <c r="L175" s="59">
        <v>1.2585999999999999</v>
      </c>
      <c r="M175" s="19">
        <v>0.60780000000000001</v>
      </c>
      <c r="N175" s="60">
        <v>0</v>
      </c>
      <c r="O175" s="6">
        <v>0.13663663663663664</v>
      </c>
      <c r="P175" s="6">
        <v>0.19047619047619047</v>
      </c>
      <c r="Q175" s="6">
        <v>0.13350000000000001</v>
      </c>
      <c r="R175" s="6">
        <v>0.18990000000000001</v>
      </c>
      <c r="S175" s="6">
        <v>0.15809999999999999</v>
      </c>
      <c r="T175" s="6">
        <v>0.16159999999999999</v>
      </c>
      <c r="U175" s="6">
        <v>0.17460000000000001</v>
      </c>
      <c r="V175" s="6">
        <v>0.1986</v>
      </c>
      <c r="W175" s="6">
        <v>0.14269999999999999</v>
      </c>
      <c r="X175" s="6">
        <v>0.1807</v>
      </c>
      <c r="Y175" s="6">
        <v>0.15540000000000001</v>
      </c>
      <c r="Z175" s="6">
        <v>0.18340000000000001</v>
      </c>
      <c r="AA175" s="61">
        <v>346.154</v>
      </c>
      <c r="AB175" s="61">
        <v>219.166</v>
      </c>
      <c r="AC175" s="61">
        <v>0</v>
      </c>
      <c r="AD175" s="61">
        <v>565.32000000000005</v>
      </c>
      <c r="AE175" s="7">
        <v>567.07399999999996</v>
      </c>
      <c r="AF175" s="62">
        <v>113.41500000000001</v>
      </c>
      <c r="AG175" s="8">
        <v>32</v>
      </c>
      <c r="AH175" s="62">
        <v>19.2</v>
      </c>
      <c r="AI175" s="9">
        <v>4042.91</v>
      </c>
      <c r="AJ175" s="9">
        <v>4134.6549999999997</v>
      </c>
      <c r="AK175" s="9">
        <v>4207.8810000000003</v>
      </c>
      <c r="AL175" s="9">
        <v>4234.8029999999999</v>
      </c>
      <c r="AM175" s="18">
        <v>4128.482</v>
      </c>
      <c r="AN175" s="18">
        <v>697.93499999999995</v>
      </c>
      <c r="AO175" s="18">
        <v>697.93499999999995</v>
      </c>
      <c r="AP175" s="18">
        <v>4826.4170000000004</v>
      </c>
      <c r="AQ175" s="31">
        <v>0.94</v>
      </c>
      <c r="AR175" s="7">
        <v>5710.0569999999998</v>
      </c>
      <c r="AS175" s="63">
        <v>478384.92</v>
      </c>
      <c r="AT175" s="81">
        <v>0</v>
      </c>
    </row>
    <row r="176" spans="1:46" x14ac:dyDescent="0.2">
      <c r="A176" s="25">
        <v>116191004</v>
      </c>
      <c r="B176" s="26" t="s">
        <v>346</v>
      </c>
      <c r="C176" s="26" t="s">
        <v>347</v>
      </c>
      <c r="D176" s="1">
        <v>65000</v>
      </c>
      <c r="E176" s="1">
        <v>61719</v>
      </c>
      <c r="F176" s="1">
        <v>56756</v>
      </c>
      <c r="G176" s="1">
        <v>61158</v>
      </c>
      <c r="H176" s="2">
        <v>2154</v>
      </c>
      <c r="I176" s="2">
        <v>2081</v>
      </c>
      <c r="J176" s="2">
        <v>2097</v>
      </c>
      <c r="K176" s="2">
        <v>2111</v>
      </c>
      <c r="L176" s="59">
        <v>1.1140000000000001</v>
      </c>
      <c r="M176" s="19">
        <v>0.90300000000000002</v>
      </c>
      <c r="N176" s="60">
        <v>91.674000000000007</v>
      </c>
      <c r="O176" s="6">
        <v>5.8020477815699661E-2</v>
      </c>
      <c r="P176" s="6">
        <v>0.24914675767918087</v>
      </c>
      <c r="Q176" s="6">
        <v>0.1041</v>
      </c>
      <c r="R176" s="6">
        <v>0.1804</v>
      </c>
      <c r="S176" s="6">
        <v>9.8199999999999996E-2</v>
      </c>
      <c r="T176" s="6">
        <v>0.24110000000000001</v>
      </c>
      <c r="U176" s="6">
        <v>0.1111</v>
      </c>
      <c r="V176" s="6">
        <v>0.19650000000000001</v>
      </c>
      <c r="W176" s="6">
        <v>8.6800000000000002E-2</v>
      </c>
      <c r="X176" s="6">
        <v>0.2235</v>
      </c>
      <c r="Y176" s="6">
        <v>0.1045</v>
      </c>
      <c r="Z176" s="6">
        <v>0.20599999999999999</v>
      </c>
      <c r="AA176" s="61">
        <v>33.356000000000002</v>
      </c>
      <c r="AB176" s="61">
        <v>42.944000000000003</v>
      </c>
      <c r="AC176" s="61">
        <v>0</v>
      </c>
      <c r="AD176" s="61">
        <v>76.3</v>
      </c>
      <c r="AE176" s="7">
        <v>18.309000000000001</v>
      </c>
      <c r="AF176" s="62">
        <v>3.6619999999999999</v>
      </c>
      <c r="AG176" s="8">
        <v>1</v>
      </c>
      <c r="AH176" s="62">
        <v>0.6</v>
      </c>
      <c r="AI176" s="9">
        <v>640.47400000000005</v>
      </c>
      <c r="AJ176" s="9">
        <v>671.96699999999998</v>
      </c>
      <c r="AK176" s="9">
        <v>692.69899999999996</v>
      </c>
      <c r="AL176" s="9">
        <v>713.38300000000004</v>
      </c>
      <c r="AM176" s="18">
        <v>668.38</v>
      </c>
      <c r="AN176" s="18">
        <v>80.561999999999998</v>
      </c>
      <c r="AO176" s="18">
        <v>172.23599999999999</v>
      </c>
      <c r="AP176" s="18">
        <v>840.61599999999999</v>
      </c>
      <c r="AQ176" s="31">
        <v>1.1599999999999999</v>
      </c>
      <c r="AR176" s="7">
        <v>1086.278</v>
      </c>
      <c r="AS176" s="63">
        <v>91007.679999999993</v>
      </c>
      <c r="AT176" s="81">
        <v>0</v>
      </c>
    </row>
    <row r="177" spans="1:46" x14ac:dyDescent="0.2">
      <c r="A177" s="25">
        <v>116191103</v>
      </c>
      <c r="B177" s="26" t="s">
        <v>348</v>
      </c>
      <c r="C177" s="26" t="s">
        <v>347</v>
      </c>
      <c r="D177" s="1">
        <v>59759</v>
      </c>
      <c r="E177" s="1">
        <v>55126</v>
      </c>
      <c r="F177" s="1">
        <v>51797</v>
      </c>
      <c r="G177" s="1">
        <v>55561</v>
      </c>
      <c r="H177" s="2">
        <v>9611</v>
      </c>
      <c r="I177" s="2">
        <v>9451</v>
      </c>
      <c r="J177" s="2">
        <v>9639</v>
      </c>
      <c r="K177" s="2">
        <v>9567</v>
      </c>
      <c r="L177" s="59">
        <v>1.2262</v>
      </c>
      <c r="M177" s="19">
        <v>0.56220000000000003</v>
      </c>
      <c r="N177" s="60">
        <v>0</v>
      </c>
      <c r="O177" s="6">
        <v>0.14957438184029184</v>
      </c>
      <c r="P177" s="6">
        <v>0.21929468990676937</v>
      </c>
      <c r="Q177" s="6">
        <v>0.17949999999999999</v>
      </c>
      <c r="R177" s="6">
        <v>0.15679999999999999</v>
      </c>
      <c r="S177" s="6">
        <v>0.13139999999999999</v>
      </c>
      <c r="T177" s="6">
        <v>0.16239999999999999</v>
      </c>
      <c r="U177" s="6">
        <v>0.2409</v>
      </c>
      <c r="V177" s="6">
        <v>0.1447</v>
      </c>
      <c r="W177" s="6">
        <v>0.1535</v>
      </c>
      <c r="X177" s="6">
        <v>0.17949999999999999</v>
      </c>
      <c r="Y177" s="6">
        <v>0.18390000000000001</v>
      </c>
      <c r="Z177" s="6">
        <v>0.15459999999999999</v>
      </c>
      <c r="AA177" s="61">
        <v>273.38600000000002</v>
      </c>
      <c r="AB177" s="61">
        <v>159.846</v>
      </c>
      <c r="AC177" s="61">
        <v>0</v>
      </c>
      <c r="AD177" s="61">
        <v>433.23200000000003</v>
      </c>
      <c r="AE177" s="7">
        <v>112.946</v>
      </c>
      <c r="AF177" s="62">
        <v>22.588999999999999</v>
      </c>
      <c r="AG177" s="8">
        <v>83</v>
      </c>
      <c r="AH177" s="62">
        <v>49.8</v>
      </c>
      <c r="AI177" s="9">
        <v>2968.36</v>
      </c>
      <c r="AJ177" s="9">
        <v>2937.3040000000001</v>
      </c>
      <c r="AK177" s="9">
        <v>2930.7869999999998</v>
      </c>
      <c r="AL177" s="9">
        <v>2980.0250000000001</v>
      </c>
      <c r="AM177" s="18">
        <v>2945.4839999999999</v>
      </c>
      <c r="AN177" s="18">
        <v>505.62099999999998</v>
      </c>
      <c r="AO177" s="18">
        <v>505.62099999999998</v>
      </c>
      <c r="AP177" s="18">
        <v>3451.105</v>
      </c>
      <c r="AQ177" s="31">
        <v>0.98</v>
      </c>
      <c r="AR177" s="7">
        <v>4147.1099999999997</v>
      </c>
      <c r="AS177" s="63">
        <v>347442.22</v>
      </c>
      <c r="AT177" s="81">
        <v>0</v>
      </c>
    </row>
    <row r="178" spans="1:46" x14ac:dyDescent="0.2">
      <c r="A178" s="25">
        <v>116191203</v>
      </c>
      <c r="B178" s="26" t="s">
        <v>349</v>
      </c>
      <c r="C178" s="26" t="s">
        <v>347</v>
      </c>
      <c r="D178" s="1">
        <v>52301</v>
      </c>
      <c r="E178" s="1">
        <v>47381</v>
      </c>
      <c r="F178" s="1">
        <v>47060</v>
      </c>
      <c r="G178" s="1">
        <v>48914</v>
      </c>
      <c r="H178" s="2">
        <v>6425</v>
      </c>
      <c r="I178" s="2">
        <v>6589</v>
      </c>
      <c r="J178" s="2">
        <v>7320</v>
      </c>
      <c r="K178" s="2">
        <v>6778</v>
      </c>
      <c r="L178" s="59">
        <v>1.3928</v>
      </c>
      <c r="M178" s="19">
        <v>0.73970000000000002</v>
      </c>
      <c r="N178" s="60">
        <v>0</v>
      </c>
      <c r="O178" s="6">
        <v>0.24616259238203525</v>
      </c>
      <c r="P178" s="6">
        <v>0.15065378055713474</v>
      </c>
      <c r="Q178" s="6">
        <v>0.1754</v>
      </c>
      <c r="R178" s="6">
        <v>0.18809999999999999</v>
      </c>
      <c r="S178" s="6">
        <v>9.2999999999999999E-2</v>
      </c>
      <c r="T178" s="6">
        <v>0.22009999999999999</v>
      </c>
      <c r="U178" s="6">
        <v>6.2199999999999998E-2</v>
      </c>
      <c r="V178" s="6">
        <v>0.21779999999999999</v>
      </c>
      <c r="W178" s="6">
        <v>0.17150000000000001</v>
      </c>
      <c r="X178" s="6">
        <v>0.18629999999999999</v>
      </c>
      <c r="Y178" s="6">
        <v>0.11020000000000001</v>
      </c>
      <c r="Z178" s="6">
        <v>0.2087</v>
      </c>
      <c r="AA178" s="61">
        <v>174.76900000000001</v>
      </c>
      <c r="AB178" s="61">
        <v>94.926000000000002</v>
      </c>
      <c r="AC178" s="61">
        <v>0</v>
      </c>
      <c r="AD178" s="61">
        <v>269.69499999999999</v>
      </c>
      <c r="AE178" s="7">
        <v>49.311</v>
      </c>
      <c r="AF178" s="62">
        <v>9.8620000000000001</v>
      </c>
      <c r="AG178" s="8">
        <v>34</v>
      </c>
      <c r="AH178" s="62">
        <v>20.399999999999999</v>
      </c>
      <c r="AI178" s="9">
        <v>1698.4359999999999</v>
      </c>
      <c r="AJ178" s="9">
        <v>1696.25</v>
      </c>
      <c r="AK178" s="9">
        <v>1698.943</v>
      </c>
      <c r="AL178" s="9">
        <v>1681.2850000000001</v>
      </c>
      <c r="AM178" s="18">
        <v>1697.876</v>
      </c>
      <c r="AN178" s="18">
        <v>299.95699999999999</v>
      </c>
      <c r="AO178" s="18">
        <v>299.95699999999999</v>
      </c>
      <c r="AP178" s="18">
        <v>1997.8330000000001</v>
      </c>
      <c r="AQ178" s="31">
        <v>1.06</v>
      </c>
      <c r="AR178" s="7">
        <v>2949.5369999999998</v>
      </c>
      <c r="AS178" s="63">
        <v>247110.32</v>
      </c>
      <c r="AT178" s="81">
        <v>916106.45</v>
      </c>
    </row>
    <row r="179" spans="1:46" x14ac:dyDescent="0.2">
      <c r="A179" s="25">
        <v>116191503</v>
      </c>
      <c r="B179" s="26" t="s">
        <v>350</v>
      </c>
      <c r="C179" s="26" t="s">
        <v>347</v>
      </c>
      <c r="D179" s="1">
        <v>71324</v>
      </c>
      <c r="E179" s="1">
        <v>66974</v>
      </c>
      <c r="F179" s="1">
        <v>62158</v>
      </c>
      <c r="G179" s="1">
        <v>66819</v>
      </c>
      <c r="H179" s="2">
        <v>6113</v>
      </c>
      <c r="I179" s="2">
        <v>6045</v>
      </c>
      <c r="J179" s="2">
        <v>5960</v>
      </c>
      <c r="K179" s="2">
        <v>6039</v>
      </c>
      <c r="L179" s="59">
        <v>1.0196000000000001</v>
      </c>
      <c r="M179" s="19">
        <v>0.69189999999999996</v>
      </c>
      <c r="N179" s="60">
        <v>0</v>
      </c>
      <c r="O179" s="6">
        <v>0.13845401174168298</v>
      </c>
      <c r="P179" s="6">
        <v>0.15313111545988259</v>
      </c>
      <c r="Q179" s="6">
        <v>0.13239999999999999</v>
      </c>
      <c r="R179" s="6">
        <v>0.1605</v>
      </c>
      <c r="S179" s="6">
        <v>0.14050000000000001</v>
      </c>
      <c r="T179" s="6">
        <v>0.1527</v>
      </c>
      <c r="U179" s="6">
        <v>0.1152</v>
      </c>
      <c r="V179" s="6">
        <v>0.12870000000000001</v>
      </c>
      <c r="W179" s="6">
        <v>0.1371</v>
      </c>
      <c r="X179" s="6">
        <v>0.15540000000000001</v>
      </c>
      <c r="Y179" s="6">
        <v>0.12939999999999999</v>
      </c>
      <c r="Z179" s="6">
        <v>0.14729999999999999</v>
      </c>
      <c r="AA179" s="61">
        <v>161.57499999999999</v>
      </c>
      <c r="AB179" s="61">
        <v>91.570999999999998</v>
      </c>
      <c r="AC179" s="61">
        <v>0</v>
      </c>
      <c r="AD179" s="61">
        <v>253.14599999999999</v>
      </c>
      <c r="AE179" s="7">
        <v>50.37</v>
      </c>
      <c r="AF179" s="62">
        <v>10.074</v>
      </c>
      <c r="AG179" s="8">
        <v>22</v>
      </c>
      <c r="AH179" s="62">
        <v>13.2</v>
      </c>
      <c r="AI179" s="9">
        <v>1964.204</v>
      </c>
      <c r="AJ179" s="9">
        <v>1935.347</v>
      </c>
      <c r="AK179" s="9">
        <v>1947.886</v>
      </c>
      <c r="AL179" s="9">
        <v>1969.412</v>
      </c>
      <c r="AM179" s="18">
        <v>1949.146</v>
      </c>
      <c r="AN179" s="18">
        <v>276.42</v>
      </c>
      <c r="AO179" s="18">
        <v>276.42</v>
      </c>
      <c r="AP179" s="18">
        <v>2225.5659999999998</v>
      </c>
      <c r="AQ179" s="31">
        <v>0.99</v>
      </c>
      <c r="AR179" s="7">
        <v>2246.4949999999999</v>
      </c>
      <c r="AS179" s="63">
        <v>188209.91</v>
      </c>
      <c r="AT179" s="81">
        <v>0</v>
      </c>
    </row>
    <row r="180" spans="1:46" x14ac:dyDescent="0.2">
      <c r="A180" s="25">
        <v>116195004</v>
      </c>
      <c r="B180" s="26" t="s">
        <v>351</v>
      </c>
      <c r="C180" s="26" t="s">
        <v>347</v>
      </c>
      <c r="D180" s="1">
        <v>59941</v>
      </c>
      <c r="E180" s="1">
        <v>57800</v>
      </c>
      <c r="F180" s="1">
        <v>53849</v>
      </c>
      <c r="G180" s="1">
        <v>57197</v>
      </c>
      <c r="H180" s="2">
        <v>2109</v>
      </c>
      <c r="I180" s="2">
        <v>2054</v>
      </c>
      <c r="J180" s="2">
        <v>2128</v>
      </c>
      <c r="K180" s="2">
        <v>2097</v>
      </c>
      <c r="L180" s="59">
        <v>1.1911</v>
      </c>
      <c r="M180" s="19">
        <v>0.90780000000000005</v>
      </c>
      <c r="N180" s="60">
        <v>89.984999999999999</v>
      </c>
      <c r="O180" s="6">
        <v>0.16914749661705006</v>
      </c>
      <c r="P180" s="6">
        <v>0.11637347767253045</v>
      </c>
      <c r="Q180" s="6">
        <v>0.1532</v>
      </c>
      <c r="R180" s="6">
        <v>0.12330000000000001</v>
      </c>
      <c r="S180" s="6">
        <v>0.16209999999999999</v>
      </c>
      <c r="T180" s="6">
        <v>0.19370000000000001</v>
      </c>
      <c r="U180" s="6">
        <v>0.1394</v>
      </c>
      <c r="V180" s="6">
        <v>0.23200000000000001</v>
      </c>
      <c r="W180" s="6">
        <v>0.1615</v>
      </c>
      <c r="X180" s="6">
        <v>0.14449999999999999</v>
      </c>
      <c r="Y180" s="6">
        <v>0.15160000000000001</v>
      </c>
      <c r="Z180" s="6">
        <v>0.183</v>
      </c>
      <c r="AA180" s="61">
        <v>58.582000000000001</v>
      </c>
      <c r="AB180" s="61">
        <v>26.207999999999998</v>
      </c>
      <c r="AC180" s="61">
        <v>0</v>
      </c>
      <c r="AD180" s="61">
        <v>84.79</v>
      </c>
      <c r="AE180" s="7">
        <v>14.487</v>
      </c>
      <c r="AF180" s="62">
        <v>2.8969999999999998</v>
      </c>
      <c r="AG180" s="8">
        <v>3</v>
      </c>
      <c r="AH180" s="62">
        <v>1.8</v>
      </c>
      <c r="AI180" s="9">
        <v>604.55799999999999</v>
      </c>
      <c r="AJ180" s="9">
        <v>615.173</v>
      </c>
      <c r="AK180" s="9">
        <v>641.20500000000004</v>
      </c>
      <c r="AL180" s="9">
        <v>692.85699999999997</v>
      </c>
      <c r="AM180" s="18">
        <v>620.31200000000001</v>
      </c>
      <c r="AN180" s="18">
        <v>89.486999999999995</v>
      </c>
      <c r="AO180" s="18">
        <v>179.47200000000001</v>
      </c>
      <c r="AP180" s="18">
        <v>799.78399999999999</v>
      </c>
      <c r="AQ180" s="31">
        <v>1.05</v>
      </c>
      <c r="AR180" s="7">
        <v>1000.254</v>
      </c>
      <c r="AS180" s="63">
        <v>83800.639999999999</v>
      </c>
      <c r="AT180" s="81">
        <v>0</v>
      </c>
    </row>
    <row r="181" spans="1:46" x14ac:dyDescent="0.2">
      <c r="A181" s="25">
        <v>116197503</v>
      </c>
      <c r="B181" s="26" t="s">
        <v>352</v>
      </c>
      <c r="C181" s="26" t="s">
        <v>347</v>
      </c>
      <c r="D181" s="1">
        <v>80846</v>
      </c>
      <c r="E181" s="1">
        <v>73487</v>
      </c>
      <c r="F181" s="1">
        <v>67399</v>
      </c>
      <c r="G181" s="1">
        <v>73911</v>
      </c>
      <c r="H181" s="2">
        <v>4242</v>
      </c>
      <c r="I181" s="2">
        <v>4043</v>
      </c>
      <c r="J181" s="2">
        <v>4217</v>
      </c>
      <c r="K181" s="2">
        <v>4167</v>
      </c>
      <c r="L181" s="59">
        <v>0.92179999999999995</v>
      </c>
      <c r="M181" s="19">
        <v>0.81730000000000003</v>
      </c>
      <c r="N181" s="60">
        <v>62.991</v>
      </c>
      <c r="O181" s="6">
        <v>7.6923076923076927E-2</v>
      </c>
      <c r="P181" s="6">
        <v>8.5391672547635855E-2</v>
      </c>
      <c r="Q181" s="6">
        <v>6.8400000000000002E-2</v>
      </c>
      <c r="R181" s="6">
        <v>0.10920000000000001</v>
      </c>
      <c r="S181" s="6">
        <v>6.4100000000000004E-2</v>
      </c>
      <c r="T181" s="6">
        <v>0.1133</v>
      </c>
      <c r="U181" s="6">
        <v>8.5699999999999998E-2</v>
      </c>
      <c r="V181" s="6">
        <v>0.15620000000000001</v>
      </c>
      <c r="W181" s="6">
        <v>6.9800000000000001E-2</v>
      </c>
      <c r="X181" s="6">
        <v>0.1026</v>
      </c>
      <c r="Y181" s="6">
        <v>7.2700000000000001E-2</v>
      </c>
      <c r="Z181" s="6">
        <v>0.12620000000000001</v>
      </c>
      <c r="AA181" s="61">
        <v>54.255000000000003</v>
      </c>
      <c r="AB181" s="61">
        <v>39.875</v>
      </c>
      <c r="AC181" s="61">
        <v>0</v>
      </c>
      <c r="AD181" s="61">
        <v>94.13</v>
      </c>
      <c r="AE181" s="7">
        <v>30.331</v>
      </c>
      <c r="AF181" s="62">
        <v>6.0659999999999998</v>
      </c>
      <c r="AG181" s="8">
        <v>3</v>
      </c>
      <c r="AH181" s="62">
        <v>1.8</v>
      </c>
      <c r="AI181" s="9">
        <v>1295.4829999999999</v>
      </c>
      <c r="AJ181" s="9">
        <v>1327.8140000000001</v>
      </c>
      <c r="AK181" s="9">
        <v>1331.328</v>
      </c>
      <c r="AL181" s="9">
        <v>1342.778</v>
      </c>
      <c r="AM181" s="18">
        <v>1318.2080000000001</v>
      </c>
      <c r="AN181" s="18">
        <v>101.996</v>
      </c>
      <c r="AO181" s="18">
        <v>164.98699999999999</v>
      </c>
      <c r="AP181" s="18">
        <v>1483.1949999999999</v>
      </c>
      <c r="AQ181" s="31">
        <v>0.97</v>
      </c>
      <c r="AR181" s="7">
        <v>1326.193</v>
      </c>
      <c r="AS181" s="63">
        <v>111107.6</v>
      </c>
      <c r="AT181" s="81">
        <v>0</v>
      </c>
    </row>
    <row r="182" spans="1:46" x14ac:dyDescent="0.2">
      <c r="A182" s="25">
        <v>105201033</v>
      </c>
      <c r="B182" s="26" t="s">
        <v>104</v>
      </c>
      <c r="C182" s="26" t="s">
        <v>105</v>
      </c>
      <c r="D182" s="1">
        <v>57970</v>
      </c>
      <c r="E182" s="1">
        <v>56098</v>
      </c>
      <c r="F182" s="1">
        <v>53630</v>
      </c>
      <c r="G182" s="1">
        <v>55899</v>
      </c>
      <c r="H182" s="2">
        <v>6832</v>
      </c>
      <c r="I182" s="2">
        <v>6782</v>
      </c>
      <c r="J182" s="2">
        <v>7205</v>
      </c>
      <c r="K182" s="2">
        <v>6940</v>
      </c>
      <c r="L182" s="59">
        <v>1.2188000000000001</v>
      </c>
      <c r="M182" s="19">
        <v>0.79600000000000004</v>
      </c>
      <c r="N182" s="60">
        <v>56.420999999999999</v>
      </c>
      <c r="O182" s="6">
        <v>0.14372659176029962</v>
      </c>
      <c r="P182" s="6">
        <v>0.28230337078651685</v>
      </c>
      <c r="Q182" s="6">
        <v>0.14199999999999999</v>
      </c>
      <c r="R182" s="6">
        <v>0.27400000000000002</v>
      </c>
      <c r="S182" s="6">
        <v>0.1512</v>
      </c>
      <c r="T182" s="6">
        <v>0.29249999999999998</v>
      </c>
      <c r="U182" s="6">
        <v>0.1734</v>
      </c>
      <c r="V182" s="6">
        <v>0.22889999999999999</v>
      </c>
      <c r="W182" s="6">
        <v>0.14560000000000001</v>
      </c>
      <c r="X182" s="6">
        <v>0.28289999999999998</v>
      </c>
      <c r="Y182" s="6">
        <v>0.1555</v>
      </c>
      <c r="Z182" s="6">
        <v>0.2651</v>
      </c>
      <c r="AA182" s="61">
        <v>163.88800000000001</v>
      </c>
      <c r="AB182" s="61">
        <v>159.21700000000001</v>
      </c>
      <c r="AC182" s="61">
        <v>0</v>
      </c>
      <c r="AD182" s="61">
        <v>323.10500000000002</v>
      </c>
      <c r="AE182" s="7">
        <v>95.387</v>
      </c>
      <c r="AF182" s="62">
        <v>19.077000000000002</v>
      </c>
      <c r="AG182" s="8">
        <v>2</v>
      </c>
      <c r="AH182" s="62">
        <v>1.2</v>
      </c>
      <c r="AI182" s="9">
        <v>1876.009</v>
      </c>
      <c r="AJ182" s="9">
        <v>1937.134</v>
      </c>
      <c r="AK182" s="9">
        <v>1939.6210000000001</v>
      </c>
      <c r="AL182" s="9">
        <v>1962.8040000000001</v>
      </c>
      <c r="AM182" s="18">
        <v>1917.588</v>
      </c>
      <c r="AN182" s="18">
        <v>343.38200000000001</v>
      </c>
      <c r="AO182" s="18">
        <v>399.803</v>
      </c>
      <c r="AP182" s="18">
        <v>2317.3910000000001</v>
      </c>
      <c r="AQ182" s="31">
        <v>0.93</v>
      </c>
      <c r="AR182" s="7">
        <v>2626.7260000000001</v>
      </c>
      <c r="AS182" s="63">
        <v>220065.42</v>
      </c>
      <c r="AT182" s="81">
        <v>0</v>
      </c>
    </row>
    <row r="183" spans="1:46" x14ac:dyDescent="0.2">
      <c r="A183" s="25">
        <v>105201352</v>
      </c>
      <c r="B183" s="26" t="s">
        <v>106</v>
      </c>
      <c r="C183" s="26" t="s">
        <v>105</v>
      </c>
      <c r="D183" s="1">
        <v>58605</v>
      </c>
      <c r="E183" s="1">
        <v>53750</v>
      </c>
      <c r="F183" s="1">
        <v>49764</v>
      </c>
      <c r="G183" s="1">
        <v>54040</v>
      </c>
      <c r="H183" s="2">
        <v>11845</v>
      </c>
      <c r="I183" s="2">
        <v>11916</v>
      </c>
      <c r="J183" s="2">
        <v>12652</v>
      </c>
      <c r="K183" s="2">
        <v>12138</v>
      </c>
      <c r="L183" s="59">
        <v>1.2606999999999999</v>
      </c>
      <c r="M183" s="19">
        <v>0.5756</v>
      </c>
      <c r="N183" s="60">
        <v>0</v>
      </c>
      <c r="O183" s="6">
        <v>0.12926577042399173</v>
      </c>
      <c r="P183" s="6">
        <v>0.27843846949327816</v>
      </c>
      <c r="Q183" s="6">
        <v>0.1462</v>
      </c>
      <c r="R183" s="6">
        <v>0.2291</v>
      </c>
      <c r="S183" s="6">
        <v>0.12740000000000001</v>
      </c>
      <c r="T183" s="6">
        <v>0.23449999999999999</v>
      </c>
      <c r="U183" s="6">
        <v>0.1143</v>
      </c>
      <c r="V183" s="6">
        <v>0.23580000000000001</v>
      </c>
      <c r="W183" s="6">
        <v>0.1343</v>
      </c>
      <c r="X183" s="6">
        <v>0.24729999999999999</v>
      </c>
      <c r="Y183" s="6">
        <v>0.1293</v>
      </c>
      <c r="Z183" s="6">
        <v>0.2331</v>
      </c>
      <c r="AA183" s="61">
        <v>274.47199999999998</v>
      </c>
      <c r="AB183" s="61">
        <v>252.70699999999999</v>
      </c>
      <c r="AC183" s="61">
        <v>0</v>
      </c>
      <c r="AD183" s="61">
        <v>527.17899999999997</v>
      </c>
      <c r="AE183" s="7">
        <v>211.822</v>
      </c>
      <c r="AF183" s="62">
        <v>42.363999999999997</v>
      </c>
      <c r="AG183" s="8">
        <v>7</v>
      </c>
      <c r="AH183" s="62">
        <v>4.2</v>
      </c>
      <c r="AI183" s="9">
        <v>3406.2080000000001</v>
      </c>
      <c r="AJ183" s="9">
        <v>3438.5509999999999</v>
      </c>
      <c r="AK183" s="9">
        <v>3451.7809999999999</v>
      </c>
      <c r="AL183" s="9">
        <v>3587.625</v>
      </c>
      <c r="AM183" s="18">
        <v>3432.18</v>
      </c>
      <c r="AN183" s="18">
        <v>573.74300000000005</v>
      </c>
      <c r="AO183" s="18">
        <v>573.74300000000005</v>
      </c>
      <c r="AP183" s="18">
        <v>4005.9229999999998</v>
      </c>
      <c r="AQ183" s="31">
        <v>1.1100000000000001</v>
      </c>
      <c r="AR183" s="7">
        <v>5605.7969999999996</v>
      </c>
      <c r="AS183" s="63">
        <v>469650.08</v>
      </c>
      <c r="AT183" s="81">
        <v>0</v>
      </c>
    </row>
    <row r="184" spans="1:46" x14ac:dyDescent="0.2">
      <c r="A184" s="25">
        <v>105204703</v>
      </c>
      <c r="B184" s="26" t="s">
        <v>107</v>
      </c>
      <c r="C184" s="26" t="s">
        <v>105</v>
      </c>
      <c r="D184" s="1">
        <v>66845</v>
      </c>
      <c r="E184" s="1">
        <v>61859</v>
      </c>
      <c r="F184" s="1">
        <v>58754</v>
      </c>
      <c r="G184" s="1">
        <v>62486</v>
      </c>
      <c r="H184" s="2">
        <v>8667</v>
      </c>
      <c r="I184" s="2">
        <v>8718</v>
      </c>
      <c r="J184" s="2">
        <v>9461</v>
      </c>
      <c r="K184" s="2">
        <v>8949</v>
      </c>
      <c r="L184" s="59">
        <v>1.0903</v>
      </c>
      <c r="M184" s="19">
        <v>0.72570000000000001</v>
      </c>
      <c r="N184" s="60">
        <v>0</v>
      </c>
      <c r="O184" s="6">
        <v>0.11766644693473961</v>
      </c>
      <c r="P184" s="6">
        <v>0.21160184574818722</v>
      </c>
      <c r="Q184" s="6">
        <v>0.1048</v>
      </c>
      <c r="R184" s="6">
        <v>0.21029999999999999</v>
      </c>
      <c r="S184" s="6">
        <v>0.1145</v>
      </c>
      <c r="T184" s="6">
        <v>0.2069</v>
      </c>
      <c r="U184" s="6">
        <v>0.11260000000000001</v>
      </c>
      <c r="V184" s="6">
        <v>0.22309999999999999</v>
      </c>
      <c r="W184" s="6">
        <v>0.1123</v>
      </c>
      <c r="X184" s="6">
        <v>0.20960000000000001</v>
      </c>
      <c r="Y184" s="6">
        <v>0.1106</v>
      </c>
      <c r="Z184" s="6">
        <v>0.21340000000000001</v>
      </c>
      <c r="AA184" s="61">
        <v>177.97300000000001</v>
      </c>
      <c r="AB184" s="61">
        <v>166.08699999999999</v>
      </c>
      <c r="AC184" s="61">
        <v>0</v>
      </c>
      <c r="AD184" s="61">
        <v>344.06</v>
      </c>
      <c r="AE184" s="7">
        <v>89.221000000000004</v>
      </c>
      <c r="AF184" s="62">
        <v>17.844000000000001</v>
      </c>
      <c r="AG184" s="8">
        <v>3</v>
      </c>
      <c r="AH184" s="62">
        <v>1.8</v>
      </c>
      <c r="AI184" s="9">
        <v>2641.328</v>
      </c>
      <c r="AJ184" s="9">
        <v>2693.1640000000002</v>
      </c>
      <c r="AK184" s="9">
        <v>2680.0839999999998</v>
      </c>
      <c r="AL184" s="9">
        <v>2731.49</v>
      </c>
      <c r="AM184" s="18">
        <v>2671.5250000000001</v>
      </c>
      <c r="AN184" s="18">
        <v>363.70400000000001</v>
      </c>
      <c r="AO184" s="18">
        <v>363.70400000000001</v>
      </c>
      <c r="AP184" s="18">
        <v>3035.2289999999998</v>
      </c>
      <c r="AQ184" s="31">
        <v>0.79</v>
      </c>
      <c r="AR184" s="7">
        <v>2614.355</v>
      </c>
      <c r="AS184" s="63">
        <v>219028.99</v>
      </c>
      <c r="AT184" s="81">
        <v>0</v>
      </c>
    </row>
    <row r="185" spans="1:46" x14ac:dyDescent="0.2">
      <c r="A185" s="25">
        <v>115210503</v>
      </c>
      <c r="B185" s="26" t="s">
        <v>319</v>
      </c>
      <c r="C185" s="26" t="s">
        <v>320</v>
      </c>
      <c r="D185" s="1">
        <v>72456</v>
      </c>
      <c r="E185" s="1">
        <v>65101</v>
      </c>
      <c r="F185" s="1">
        <v>61888</v>
      </c>
      <c r="G185" s="1">
        <v>66482</v>
      </c>
      <c r="H185" s="2">
        <v>7773</v>
      </c>
      <c r="I185" s="2">
        <v>7763</v>
      </c>
      <c r="J185" s="2">
        <v>7929</v>
      </c>
      <c r="K185" s="2">
        <v>7822</v>
      </c>
      <c r="L185" s="59">
        <v>1.0247999999999999</v>
      </c>
      <c r="M185" s="19">
        <v>0.70169999999999999</v>
      </c>
      <c r="N185" s="60">
        <v>0</v>
      </c>
      <c r="O185" s="6">
        <v>0.14046717171717171</v>
      </c>
      <c r="P185" s="6">
        <v>0.19318181818181818</v>
      </c>
      <c r="Q185" s="6">
        <v>0.14380000000000001</v>
      </c>
      <c r="R185" s="6">
        <v>0.23699999999999999</v>
      </c>
      <c r="S185" s="6">
        <v>0.12559999999999999</v>
      </c>
      <c r="T185" s="6">
        <v>0.23860000000000001</v>
      </c>
      <c r="U185" s="6">
        <v>0.14019999999999999</v>
      </c>
      <c r="V185" s="6">
        <v>0.20710000000000001</v>
      </c>
      <c r="W185" s="6">
        <v>0.1366</v>
      </c>
      <c r="X185" s="6">
        <v>0.22289999999999999</v>
      </c>
      <c r="Y185" s="6">
        <v>0.13650000000000001</v>
      </c>
      <c r="Z185" s="6">
        <v>0.2276</v>
      </c>
      <c r="AA185" s="61">
        <v>208.035</v>
      </c>
      <c r="AB185" s="61">
        <v>169.733</v>
      </c>
      <c r="AC185" s="61">
        <v>0</v>
      </c>
      <c r="AD185" s="61">
        <v>377.76799999999997</v>
      </c>
      <c r="AE185" s="7">
        <v>173.78</v>
      </c>
      <c r="AF185" s="62">
        <v>34.756</v>
      </c>
      <c r="AG185" s="8">
        <v>20</v>
      </c>
      <c r="AH185" s="62">
        <v>12</v>
      </c>
      <c r="AI185" s="9">
        <v>2538.2539999999999</v>
      </c>
      <c r="AJ185" s="9">
        <v>2557.201</v>
      </c>
      <c r="AK185" s="9">
        <v>2544.9360000000001</v>
      </c>
      <c r="AL185" s="9">
        <v>2616.625</v>
      </c>
      <c r="AM185" s="18">
        <v>2546.797</v>
      </c>
      <c r="AN185" s="18">
        <v>424.524</v>
      </c>
      <c r="AO185" s="18">
        <v>424.524</v>
      </c>
      <c r="AP185" s="18">
        <v>2971.3209999999999</v>
      </c>
      <c r="AQ185" s="31">
        <v>1.33</v>
      </c>
      <c r="AR185" s="7">
        <v>4049.8629999999998</v>
      </c>
      <c r="AS185" s="63">
        <v>339294.93</v>
      </c>
      <c r="AT185" s="81">
        <v>0</v>
      </c>
    </row>
    <row r="186" spans="1:46" x14ac:dyDescent="0.2">
      <c r="A186" s="25">
        <v>115211003</v>
      </c>
      <c r="B186" s="26" t="s">
        <v>321</v>
      </c>
      <c r="C186" s="26" t="s">
        <v>320</v>
      </c>
      <c r="D186" s="1">
        <v>104959</v>
      </c>
      <c r="E186" s="1">
        <v>99137</v>
      </c>
      <c r="F186" s="1">
        <v>90085</v>
      </c>
      <c r="G186" s="1">
        <v>98060</v>
      </c>
      <c r="H186" s="2">
        <v>3245</v>
      </c>
      <c r="I186" s="2">
        <v>3201</v>
      </c>
      <c r="J186" s="2">
        <v>3110</v>
      </c>
      <c r="K186" s="2">
        <v>3185</v>
      </c>
      <c r="L186" s="59">
        <v>0.69479999999999997</v>
      </c>
      <c r="M186" s="19">
        <v>-2.2109999999999999</v>
      </c>
      <c r="N186" s="60">
        <v>0</v>
      </c>
      <c r="O186" s="6">
        <v>3.5519125683060107E-2</v>
      </c>
      <c r="P186" s="6">
        <v>6.4890710382513664E-2</v>
      </c>
      <c r="Q186" s="6">
        <v>9.9199999999999997E-2</v>
      </c>
      <c r="R186" s="6">
        <v>8.8099999999999998E-2</v>
      </c>
      <c r="S186" s="6">
        <v>0.104</v>
      </c>
      <c r="T186" s="6">
        <v>9.01E-2</v>
      </c>
      <c r="U186" s="6">
        <v>0.1595</v>
      </c>
      <c r="V186" s="6">
        <v>9.7799999999999998E-2</v>
      </c>
      <c r="W186" s="6">
        <v>7.9600000000000004E-2</v>
      </c>
      <c r="X186" s="6">
        <v>8.1000000000000003E-2</v>
      </c>
      <c r="Y186" s="6">
        <v>0.12089999999999999</v>
      </c>
      <c r="Z186" s="6">
        <v>9.1999999999999998E-2</v>
      </c>
      <c r="AA186" s="61">
        <v>57.063000000000002</v>
      </c>
      <c r="AB186" s="61">
        <v>29.033000000000001</v>
      </c>
      <c r="AC186" s="61">
        <v>0</v>
      </c>
      <c r="AD186" s="61">
        <v>86.096000000000004</v>
      </c>
      <c r="AE186" s="7">
        <v>31.206</v>
      </c>
      <c r="AF186" s="62">
        <v>6.2409999999999997</v>
      </c>
      <c r="AG186" s="8">
        <v>61</v>
      </c>
      <c r="AH186" s="62">
        <v>36.6</v>
      </c>
      <c r="AI186" s="9">
        <v>1194.788</v>
      </c>
      <c r="AJ186" s="9">
        <v>1221.078</v>
      </c>
      <c r="AK186" s="9">
        <v>1244.146</v>
      </c>
      <c r="AL186" s="9">
        <v>1296.2670000000001</v>
      </c>
      <c r="AM186" s="18">
        <v>1220.0039999999999</v>
      </c>
      <c r="AN186" s="18">
        <v>128.93700000000001</v>
      </c>
      <c r="AO186" s="18">
        <v>128.93700000000001</v>
      </c>
      <c r="AP186" s="18">
        <v>1348.941</v>
      </c>
      <c r="AQ186" s="31">
        <v>1.1200000000000001</v>
      </c>
      <c r="AR186" s="7">
        <v>1049.7139999999999</v>
      </c>
      <c r="AS186" s="63">
        <v>87944.37</v>
      </c>
      <c r="AT186" s="81">
        <v>975381.28</v>
      </c>
    </row>
    <row r="187" spans="1:46" x14ac:dyDescent="0.2">
      <c r="A187" s="25">
        <v>115211103</v>
      </c>
      <c r="B187" s="26" t="s">
        <v>322</v>
      </c>
      <c r="C187" s="26" t="s">
        <v>320</v>
      </c>
      <c r="D187" s="1">
        <v>69526</v>
      </c>
      <c r="E187" s="1">
        <v>66533</v>
      </c>
      <c r="F187" s="1">
        <v>63677</v>
      </c>
      <c r="G187" s="1">
        <v>66579</v>
      </c>
      <c r="H187" s="2">
        <v>16043</v>
      </c>
      <c r="I187" s="2">
        <v>15751</v>
      </c>
      <c r="J187" s="2">
        <v>15343</v>
      </c>
      <c r="K187" s="2">
        <v>15712</v>
      </c>
      <c r="L187" s="59">
        <v>1.0233000000000001</v>
      </c>
      <c r="M187" s="19">
        <v>0.1671</v>
      </c>
      <c r="N187" s="60">
        <v>0</v>
      </c>
      <c r="O187" s="6">
        <v>0.18490499648135117</v>
      </c>
      <c r="P187" s="6">
        <v>8.7614356087262493E-2</v>
      </c>
      <c r="Q187" s="6">
        <v>0.1265</v>
      </c>
      <c r="R187" s="6">
        <v>0.1101</v>
      </c>
      <c r="S187" s="6">
        <v>0.14849999999999999</v>
      </c>
      <c r="T187" s="6">
        <v>0.1497</v>
      </c>
      <c r="U187" s="6">
        <v>0.13500000000000001</v>
      </c>
      <c r="V187" s="6">
        <v>0.14219999999999999</v>
      </c>
      <c r="W187" s="6">
        <v>0.15329999999999999</v>
      </c>
      <c r="X187" s="6">
        <v>0.1158</v>
      </c>
      <c r="Y187" s="6">
        <v>0.13669999999999999</v>
      </c>
      <c r="Z187" s="6">
        <v>0.13400000000000001</v>
      </c>
      <c r="AA187" s="61">
        <v>484.43900000000002</v>
      </c>
      <c r="AB187" s="61">
        <v>182.96799999999999</v>
      </c>
      <c r="AC187" s="61">
        <v>0</v>
      </c>
      <c r="AD187" s="61">
        <v>667.40700000000004</v>
      </c>
      <c r="AE187" s="7">
        <v>207.483</v>
      </c>
      <c r="AF187" s="62">
        <v>41.497</v>
      </c>
      <c r="AG187" s="8">
        <v>417</v>
      </c>
      <c r="AH187" s="62">
        <v>250.2</v>
      </c>
      <c r="AI187" s="9">
        <v>5266.7839999999997</v>
      </c>
      <c r="AJ187" s="9">
        <v>5221.875</v>
      </c>
      <c r="AK187" s="9">
        <v>5116.5290000000005</v>
      </c>
      <c r="AL187" s="9">
        <v>5317.3689999999997</v>
      </c>
      <c r="AM187" s="18">
        <v>5201.7290000000003</v>
      </c>
      <c r="AN187" s="18">
        <v>959.10400000000004</v>
      </c>
      <c r="AO187" s="18">
        <v>959.10400000000004</v>
      </c>
      <c r="AP187" s="18">
        <v>6160.8329999999996</v>
      </c>
      <c r="AQ187" s="31">
        <v>1.29</v>
      </c>
      <c r="AR187" s="7">
        <v>8132.6509999999998</v>
      </c>
      <c r="AS187" s="63">
        <v>681348.29</v>
      </c>
      <c r="AT187" s="81">
        <v>6249710.4100000001</v>
      </c>
    </row>
    <row r="188" spans="1:46" x14ac:dyDescent="0.2">
      <c r="A188" s="25">
        <v>115211603</v>
      </c>
      <c r="B188" s="26" t="s">
        <v>323</v>
      </c>
      <c r="C188" s="26" t="s">
        <v>320</v>
      </c>
      <c r="D188" s="1">
        <v>101380</v>
      </c>
      <c r="E188" s="1">
        <v>94389</v>
      </c>
      <c r="F188" s="1">
        <v>86951</v>
      </c>
      <c r="G188" s="1">
        <v>94240</v>
      </c>
      <c r="H188" s="2">
        <v>25422</v>
      </c>
      <c r="I188" s="2">
        <v>24803</v>
      </c>
      <c r="J188" s="2">
        <v>23906</v>
      </c>
      <c r="K188" s="2">
        <v>24710</v>
      </c>
      <c r="L188" s="59">
        <v>0.72289999999999999</v>
      </c>
      <c r="M188" s="19">
        <v>-0.40089999999999998</v>
      </c>
      <c r="N188" s="60">
        <v>0</v>
      </c>
      <c r="O188" s="6">
        <v>9.1287128712871285E-2</v>
      </c>
      <c r="P188" s="6">
        <v>0.11376237623762377</v>
      </c>
      <c r="Q188" s="6">
        <v>9.0499999999999997E-2</v>
      </c>
      <c r="R188" s="6">
        <v>0.1241</v>
      </c>
      <c r="S188" s="6">
        <v>6.7000000000000004E-2</v>
      </c>
      <c r="T188" s="6">
        <v>0.1457</v>
      </c>
      <c r="U188" s="6">
        <v>5.7799999999999997E-2</v>
      </c>
      <c r="V188" s="6">
        <v>0.1108</v>
      </c>
      <c r="W188" s="6">
        <v>8.2900000000000001E-2</v>
      </c>
      <c r="X188" s="6">
        <v>0.12790000000000001</v>
      </c>
      <c r="Y188" s="6">
        <v>7.1800000000000003E-2</v>
      </c>
      <c r="Z188" s="6">
        <v>0.12690000000000001</v>
      </c>
      <c r="AA188" s="61">
        <v>506.42</v>
      </c>
      <c r="AB188" s="61">
        <v>390.65800000000002</v>
      </c>
      <c r="AC188" s="61">
        <v>0</v>
      </c>
      <c r="AD188" s="61">
        <v>897.07799999999997</v>
      </c>
      <c r="AE188" s="7">
        <v>385.1</v>
      </c>
      <c r="AF188" s="62">
        <v>77.02</v>
      </c>
      <c r="AG188" s="8">
        <v>606</v>
      </c>
      <c r="AH188" s="62">
        <v>363.6</v>
      </c>
      <c r="AI188" s="9">
        <v>10181.351000000001</v>
      </c>
      <c r="AJ188" s="9">
        <v>9864.5120000000006</v>
      </c>
      <c r="AK188" s="9">
        <v>9555.84</v>
      </c>
      <c r="AL188" s="9">
        <v>9407.8739999999998</v>
      </c>
      <c r="AM188" s="18">
        <v>9867.2340000000004</v>
      </c>
      <c r="AN188" s="18">
        <v>1337.6980000000001</v>
      </c>
      <c r="AO188" s="18">
        <v>1337.6980000000001</v>
      </c>
      <c r="AP188" s="18">
        <v>11204.932000000001</v>
      </c>
      <c r="AQ188" s="31">
        <v>1.0900000000000001</v>
      </c>
      <c r="AR188" s="7">
        <v>8829.0490000000009</v>
      </c>
      <c r="AS188" s="63">
        <v>739692.07</v>
      </c>
      <c r="AT188" s="81">
        <v>9536637.4100000001</v>
      </c>
    </row>
    <row r="189" spans="1:46" x14ac:dyDescent="0.2">
      <c r="A189" s="25">
        <v>115212503</v>
      </c>
      <c r="B189" s="26" t="s">
        <v>324</v>
      </c>
      <c r="C189" s="26" t="s">
        <v>320</v>
      </c>
      <c r="D189" s="1">
        <v>78522</v>
      </c>
      <c r="E189" s="1">
        <v>71837</v>
      </c>
      <c r="F189" s="1">
        <v>66140</v>
      </c>
      <c r="G189" s="1">
        <v>72166</v>
      </c>
      <c r="H189" s="2">
        <v>9042</v>
      </c>
      <c r="I189" s="2">
        <v>8909</v>
      </c>
      <c r="J189" s="2">
        <v>9316</v>
      </c>
      <c r="K189" s="2">
        <v>9089</v>
      </c>
      <c r="L189" s="59">
        <v>0.94399999999999995</v>
      </c>
      <c r="M189" s="19">
        <v>-0.58640000000000003</v>
      </c>
      <c r="N189" s="60">
        <v>0</v>
      </c>
      <c r="O189" s="6">
        <v>9.7394275950448528E-2</v>
      </c>
      <c r="P189" s="6">
        <v>0.10123878684322939</v>
      </c>
      <c r="Q189" s="6">
        <v>0.1138</v>
      </c>
      <c r="R189" s="6">
        <v>9.4100000000000003E-2</v>
      </c>
      <c r="S189" s="6">
        <v>0.17080000000000001</v>
      </c>
      <c r="T189" s="6">
        <v>0.107</v>
      </c>
      <c r="U189" s="6">
        <v>0.20269999999999999</v>
      </c>
      <c r="V189" s="6">
        <v>0.13500000000000001</v>
      </c>
      <c r="W189" s="6">
        <v>0.1273</v>
      </c>
      <c r="X189" s="6">
        <v>0.1008</v>
      </c>
      <c r="Y189" s="6">
        <v>0.16239999999999999</v>
      </c>
      <c r="Z189" s="6">
        <v>0.112</v>
      </c>
      <c r="AA189" s="61">
        <v>206.88800000000001</v>
      </c>
      <c r="AB189" s="61">
        <v>81.91</v>
      </c>
      <c r="AC189" s="61">
        <v>0</v>
      </c>
      <c r="AD189" s="61">
        <v>288.798</v>
      </c>
      <c r="AE189" s="7">
        <v>182.95400000000001</v>
      </c>
      <c r="AF189" s="62">
        <v>36.591000000000001</v>
      </c>
      <c r="AG189" s="8">
        <v>144</v>
      </c>
      <c r="AH189" s="62">
        <v>86.4</v>
      </c>
      <c r="AI189" s="9">
        <v>2708.67</v>
      </c>
      <c r="AJ189" s="9">
        <v>2701.732</v>
      </c>
      <c r="AK189" s="9">
        <v>2694.145</v>
      </c>
      <c r="AL189" s="9">
        <v>2746.1320000000001</v>
      </c>
      <c r="AM189" s="18">
        <v>2701.5160000000001</v>
      </c>
      <c r="AN189" s="18">
        <v>411.78899999999999</v>
      </c>
      <c r="AO189" s="18">
        <v>411.78899999999999</v>
      </c>
      <c r="AP189" s="18">
        <v>3113.3049999999998</v>
      </c>
      <c r="AQ189" s="31">
        <v>1</v>
      </c>
      <c r="AR189" s="7">
        <v>2938.96</v>
      </c>
      <c r="AS189" s="63">
        <v>246224.19</v>
      </c>
      <c r="AT189" s="81">
        <v>280586.64</v>
      </c>
    </row>
    <row r="190" spans="1:46" x14ac:dyDescent="0.2">
      <c r="A190" s="25">
        <v>115216503</v>
      </c>
      <c r="B190" s="26" t="s">
        <v>325</v>
      </c>
      <c r="C190" s="26" t="s">
        <v>320</v>
      </c>
      <c r="D190" s="1">
        <v>84197</v>
      </c>
      <c r="E190" s="1">
        <v>78774</v>
      </c>
      <c r="F190" s="1">
        <v>74174</v>
      </c>
      <c r="G190" s="1">
        <v>79048</v>
      </c>
      <c r="H190" s="2">
        <v>13997</v>
      </c>
      <c r="I190" s="2">
        <v>13650</v>
      </c>
      <c r="J190" s="2">
        <v>12619</v>
      </c>
      <c r="K190" s="2">
        <v>13422</v>
      </c>
      <c r="L190" s="59">
        <v>0.8619</v>
      </c>
      <c r="M190" s="19">
        <v>-0.95020000000000004</v>
      </c>
      <c r="N190" s="60">
        <v>0</v>
      </c>
      <c r="O190" s="6">
        <v>5.7903291344981712E-2</v>
      </c>
      <c r="P190" s="6">
        <v>0.15644047135310848</v>
      </c>
      <c r="Q190" s="6">
        <v>7.7700000000000005E-2</v>
      </c>
      <c r="R190" s="6">
        <v>0.16</v>
      </c>
      <c r="S190" s="6">
        <v>6.59E-2</v>
      </c>
      <c r="T190" s="6">
        <v>0.16270000000000001</v>
      </c>
      <c r="U190" s="6">
        <v>5.6000000000000001E-2</v>
      </c>
      <c r="V190" s="6">
        <v>0.1421</v>
      </c>
      <c r="W190" s="6">
        <v>6.7199999999999996E-2</v>
      </c>
      <c r="X190" s="6">
        <v>0.15970000000000001</v>
      </c>
      <c r="Y190" s="6">
        <v>6.6500000000000004E-2</v>
      </c>
      <c r="Z190" s="6">
        <v>0.15490000000000001</v>
      </c>
      <c r="AA190" s="61">
        <v>189.46899999999999</v>
      </c>
      <c r="AB190" s="61">
        <v>225.136</v>
      </c>
      <c r="AC190" s="61">
        <v>0</v>
      </c>
      <c r="AD190" s="61">
        <v>414.60500000000002</v>
      </c>
      <c r="AE190" s="7">
        <v>191.215</v>
      </c>
      <c r="AF190" s="62">
        <v>38.243000000000002</v>
      </c>
      <c r="AG190" s="8">
        <v>296</v>
      </c>
      <c r="AH190" s="62">
        <v>177.6</v>
      </c>
      <c r="AI190" s="9">
        <v>4699.1409999999996</v>
      </c>
      <c r="AJ190" s="9">
        <v>4542.7860000000001</v>
      </c>
      <c r="AK190" s="9">
        <v>4502.4290000000001</v>
      </c>
      <c r="AL190" s="9">
        <v>4569.951</v>
      </c>
      <c r="AM190" s="18">
        <v>4581.4520000000002</v>
      </c>
      <c r="AN190" s="18">
        <v>630.44799999999998</v>
      </c>
      <c r="AO190" s="18">
        <v>630.44799999999998</v>
      </c>
      <c r="AP190" s="18">
        <v>5211.8999999999996</v>
      </c>
      <c r="AQ190" s="31">
        <v>1.22</v>
      </c>
      <c r="AR190" s="7">
        <v>5480.4070000000002</v>
      </c>
      <c r="AS190" s="63">
        <v>459144.99</v>
      </c>
      <c r="AT190" s="81">
        <v>6430094.2800000003</v>
      </c>
    </row>
    <row r="191" spans="1:46" x14ac:dyDescent="0.2">
      <c r="A191" s="25">
        <v>115218003</v>
      </c>
      <c r="B191" s="26" t="s">
        <v>326</v>
      </c>
      <c r="C191" s="26" t="s">
        <v>320</v>
      </c>
      <c r="D191" s="1">
        <v>67111</v>
      </c>
      <c r="E191" s="1">
        <v>58600</v>
      </c>
      <c r="F191" s="1">
        <v>54076</v>
      </c>
      <c r="G191" s="1">
        <v>59929</v>
      </c>
      <c r="H191" s="2">
        <v>11233</v>
      </c>
      <c r="I191" s="2">
        <v>11684</v>
      </c>
      <c r="J191" s="2">
        <v>12233</v>
      </c>
      <c r="K191" s="2">
        <v>11717</v>
      </c>
      <c r="L191" s="59">
        <v>1.1368</v>
      </c>
      <c r="M191" s="19">
        <v>0.51570000000000005</v>
      </c>
      <c r="N191" s="60">
        <v>0</v>
      </c>
      <c r="O191" s="6">
        <v>3.4133709981167611E-2</v>
      </c>
      <c r="P191" s="6">
        <v>0.18314500941619585</v>
      </c>
      <c r="Q191" s="6">
        <v>5.2200000000000003E-2</v>
      </c>
      <c r="R191" s="6">
        <v>0.2049</v>
      </c>
      <c r="S191" s="6">
        <v>7.7499999999999999E-2</v>
      </c>
      <c r="T191" s="6">
        <v>0.20200000000000001</v>
      </c>
      <c r="U191" s="6">
        <v>9.9500000000000005E-2</v>
      </c>
      <c r="V191" s="6">
        <v>0.21879999999999999</v>
      </c>
      <c r="W191" s="6">
        <v>5.4600000000000003E-2</v>
      </c>
      <c r="X191" s="6">
        <v>0.19670000000000001</v>
      </c>
      <c r="Y191" s="6">
        <v>7.6399999999999996E-2</v>
      </c>
      <c r="Z191" s="6">
        <v>0.20860000000000001</v>
      </c>
      <c r="AA191" s="61">
        <v>122.313</v>
      </c>
      <c r="AB191" s="61">
        <v>220.32</v>
      </c>
      <c r="AC191" s="61">
        <v>0</v>
      </c>
      <c r="AD191" s="61">
        <v>342.63299999999998</v>
      </c>
      <c r="AE191" s="7">
        <v>168.23400000000001</v>
      </c>
      <c r="AF191" s="62">
        <v>33.646999999999998</v>
      </c>
      <c r="AG191" s="8">
        <v>175</v>
      </c>
      <c r="AH191" s="62">
        <v>105</v>
      </c>
      <c r="AI191" s="9">
        <v>3733.6019999999999</v>
      </c>
      <c r="AJ191" s="9">
        <v>3646.39</v>
      </c>
      <c r="AK191" s="9">
        <v>3498.3809999999999</v>
      </c>
      <c r="AL191" s="9">
        <v>3507.9940000000001</v>
      </c>
      <c r="AM191" s="18">
        <v>3626.1239999999998</v>
      </c>
      <c r="AN191" s="18">
        <v>481.28</v>
      </c>
      <c r="AO191" s="18">
        <v>481.28</v>
      </c>
      <c r="AP191" s="18">
        <v>4107.4040000000005</v>
      </c>
      <c r="AQ191" s="31">
        <v>1.03</v>
      </c>
      <c r="AR191" s="7">
        <v>4809.3760000000002</v>
      </c>
      <c r="AS191" s="63">
        <v>402926.44</v>
      </c>
      <c r="AT191" s="81">
        <v>742617.14</v>
      </c>
    </row>
    <row r="192" spans="1:46" x14ac:dyDescent="0.2">
      <c r="A192" s="25">
        <v>115218303</v>
      </c>
      <c r="B192" s="26" t="s">
        <v>327</v>
      </c>
      <c r="C192" s="26" t="s">
        <v>320</v>
      </c>
      <c r="D192" s="1">
        <v>91808</v>
      </c>
      <c r="E192" s="1">
        <v>85477</v>
      </c>
      <c r="F192" s="1">
        <v>78175</v>
      </c>
      <c r="G192" s="1">
        <v>85153</v>
      </c>
      <c r="H192" s="2">
        <v>6467</v>
      </c>
      <c r="I192" s="2">
        <v>6352</v>
      </c>
      <c r="J192" s="2">
        <v>6288</v>
      </c>
      <c r="K192" s="2">
        <v>6369</v>
      </c>
      <c r="L192" s="59">
        <v>0.80010000000000003</v>
      </c>
      <c r="M192" s="19">
        <v>0.55879999999999996</v>
      </c>
      <c r="N192" s="60">
        <v>0</v>
      </c>
      <c r="O192" s="6">
        <v>2.2873194221508828E-2</v>
      </c>
      <c r="P192" s="6">
        <v>0.11556982343499198</v>
      </c>
      <c r="Q192" s="6">
        <v>2.41E-2</v>
      </c>
      <c r="R192" s="6">
        <v>9.0499999999999997E-2</v>
      </c>
      <c r="S192" s="6">
        <v>0</v>
      </c>
      <c r="T192" s="6">
        <v>6.4199999999999993E-2</v>
      </c>
      <c r="U192" s="6">
        <v>2.63E-2</v>
      </c>
      <c r="V192" s="6">
        <v>0.1037</v>
      </c>
      <c r="W192" s="6">
        <v>1.5699999999999999E-2</v>
      </c>
      <c r="X192" s="6">
        <v>9.01E-2</v>
      </c>
      <c r="Y192" s="6">
        <v>1.6799999999999999E-2</v>
      </c>
      <c r="Z192" s="6">
        <v>8.6099999999999996E-2</v>
      </c>
      <c r="AA192" s="61">
        <v>21.408000000000001</v>
      </c>
      <c r="AB192" s="61">
        <v>61.43</v>
      </c>
      <c r="AC192" s="61">
        <v>0</v>
      </c>
      <c r="AD192" s="61">
        <v>82.837999999999994</v>
      </c>
      <c r="AE192" s="7">
        <v>82.019000000000005</v>
      </c>
      <c r="AF192" s="62">
        <v>16.404</v>
      </c>
      <c r="AG192" s="8">
        <v>106</v>
      </c>
      <c r="AH192" s="62">
        <v>63.6</v>
      </c>
      <c r="AI192" s="9">
        <v>2272.6619999999998</v>
      </c>
      <c r="AJ192" s="9">
        <v>2194.627</v>
      </c>
      <c r="AK192" s="9">
        <v>2164.5340000000001</v>
      </c>
      <c r="AL192" s="9">
        <v>2183.4630000000002</v>
      </c>
      <c r="AM192" s="18">
        <v>2210.6080000000002</v>
      </c>
      <c r="AN192" s="18">
        <v>162.84200000000001</v>
      </c>
      <c r="AO192" s="18">
        <v>162.84200000000001</v>
      </c>
      <c r="AP192" s="18">
        <v>2373.4499999999998</v>
      </c>
      <c r="AQ192" s="31">
        <v>1.1499999999999999</v>
      </c>
      <c r="AR192" s="7">
        <v>2183.8470000000002</v>
      </c>
      <c r="AS192" s="63">
        <v>182961.3</v>
      </c>
      <c r="AT192" s="81">
        <v>810686.16</v>
      </c>
    </row>
    <row r="193" spans="1:46" x14ac:dyDescent="0.2">
      <c r="A193" s="25">
        <v>115221402</v>
      </c>
      <c r="B193" s="26" t="s">
        <v>329</v>
      </c>
      <c r="C193" s="26" t="s">
        <v>330</v>
      </c>
      <c r="D193" s="1">
        <v>81379</v>
      </c>
      <c r="E193" s="1">
        <v>75567</v>
      </c>
      <c r="F193" s="1">
        <v>72031</v>
      </c>
      <c r="G193" s="1">
        <v>76326</v>
      </c>
      <c r="H193" s="2">
        <v>41607</v>
      </c>
      <c r="I193" s="2">
        <v>41339</v>
      </c>
      <c r="J193" s="2">
        <v>38724</v>
      </c>
      <c r="K193" s="2">
        <v>40557</v>
      </c>
      <c r="L193" s="59">
        <v>0.89259999999999995</v>
      </c>
      <c r="M193" s="19">
        <v>-0.74629999999999996</v>
      </c>
      <c r="N193" s="60">
        <v>0</v>
      </c>
      <c r="O193" s="6">
        <v>6.7410996418790808E-2</v>
      </c>
      <c r="P193" s="6">
        <v>0.15209606066989678</v>
      </c>
      <c r="Q193" s="6">
        <v>8.1600000000000006E-2</v>
      </c>
      <c r="R193" s="6">
        <v>0.14169999999999999</v>
      </c>
      <c r="S193" s="6">
        <v>8.5199999999999998E-2</v>
      </c>
      <c r="T193" s="6">
        <v>0.128</v>
      </c>
      <c r="U193" s="6">
        <v>0.1116</v>
      </c>
      <c r="V193" s="6">
        <v>0.1288</v>
      </c>
      <c r="W193" s="6">
        <v>7.8100000000000003E-2</v>
      </c>
      <c r="X193" s="6">
        <v>0.1406</v>
      </c>
      <c r="Y193" s="6">
        <v>9.2799999999999994E-2</v>
      </c>
      <c r="Z193" s="6">
        <v>0.1328</v>
      </c>
      <c r="AA193" s="61">
        <v>631.40599999999995</v>
      </c>
      <c r="AB193" s="61">
        <v>568.346</v>
      </c>
      <c r="AC193" s="61">
        <v>0</v>
      </c>
      <c r="AD193" s="61">
        <v>1199.752</v>
      </c>
      <c r="AE193" s="7">
        <v>1011.878</v>
      </c>
      <c r="AF193" s="62">
        <v>202.376</v>
      </c>
      <c r="AG193" s="8">
        <v>1744</v>
      </c>
      <c r="AH193" s="62">
        <v>1046.4000000000001</v>
      </c>
      <c r="AI193" s="9">
        <v>13474.308999999999</v>
      </c>
      <c r="AJ193" s="9">
        <v>13258.654</v>
      </c>
      <c r="AK193" s="9">
        <v>12995.975</v>
      </c>
      <c r="AL193" s="9">
        <v>12854.376</v>
      </c>
      <c r="AM193" s="18">
        <v>13242.978999999999</v>
      </c>
      <c r="AN193" s="18">
        <v>2448.5279999999998</v>
      </c>
      <c r="AO193" s="18">
        <v>2448.5279999999998</v>
      </c>
      <c r="AP193" s="18">
        <v>15691.507</v>
      </c>
      <c r="AQ193" s="31">
        <v>1.0900000000000001</v>
      </c>
      <c r="AR193" s="7">
        <v>15266.800999999999</v>
      </c>
      <c r="AS193" s="63">
        <v>1279042.81</v>
      </c>
      <c r="AT193" s="81">
        <v>17591716.609999999</v>
      </c>
    </row>
    <row r="194" spans="1:46" x14ac:dyDescent="0.2">
      <c r="A194" s="25">
        <v>115221753</v>
      </c>
      <c r="B194" s="26" t="s">
        <v>331</v>
      </c>
      <c r="C194" s="26" t="s">
        <v>330</v>
      </c>
      <c r="D194" s="1">
        <v>89393</v>
      </c>
      <c r="E194" s="1">
        <v>79040</v>
      </c>
      <c r="F194" s="1">
        <v>72146</v>
      </c>
      <c r="G194" s="1">
        <v>80193</v>
      </c>
      <c r="H194" s="2">
        <v>9893</v>
      </c>
      <c r="I194" s="2">
        <v>9686</v>
      </c>
      <c r="J194" s="2">
        <v>10208</v>
      </c>
      <c r="K194" s="2">
        <v>9929</v>
      </c>
      <c r="L194" s="59">
        <v>0.84960000000000002</v>
      </c>
      <c r="M194" s="19">
        <v>1.8700000000000001E-2</v>
      </c>
      <c r="N194" s="60">
        <v>0</v>
      </c>
      <c r="O194" s="6">
        <v>7.5822989746357261E-2</v>
      </c>
      <c r="P194" s="6">
        <v>3.0221262817053427E-2</v>
      </c>
      <c r="Q194" s="6">
        <v>8.4400000000000003E-2</v>
      </c>
      <c r="R194" s="6">
        <v>5.8299999999999998E-2</v>
      </c>
      <c r="S194" s="6">
        <v>7.8700000000000006E-2</v>
      </c>
      <c r="T194" s="6">
        <v>8.72E-2</v>
      </c>
      <c r="U194" s="6">
        <v>9.5699999999999993E-2</v>
      </c>
      <c r="V194" s="6">
        <v>9.2600000000000002E-2</v>
      </c>
      <c r="W194" s="6">
        <v>7.9600000000000004E-2</v>
      </c>
      <c r="X194" s="6">
        <v>5.8599999999999999E-2</v>
      </c>
      <c r="Y194" s="6">
        <v>8.6300000000000002E-2</v>
      </c>
      <c r="Z194" s="6">
        <v>7.9399999999999998E-2</v>
      </c>
      <c r="AA194" s="61">
        <v>158.49700000000001</v>
      </c>
      <c r="AB194" s="61">
        <v>58.341000000000001</v>
      </c>
      <c r="AC194" s="61">
        <v>0</v>
      </c>
      <c r="AD194" s="61">
        <v>216.83799999999999</v>
      </c>
      <c r="AE194" s="7">
        <v>86.525999999999996</v>
      </c>
      <c r="AF194" s="62">
        <v>17.305</v>
      </c>
      <c r="AG194" s="8">
        <v>135</v>
      </c>
      <c r="AH194" s="62">
        <v>81</v>
      </c>
      <c r="AI194" s="9">
        <v>3318.623</v>
      </c>
      <c r="AJ194" s="9">
        <v>3399.9</v>
      </c>
      <c r="AK194" s="9">
        <v>3552.4740000000002</v>
      </c>
      <c r="AL194" s="9">
        <v>3609.7150000000001</v>
      </c>
      <c r="AM194" s="18">
        <v>3423.6660000000002</v>
      </c>
      <c r="AN194" s="18">
        <v>315.14299999999997</v>
      </c>
      <c r="AO194" s="18">
        <v>315.14299999999997</v>
      </c>
      <c r="AP194" s="18">
        <v>3738.8090000000002</v>
      </c>
      <c r="AQ194" s="31">
        <v>1.19</v>
      </c>
      <c r="AR194" s="7">
        <v>3780.0259999999998</v>
      </c>
      <c r="AS194" s="63">
        <v>316688.15999999997</v>
      </c>
      <c r="AT194" s="81">
        <v>5764845.9800000004</v>
      </c>
    </row>
    <row r="195" spans="1:46" x14ac:dyDescent="0.2">
      <c r="A195" s="25">
        <v>115222504</v>
      </c>
      <c r="B195" s="26" t="s">
        <v>332</v>
      </c>
      <c r="C195" s="26" t="s">
        <v>330</v>
      </c>
      <c r="D195" s="1">
        <v>74816</v>
      </c>
      <c r="E195" s="1">
        <v>71771</v>
      </c>
      <c r="F195" s="1">
        <v>66076</v>
      </c>
      <c r="G195" s="1">
        <v>70888</v>
      </c>
      <c r="H195" s="2">
        <v>2913</v>
      </c>
      <c r="I195" s="2">
        <v>2861</v>
      </c>
      <c r="J195" s="2">
        <v>2980</v>
      </c>
      <c r="K195" s="2">
        <v>2918</v>
      </c>
      <c r="L195" s="59">
        <v>0.96109999999999995</v>
      </c>
      <c r="M195" s="19">
        <v>0.85019999999999996</v>
      </c>
      <c r="N195" s="60">
        <v>83.742999999999995</v>
      </c>
      <c r="O195" s="6">
        <v>0.16043956043956045</v>
      </c>
      <c r="P195" s="6">
        <v>0.19780219780219779</v>
      </c>
      <c r="Q195" s="6">
        <v>0.12189999999999999</v>
      </c>
      <c r="R195" s="6">
        <v>0.1719</v>
      </c>
      <c r="S195" s="6">
        <v>0.1084</v>
      </c>
      <c r="T195" s="6">
        <v>0.1787</v>
      </c>
      <c r="U195" s="6">
        <v>0.1203</v>
      </c>
      <c r="V195" s="6">
        <v>0.18729999999999999</v>
      </c>
      <c r="W195" s="6">
        <v>0.13020000000000001</v>
      </c>
      <c r="X195" s="6">
        <v>0.18279999999999999</v>
      </c>
      <c r="Y195" s="6">
        <v>0.1169</v>
      </c>
      <c r="Z195" s="6">
        <v>0.17929999999999999</v>
      </c>
      <c r="AA195" s="61">
        <v>75.838999999999999</v>
      </c>
      <c r="AB195" s="61">
        <v>53.238</v>
      </c>
      <c r="AC195" s="61">
        <v>0</v>
      </c>
      <c r="AD195" s="61">
        <v>129.077</v>
      </c>
      <c r="AE195" s="7">
        <v>56.997999999999998</v>
      </c>
      <c r="AF195" s="62">
        <v>11.4</v>
      </c>
      <c r="AG195" s="8">
        <v>3</v>
      </c>
      <c r="AH195" s="62">
        <v>1.8</v>
      </c>
      <c r="AI195" s="9">
        <v>970.79600000000005</v>
      </c>
      <c r="AJ195" s="9">
        <v>976.92700000000002</v>
      </c>
      <c r="AK195" s="9">
        <v>1005.946</v>
      </c>
      <c r="AL195" s="9">
        <v>1005.679</v>
      </c>
      <c r="AM195" s="18">
        <v>984.55600000000004</v>
      </c>
      <c r="AN195" s="18">
        <v>142.27699999999999</v>
      </c>
      <c r="AO195" s="18">
        <v>226.02</v>
      </c>
      <c r="AP195" s="18">
        <v>1210.576</v>
      </c>
      <c r="AQ195" s="31">
        <v>1.02</v>
      </c>
      <c r="AR195" s="7">
        <v>1186.7539999999999</v>
      </c>
      <c r="AS195" s="63">
        <v>99425.49</v>
      </c>
      <c r="AT195" s="81">
        <v>0</v>
      </c>
    </row>
    <row r="196" spans="1:46" x14ac:dyDescent="0.2">
      <c r="A196" s="25">
        <v>115222752</v>
      </c>
      <c r="B196" s="26" t="s">
        <v>333</v>
      </c>
      <c r="C196" s="26" t="s">
        <v>330</v>
      </c>
      <c r="D196" s="1">
        <v>46654</v>
      </c>
      <c r="E196" s="1">
        <v>44444</v>
      </c>
      <c r="F196" s="1">
        <v>41831</v>
      </c>
      <c r="G196" s="1">
        <v>44310</v>
      </c>
      <c r="H196" s="2">
        <v>21474</v>
      </c>
      <c r="I196" s="2">
        <v>20953</v>
      </c>
      <c r="J196" s="2">
        <v>20986</v>
      </c>
      <c r="K196" s="2">
        <v>21138</v>
      </c>
      <c r="L196" s="59">
        <v>1.5375000000000001</v>
      </c>
      <c r="M196" s="19">
        <v>-3.3654999999999999</v>
      </c>
      <c r="N196" s="60">
        <v>0</v>
      </c>
      <c r="O196" s="6">
        <v>0.42715484363081618</v>
      </c>
      <c r="P196" s="6">
        <v>0.22338454832734009</v>
      </c>
      <c r="Q196" s="6">
        <v>0.42430000000000001</v>
      </c>
      <c r="R196" s="6">
        <v>0.21340000000000001</v>
      </c>
      <c r="S196" s="6">
        <v>0.40479999999999999</v>
      </c>
      <c r="T196" s="6">
        <v>0.23730000000000001</v>
      </c>
      <c r="U196" s="6">
        <v>0.4138</v>
      </c>
      <c r="V196" s="6">
        <v>0.26600000000000001</v>
      </c>
      <c r="W196" s="6">
        <v>0.41880000000000001</v>
      </c>
      <c r="X196" s="6">
        <v>0.22470000000000001</v>
      </c>
      <c r="Y196" s="6">
        <v>0.4143</v>
      </c>
      <c r="Z196" s="6">
        <v>0.2389</v>
      </c>
      <c r="AA196" s="61">
        <v>2012.5329999999999</v>
      </c>
      <c r="AB196" s="61">
        <v>539.89499999999998</v>
      </c>
      <c r="AC196" s="61">
        <v>1006.2670000000001</v>
      </c>
      <c r="AD196" s="61">
        <v>3558.6950000000002</v>
      </c>
      <c r="AE196" s="7">
        <v>1306.962</v>
      </c>
      <c r="AF196" s="62">
        <v>261.392</v>
      </c>
      <c r="AG196" s="8">
        <v>1620</v>
      </c>
      <c r="AH196" s="62">
        <v>972</v>
      </c>
      <c r="AI196" s="9">
        <v>8009.1270000000004</v>
      </c>
      <c r="AJ196" s="9">
        <v>8090.3559999999998</v>
      </c>
      <c r="AK196" s="9">
        <v>7937.0559999999996</v>
      </c>
      <c r="AL196" s="9">
        <v>7875.8</v>
      </c>
      <c r="AM196" s="18">
        <v>8012.18</v>
      </c>
      <c r="AN196" s="18">
        <v>4792.0870000000004</v>
      </c>
      <c r="AO196" s="18">
        <v>4792.0870000000004</v>
      </c>
      <c r="AP196" s="18">
        <v>12804.267</v>
      </c>
      <c r="AQ196" s="31">
        <v>1.98</v>
      </c>
      <c r="AR196" s="7">
        <v>38979.39</v>
      </c>
      <c r="AS196" s="63">
        <v>3265668.34</v>
      </c>
      <c r="AT196" s="81">
        <v>32965823.050000001</v>
      </c>
    </row>
    <row r="197" spans="1:46" x14ac:dyDescent="0.2">
      <c r="A197" s="25">
        <v>115224003</v>
      </c>
      <c r="B197" s="26" t="s">
        <v>334</v>
      </c>
      <c r="C197" s="26" t="s">
        <v>330</v>
      </c>
      <c r="D197" s="1">
        <v>90301</v>
      </c>
      <c r="E197" s="1">
        <v>84286</v>
      </c>
      <c r="F197" s="1">
        <v>77301</v>
      </c>
      <c r="G197" s="1">
        <v>83963</v>
      </c>
      <c r="H197" s="2">
        <v>10071</v>
      </c>
      <c r="I197" s="2">
        <v>9688</v>
      </c>
      <c r="J197" s="2">
        <v>10209</v>
      </c>
      <c r="K197" s="2">
        <v>9989</v>
      </c>
      <c r="L197" s="59">
        <v>0.81140000000000001</v>
      </c>
      <c r="M197" s="19">
        <v>0.4572</v>
      </c>
      <c r="N197" s="60">
        <v>0</v>
      </c>
      <c r="O197" s="6">
        <v>7.9524916085721667E-2</v>
      </c>
      <c r="P197" s="6">
        <v>3.5889491350374385E-2</v>
      </c>
      <c r="Q197" s="6">
        <v>8.0699999999999994E-2</v>
      </c>
      <c r="R197" s="6">
        <v>3.4299999999999997E-2</v>
      </c>
      <c r="S197" s="6">
        <v>7.3999999999999996E-2</v>
      </c>
      <c r="T197" s="6">
        <v>4.3400000000000001E-2</v>
      </c>
      <c r="U197" s="6">
        <v>7.6999999999999999E-2</v>
      </c>
      <c r="V197" s="6">
        <v>4.1599999999999998E-2</v>
      </c>
      <c r="W197" s="6">
        <v>7.8100000000000003E-2</v>
      </c>
      <c r="X197" s="6">
        <v>3.7900000000000003E-2</v>
      </c>
      <c r="Y197" s="6">
        <v>7.7200000000000005E-2</v>
      </c>
      <c r="Z197" s="6">
        <v>3.9800000000000002E-2</v>
      </c>
      <c r="AA197" s="61">
        <v>172.38</v>
      </c>
      <c r="AB197" s="61">
        <v>41.826000000000001</v>
      </c>
      <c r="AC197" s="61">
        <v>0</v>
      </c>
      <c r="AD197" s="61">
        <v>214.20599999999999</v>
      </c>
      <c r="AE197" s="7">
        <v>110.539</v>
      </c>
      <c r="AF197" s="62">
        <v>22.108000000000001</v>
      </c>
      <c r="AG197" s="8">
        <v>85</v>
      </c>
      <c r="AH197" s="62">
        <v>51</v>
      </c>
      <c r="AI197" s="9">
        <v>3678.62</v>
      </c>
      <c r="AJ197" s="9">
        <v>3761.1210000000001</v>
      </c>
      <c r="AK197" s="9">
        <v>3760.98</v>
      </c>
      <c r="AL197" s="9">
        <v>3852.3429999999998</v>
      </c>
      <c r="AM197" s="18">
        <v>3733.5740000000001</v>
      </c>
      <c r="AN197" s="18">
        <v>287.31400000000002</v>
      </c>
      <c r="AO197" s="18">
        <v>287.31400000000002</v>
      </c>
      <c r="AP197" s="18">
        <v>4020.8879999999999</v>
      </c>
      <c r="AQ197" s="31">
        <v>0.99</v>
      </c>
      <c r="AR197" s="7">
        <v>3229.9229999999998</v>
      </c>
      <c r="AS197" s="63">
        <v>270600.88</v>
      </c>
      <c r="AT197" s="81">
        <v>0</v>
      </c>
    </row>
    <row r="198" spans="1:46" x14ac:dyDescent="0.2">
      <c r="A198" s="25">
        <v>115226003</v>
      </c>
      <c r="B198" s="26" t="s">
        <v>335</v>
      </c>
      <c r="C198" s="26" t="s">
        <v>330</v>
      </c>
      <c r="D198" s="1">
        <v>66020</v>
      </c>
      <c r="E198" s="1">
        <v>67029</v>
      </c>
      <c r="F198" s="1">
        <v>64193</v>
      </c>
      <c r="G198" s="1">
        <v>65747</v>
      </c>
      <c r="H198" s="2">
        <v>8738</v>
      </c>
      <c r="I198" s="2">
        <v>8533</v>
      </c>
      <c r="J198" s="2">
        <v>8493</v>
      </c>
      <c r="K198" s="2">
        <v>8588</v>
      </c>
      <c r="L198" s="59">
        <v>1.0362</v>
      </c>
      <c r="M198" s="19">
        <v>-3.1899999999999998E-2</v>
      </c>
      <c r="N198" s="60">
        <v>0</v>
      </c>
      <c r="O198" s="6">
        <v>0.13411764705882354</v>
      </c>
      <c r="P198" s="6">
        <v>0.24235294117647058</v>
      </c>
      <c r="Q198" s="6">
        <v>0.16400000000000001</v>
      </c>
      <c r="R198" s="6">
        <v>0.187</v>
      </c>
      <c r="S198" s="6">
        <v>0.2356</v>
      </c>
      <c r="T198" s="6">
        <v>0.16619999999999999</v>
      </c>
      <c r="U198" s="6">
        <v>0.2409</v>
      </c>
      <c r="V198" s="6">
        <v>0.13830000000000001</v>
      </c>
      <c r="W198" s="6">
        <v>0.1779</v>
      </c>
      <c r="X198" s="6">
        <v>0.19850000000000001</v>
      </c>
      <c r="Y198" s="6">
        <v>0.2135</v>
      </c>
      <c r="Z198" s="6">
        <v>0.1638</v>
      </c>
      <c r="AA198" s="61">
        <v>275.78199999999998</v>
      </c>
      <c r="AB198" s="61">
        <v>153.858</v>
      </c>
      <c r="AC198" s="61">
        <v>0</v>
      </c>
      <c r="AD198" s="61">
        <v>429.64</v>
      </c>
      <c r="AE198" s="7">
        <v>163.78700000000001</v>
      </c>
      <c r="AF198" s="62">
        <v>32.756999999999998</v>
      </c>
      <c r="AG198" s="8">
        <v>131</v>
      </c>
      <c r="AH198" s="62">
        <v>78.599999999999994</v>
      </c>
      <c r="AI198" s="9">
        <v>2583.6759999999999</v>
      </c>
      <c r="AJ198" s="9">
        <v>2555.0250000000001</v>
      </c>
      <c r="AK198" s="9">
        <v>2545.9070000000002</v>
      </c>
      <c r="AL198" s="9">
        <v>2637.509</v>
      </c>
      <c r="AM198" s="18">
        <v>2561.5360000000001</v>
      </c>
      <c r="AN198" s="18">
        <v>540.99699999999996</v>
      </c>
      <c r="AO198" s="18">
        <v>540.99699999999996</v>
      </c>
      <c r="AP198" s="18">
        <v>3102.5329999999999</v>
      </c>
      <c r="AQ198" s="31">
        <v>1.2</v>
      </c>
      <c r="AR198" s="7">
        <v>3857.8139999999999</v>
      </c>
      <c r="AS198" s="63">
        <v>323205.19</v>
      </c>
      <c r="AT198" s="81">
        <v>1222656.54</v>
      </c>
    </row>
    <row r="199" spans="1:46" x14ac:dyDescent="0.2">
      <c r="A199" s="25">
        <v>115226103</v>
      </c>
      <c r="B199" s="26" t="s">
        <v>336</v>
      </c>
      <c r="C199" s="26" t="s">
        <v>330</v>
      </c>
      <c r="D199" s="1">
        <v>58750</v>
      </c>
      <c r="E199" s="1">
        <v>54639</v>
      </c>
      <c r="F199" s="1">
        <v>52664</v>
      </c>
      <c r="G199" s="1">
        <v>55351</v>
      </c>
      <c r="H199" s="2">
        <v>2806</v>
      </c>
      <c r="I199" s="2">
        <v>2745</v>
      </c>
      <c r="J199" s="2">
        <v>2858</v>
      </c>
      <c r="K199" s="2">
        <v>2803</v>
      </c>
      <c r="L199" s="59">
        <v>1.2307999999999999</v>
      </c>
      <c r="M199" s="19">
        <v>0.79330000000000001</v>
      </c>
      <c r="N199" s="60">
        <v>23.724</v>
      </c>
      <c r="O199" s="6">
        <v>0.25589225589225589</v>
      </c>
      <c r="P199" s="6">
        <v>0.22334455667789002</v>
      </c>
      <c r="Q199" s="6">
        <v>0.25840000000000002</v>
      </c>
      <c r="R199" s="6">
        <v>0.16739999999999999</v>
      </c>
      <c r="S199" s="6">
        <v>0.31069999999999998</v>
      </c>
      <c r="T199" s="6">
        <v>9.35E-2</v>
      </c>
      <c r="U199" s="6">
        <v>0.1449</v>
      </c>
      <c r="V199" s="6">
        <v>0.20069999999999999</v>
      </c>
      <c r="W199" s="6">
        <v>0.27500000000000002</v>
      </c>
      <c r="X199" s="6">
        <v>0.16139999999999999</v>
      </c>
      <c r="Y199" s="6">
        <v>0.23799999999999999</v>
      </c>
      <c r="Z199" s="6">
        <v>0.15390000000000001</v>
      </c>
      <c r="AA199" s="61">
        <v>130.39500000000001</v>
      </c>
      <c r="AB199" s="61">
        <v>38.265000000000001</v>
      </c>
      <c r="AC199" s="61">
        <v>65.197999999999993</v>
      </c>
      <c r="AD199" s="61">
        <v>233.858</v>
      </c>
      <c r="AE199" s="7">
        <v>85.174999999999997</v>
      </c>
      <c r="AF199" s="62">
        <v>17.035</v>
      </c>
      <c r="AG199" s="8">
        <v>6</v>
      </c>
      <c r="AH199" s="62">
        <v>3.6</v>
      </c>
      <c r="AI199" s="9">
        <v>790.274</v>
      </c>
      <c r="AJ199" s="9">
        <v>805.50099999999998</v>
      </c>
      <c r="AK199" s="9">
        <v>804.55799999999999</v>
      </c>
      <c r="AL199" s="9">
        <v>798.63099999999997</v>
      </c>
      <c r="AM199" s="18">
        <v>800.11099999999999</v>
      </c>
      <c r="AN199" s="18">
        <v>254.49299999999999</v>
      </c>
      <c r="AO199" s="18">
        <v>278.21699999999998</v>
      </c>
      <c r="AP199" s="18">
        <v>1078.328</v>
      </c>
      <c r="AQ199" s="31">
        <v>1.23</v>
      </c>
      <c r="AR199" s="7">
        <v>1632.4639999999999</v>
      </c>
      <c r="AS199" s="63">
        <v>136766.79</v>
      </c>
      <c r="AT199" s="81">
        <v>0</v>
      </c>
    </row>
    <row r="200" spans="1:46" x14ac:dyDescent="0.2">
      <c r="A200" s="25">
        <v>115228003</v>
      </c>
      <c r="B200" s="26" t="s">
        <v>337</v>
      </c>
      <c r="C200" s="26" t="s">
        <v>330</v>
      </c>
      <c r="D200" s="1">
        <v>54412</v>
      </c>
      <c r="E200" s="1">
        <v>45805</v>
      </c>
      <c r="F200" s="1">
        <v>46500</v>
      </c>
      <c r="G200" s="1">
        <v>48906</v>
      </c>
      <c r="H200" s="2">
        <v>3562</v>
      </c>
      <c r="I200" s="2">
        <v>3492</v>
      </c>
      <c r="J200" s="2">
        <v>3172</v>
      </c>
      <c r="K200" s="2">
        <v>3409</v>
      </c>
      <c r="L200" s="59">
        <v>1.393</v>
      </c>
      <c r="M200" s="19">
        <v>-2.4472999999999998</v>
      </c>
      <c r="N200" s="60">
        <v>0</v>
      </c>
      <c r="O200" s="6">
        <v>0.2823960880195599</v>
      </c>
      <c r="P200" s="6">
        <v>0.37713936430317846</v>
      </c>
      <c r="Q200" s="6">
        <v>0.25800000000000001</v>
      </c>
      <c r="R200" s="6">
        <v>0.28549999999999998</v>
      </c>
      <c r="S200" s="6">
        <v>0.23619999999999999</v>
      </c>
      <c r="T200" s="6">
        <v>0.30859999999999999</v>
      </c>
      <c r="U200" s="6">
        <v>0.39140000000000003</v>
      </c>
      <c r="V200" s="6">
        <v>0.18360000000000001</v>
      </c>
      <c r="W200" s="6">
        <v>0.25890000000000002</v>
      </c>
      <c r="X200" s="6">
        <v>0.32369999999999999</v>
      </c>
      <c r="Y200" s="6">
        <v>0.29520000000000002</v>
      </c>
      <c r="Z200" s="6">
        <v>0.25919999999999999</v>
      </c>
      <c r="AA200" s="61">
        <v>258.00700000000001</v>
      </c>
      <c r="AB200" s="61">
        <v>161.292</v>
      </c>
      <c r="AC200" s="61">
        <v>0</v>
      </c>
      <c r="AD200" s="61">
        <v>419.29899999999998</v>
      </c>
      <c r="AE200" s="7">
        <v>239.61799999999999</v>
      </c>
      <c r="AF200" s="62">
        <v>47.923999999999999</v>
      </c>
      <c r="AG200" s="8">
        <v>118</v>
      </c>
      <c r="AH200" s="62">
        <v>70.8</v>
      </c>
      <c r="AI200" s="9">
        <v>1660.9190000000001</v>
      </c>
      <c r="AJ200" s="9">
        <v>1617.62</v>
      </c>
      <c r="AK200" s="9">
        <v>1556.1389999999999</v>
      </c>
      <c r="AL200" s="9">
        <v>1503.1880000000001</v>
      </c>
      <c r="AM200" s="18">
        <v>1611.559</v>
      </c>
      <c r="AN200" s="18">
        <v>538.02300000000002</v>
      </c>
      <c r="AO200" s="18">
        <v>538.02300000000002</v>
      </c>
      <c r="AP200" s="18">
        <v>2149.5819999999999</v>
      </c>
      <c r="AQ200" s="31">
        <v>1.61</v>
      </c>
      <c r="AR200" s="7">
        <v>4820.9319999999998</v>
      </c>
      <c r="AS200" s="63">
        <v>403894.6</v>
      </c>
      <c r="AT200" s="81">
        <v>1468720.7</v>
      </c>
    </row>
    <row r="201" spans="1:46" x14ac:dyDescent="0.2">
      <c r="A201" s="25">
        <v>115228303</v>
      </c>
      <c r="B201" s="26" t="s">
        <v>338</v>
      </c>
      <c r="C201" s="26" t="s">
        <v>330</v>
      </c>
      <c r="D201" s="1">
        <v>82182</v>
      </c>
      <c r="E201" s="1">
        <v>78149</v>
      </c>
      <c r="F201" s="1">
        <v>72368</v>
      </c>
      <c r="G201" s="1">
        <v>77566</v>
      </c>
      <c r="H201" s="2">
        <v>11498</v>
      </c>
      <c r="I201" s="2">
        <v>11158</v>
      </c>
      <c r="J201" s="2">
        <v>10862</v>
      </c>
      <c r="K201" s="2">
        <v>11173</v>
      </c>
      <c r="L201" s="59">
        <v>0.87829999999999997</v>
      </c>
      <c r="M201" s="19">
        <v>-0.49569999999999997</v>
      </c>
      <c r="N201" s="60">
        <v>0</v>
      </c>
      <c r="O201" s="6">
        <v>0.13925205229553056</v>
      </c>
      <c r="P201" s="6">
        <v>0.26725448464578899</v>
      </c>
      <c r="Q201" s="6">
        <v>0.128</v>
      </c>
      <c r="R201" s="6">
        <v>0.26100000000000001</v>
      </c>
      <c r="S201" s="6">
        <v>0.14430000000000001</v>
      </c>
      <c r="T201" s="6">
        <v>0.2641</v>
      </c>
      <c r="U201" s="6">
        <v>0.13469999999999999</v>
      </c>
      <c r="V201" s="6">
        <v>0.22500000000000001</v>
      </c>
      <c r="W201" s="6">
        <v>0.13719999999999999</v>
      </c>
      <c r="X201" s="6">
        <v>0.2641</v>
      </c>
      <c r="Y201" s="6">
        <v>0.13569999999999999</v>
      </c>
      <c r="Z201" s="6">
        <v>0.25</v>
      </c>
      <c r="AA201" s="61">
        <v>288.73099999999999</v>
      </c>
      <c r="AB201" s="61">
        <v>277.89299999999997</v>
      </c>
      <c r="AC201" s="61">
        <v>0</v>
      </c>
      <c r="AD201" s="61">
        <v>566.62400000000002</v>
      </c>
      <c r="AE201" s="7">
        <v>256.85399999999998</v>
      </c>
      <c r="AF201" s="62">
        <v>51.371000000000002</v>
      </c>
      <c r="AG201" s="8">
        <v>318</v>
      </c>
      <c r="AH201" s="62">
        <v>190.8</v>
      </c>
      <c r="AI201" s="9">
        <v>3507.4169999999999</v>
      </c>
      <c r="AJ201" s="9">
        <v>3387.2159999999999</v>
      </c>
      <c r="AK201" s="9">
        <v>3229.3969999999999</v>
      </c>
      <c r="AL201" s="9">
        <v>3229.6089999999999</v>
      </c>
      <c r="AM201" s="18">
        <v>3374.6770000000001</v>
      </c>
      <c r="AN201" s="18">
        <v>808.79499999999996</v>
      </c>
      <c r="AO201" s="18">
        <v>808.79499999999996</v>
      </c>
      <c r="AP201" s="18">
        <v>4183.4719999999998</v>
      </c>
      <c r="AQ201" s="31">
        <v>1.01</v>
      </c>
      <c r="AR201" s="7">
        <v>3711.087</v>
      </c>
      <c r="AS201" s="63">
        <v>310912.49</v>
      </c>
      <c r="AT201" s="81">
        <v>4868128.5599999996</v>
      </c>
    </row>
    <row r="202" spans="1:46" x14ac:dyDescent="0.2">
      <c r="A202" s="25">
        <v>115229003</v>
      </c>
      <c r="B202" s="26" t="s">
        <v>339</v>
      </c>
      <c r="C202" s="26" t="s">
        <v>330</v>
      </c>
      <c r="D202" s="1">
        <v>70588</v>
      </c>
      <c r="E202" s="1">
        <v>63432</v>
      </c>
      <c r="F202" s="1">
        <v>57424</v>
      </c>
      <c r="G202" s="1">
        <v>63815</v>
      </c>
      <c r="H202" s="2">
        <v>3676</v>
      </c>
      <c r="I202" s="2">
        <v>3635</v>
      </c>
      <c r="J202" s="2">
        <v>3718</v>
      </c>
      <c r="K202" s="2">
        <v>3676</v>
      </c>
      <c r="L202" s="59">
        <v>1.0676000000000001</v>
      </c>
      <c r="M202" s="19">
        <v>0.83140000000000003</v>
      </c>
      <c r="N202" s="60">
        <v>76.728999999999999</v>
      </c>
      <c r="O202" s="6">
        <v>0.20057306590257878</v>
      </c>
      <c r="P202" s="6">
        <v>0.19255014326647565</v>
      </c>
      <c r="Q202" s="6">
        <v>0.1653</v>
      </c>
      <c r="R202" s="6">
        <v>0.1923</v>
      </c>
      <c r="S202" s="6">
        <v>0.17349999999999999</v>
      </c>
      <c r="T202" s="6">
        <v>0.1993</v>
      </c>
      <c r="U202" s="6">
        <v>0.2009</v>
      </c>
      <c r="V202" s="6">
        <v>0.20319999999999999</v>
      </c>
      <c r="W202" s="6">
        <v>0.17979999999999999</v>
      </c>
      <c r="X202" s="6">
        <v>0.19470000000000001</v>
      </c>
      <c r="Y202" s="6">
        <v>0.1799</v>
      </c>
      <c r="Z202" s="6">
        <v>0.1983</v>
      </c>
      <c r="AA202" s="61">
        <v>123.13</v>
      </c>
      <c r="AB202" s="61">
        <v>66.667000000000002</v>
      </c>
      <c r="AC202" s="61">
        <v>0</v>
      </c>
      <c r="AD202" s="61">
        <v>189.797</v>
      </c>
      <c r="AE202" s="7">
        <v>77.378</v>
      </c>
      <c r="AF202" s="62">
        <v>15.476000000000001</v>
      </c>
      <c r="AG202" s="8">
        <v>15</v>
      </c>
      <c r="AH202" s="62">
        <v>9</v>
      </c>
      <c r="AI202" s="9">
        <v>1141.357</v>
      </c>
      <c r="AJ202" s="9">
        <v>1112.818</v>
      </c>
      <c r="AK202" s="9">
        <v>1127.597</v>
      </c>
      <c r="AL202" s="9">
        <v>1149.5840000000001</v>
      </c>
      <c r="AM202" s="18">
        <v>1127.2570000000001</v>
      </c>
      <c r="AN202" s="18">
        <v>214.273</v>
      </c>
      <c r="AO202" s="18">
        <v>291.00200000000001</v>
      </c>
      <c r="AP202" s="18">
        <v>1418.259</v>
      </c>
      <c r="AQ202" s="31">
        <v>1</v>
      </c>
      <c r="AR202" s="7">
        <v>1514.133</v>
      </c>
      <c r="AS202" s="63">
        <v>126853.09</v>
      </c>
      <c r="AT202" s="81">
        <v>0</v>
      </c>
    </row>
    <row r="203" spans="1:46" x14ac:dyDescent="0.2">
      <c r="A203" s="25">
        <v>125231232</v>
      </c>
      <c r="B203" s="26" t="s">
        <v>510</v>
      </c>
      <c r="C203" s="26" t="s">
        <v>511</v>
      </c>
      <c r="D203" s="1">
        <v>42516</v>
      </c>
      <c r="E203" s="1">
        <v>37952</v>
      </c>
      <c r="F203" s="1">
        <v>35947</v>
      </c>
      <c r="G203" s="1">
        <v>38805</v>
      </c>
      <c r="H203" s="2">
        <v>15397</v>
      </c>
      <c r="I203" s="2">
        <v>14835</v>
      </c>
      <c r="J203" s="2">
        <v>14988</v>
      </c>
      <c r="K203" s="2">
        <v>15073</v>
      </c>
      <c r="L203" s="59">
        <v>1.7557</v>
      </c>
      <c r="M203" s="19">
        <v>-4.1147</v>
      </c>
      <c r="N203" s="60">
        <v>0</v>
      </c>
      <c r="O203" s="6">
        <v>0.40366533864541831</v>
      </c>
      <c r="P203" s="6">
        <v>0.27394422310756972</v>
      </c>
      <c r="Q203" s="6">
        <v>0.41770000000000002</v>
      </c>
      <c r="R203" s="6">
        <v>0.27629999999999999</v>
      </c>
      <c r="S203" s="6">
        <v>0.43780000000000002</v>
      </c>
      <c r="T203" s="6">
        <v>0.27250000000000002</v>
      </c>
      <c r="U203" s="6">
        <v>0.42509999999999998</v>
      </c>
      <c r="V203" s="6">
        <v>0.28549999999999998</v>
      </c>
      <c r="W203" s="6">
        <v>0.41970000000000002</v>
      </c>
      <c r="X203" s="6">
        <v>0.2742</v>
      </c>
      <c r="Y203" s="6">
        <v>0.4269</v>
      </c>
      <c r="Z203" s="6">
        <v>0.27810000000000001</v>
      </c>
      <c r="AA203" s="61">
        <v>1685.5060000000001</v>
      </c>
      <c r="AB203" s="61">
        <v>550.59100000000001</v>
      </c>
      <c r="AC203" s="61">
        <v>842.75300000000004</v>
      </c>
      <c r="AD203" s="61">
        <v>3078.85</v>
      </c>
      <c r="AE203" s="7">
        <v>3711.72</v>
      </c>
      <c r="AF203" s="62">
        <v>742.34400000000005</v>
      </c>
      <c r="AG203" s="8">
        <v>445</v>
      </c>
      <c r="AH203" s="62">
        <v>267</v>
      </c>
      <c r="AI203" s="9">
        <v>6693.2960000000003</v>
      </c>
      <c r="AJ203" s="9">
        <v>6794.4449999999997</v>
      </c>
      <c r="AK203" s="9">
        <v>6758.4340000000002</v>
      </c>
      <c r="AL203" s="9">
        <v>6774.1859999999997</v>
      </c>
      <c r="AM203" s="18">
        <v>6748.7250000000004</v>
      </c>
      <c r="AN203" s="18">
        <v>4088.194</v>
      </c>
      <c r="AO203" s="18">
        <v>4088.194</v>
      </c>
      <c r="AP203" s="18">
        <v>10836.919</v>
      </c>
      <c r="AQ203" s="31">
        <v>1.49</v>
      </c>
      <c r="AR203" s="7">
        <v>28349.304</v>
      </c>
      <c r="AS203" s="63">
        <v>2375086.54</v>
      </c>
      <c r="AT203" s="81">
        <v>0</v>
      </c>
    </row>
    <row r="204" spans="1:46" x14ac:dyDescent="0.2">
      <c r="A204" s="25">
        <v>125231303</v>
      </c>
      <c r="B204" s="26" t="s">
        <v>512</v>
      </c>
      <c r="C204" s="26" t="s">
        <v>511</v>
      </c>
      <c r="D204" s="1">
        <v>75584</v>
      </c>
      <c r="E204" s="1">
        <v>76171</v>
      </c>
      <c r="F204" s="1">
        <v>76358</v>
      </c>
      <c r="G204" s="1">
        <v>76038</v>
      </c>
      <c r="H204" s="2">
        <v>9602</v>
      </c>
      <c r="I204" s="2">
        <v>9418</v>
      </c>
      <c r="J204" s="2">
        <v>9665</v>
      </c>
      <c r="K204" s="2">
        <v>9562</v>
      </c>
      <c r="L204" s="59">
        <v>0.89600000000000002</v>
      </c>
      <c r="M204" s="19">
        <v>-0.95289999999999997</v>
      </c>
      <c r="N204" s="60">
        <v>0</v>
      </c>
      <c r="O204" s="6">
        <v>0.18293333333333334</v>
      </c>
      <c r="P204" s="6">
        <v>0.23119999999999999</v>
      </c>
      <c r="Q204" s="6">
        <v>0.1552</v>
      </c>
      <c r="R204" s="6">
        <v>0.21659999999999999</v>
      </c>
      <c r="S204" s="6">
        <v>0.1676</v>
      </c>
      <c r="T204" s="6">
        <v>0.1908</v>
      </c>
      <c r="U204" s="6">
        <v>0.2051</v>
      </c>
      <c r="V204" s="6">
        <v>0.2031</v>
      </c>
      <c r="W204" s="6">
        <v>0.1686</v>
      </c>
      <c r="X204" s="6">
        <v>0.21290000000000001</v>
      </c>
      <c r="Y204" s="6">
        <v>0.17599999999999999</v>
      </c>
      <c r="Z204" s="6">
        <v>0.20349999999999999</v>
      </c>
      <c r="AA204" s="61">
        <v>337.10300000000001</v>
      </c>
      <c r="AB204" s="61">
        <v>212.839</v>
      </c>
      <c r="AC204" s="61">
        <v>0</v>
      </c>
      <c r="AD204" s="61">
        <v>549.94200000000001</v>
      </c>
      <c r="AE204" s="7">
        <v>206.96100000000001</v>
      </c>
      <c r="AF204" s="62">
        <v>41.392000000000003</v>
      </c>
      <c r="AG204" s="8">
        <v>96</v>
      </c>
      <c r="AH204" s="62">
        <v>57.6</v>
      </c>
      <c r="AI204" s="9">
        <v>3332.3789999999999</v>
      </c>
      <c r="AJ204" s="9">
        <v>3294.74</v>
      </c>
      <c r="AK204" s="9">
        <v>3283.076</v>
      </c>
      <c r="AL204" s="9">
        <v>3427.4769999999999</v>
      </c>
      <c r="AM204" s="18">
        <v>3303.3980000000001</v>
      </c>
      <c r="AN204" s="18">
        <v>648.93399999999997</v>
      </c>
      <c r="AO204" s="18">
        <v>648.93399999999997</v>
      </c>
      <c r="AP204" s="18">
        <v>3952.3319999999999</v>
      </c>
      <c r="AQ204" s="31">
        <v>1.1499999999999999</v>
      </c>
      <c r="AR204" s="7">
        <v>4072.4830000000002</v>
      </c>
      <c r="AS204" s="63">
        <v>341190.02</v>
      </c>
      <c r="AT204" s="81">
        <v>0</v>
      </c>
    </row>
    <row r="205" spans="1:46" x14ac:dyDescent="0.2">
      <c r="A205" s="25">
        <v>125234103</v>
      </c>
      <c r="B205" s="26" t="s">
        <v>513</v>
      </c>
      <c r="C205" s="26" t="s">
        <v>511</v>
      </c>
      <c r="D205" s="1">
        <v>133992</v>
      </c>
      <c r="E205" s="1">
        <v>124702</v>
      </c>
      <c r="F205" s="1">
        <v>115741</v>
      </c>
      <c r="G205" s="1">
        <v>124812</v>
      </c>
      <c r="H205" s="2">
        <v>11125</v>
      </c>
      <c r="I205" s="2">
        <v>10913</v>
      </c>
      <c r="J205" s="2">
        <v>10781</v>
      </c>
      <c r="K205" s="2">
        <v>10940</v>
      </c>
      <c r="L205" s="59">
        <v>0.54579999999999995</v>
      </c>
      <c r="M205" s="19">
        <v>-0.54520000000000002</v>
      </c>
      <c r="N205" s="60">
        <v>0</v>
      </c>
      <c r="O205" s="6">
        <v>7.4398249452954047E-3</v>
      </c>
      <c r="P205" s="6">
        <v>6.8708971553610498E-2</v>
      </c>
      <c r="Q205" s="6">
        <v>5.7999999999999996E-3</v>
      </c>
      <c r="R205" s="6">
        <v>8.5400000000000004E-2</v>
      </c>
      <c r="S205" s="6">
        <v>1.9E-3</v>
      </c>
      <c r="T205" s="6">
        <v>5.4600000000000003E-2</v>
      </c>
      <c r="U205" s="6">
        <v>4.1999999999999997E-3</v>
      </c>
      <c r="V205" s="6">
        <v>3.4500000000000003E-2</v>
      </c>
      <c r="W205" s="6">
        <v>5.0000000000000001E-3</v>
      </c>
      <c r="X205" s="6">
        <v>6.9599999999999995E-2</v>
      </c>
      <c r="Y205" s="6">
        <v>4.0000000000000001E-3</v>
      </c>
      <c r="Z205" s="6">
        <v>5.8200000000000002E-2</v>
      </c>
      <c r="AA205" s="61">
        <v>13.661</v>
      </c>
      <c r="AB205" s="61">
        <v>95.076999999999998</v>
      </c>
      <c r="AC205" s="61">
        <v>0</v>
      </c>
      <c r="AD205" s="61">
        <v>108.738</v>
      </c>
      <c r="AE205" s="7">
        <v>20.87</v>
      </c>
      <c r="AF205" s="62">
        <v>4.1740000000000004</v>
      </c>
      <c r="AG205" s="8">
        <v>109</v>
      </c>
      <c r="AH205" s="62">
        <v>65.400000000000006</v>
      </c>
      <c r="AI205" s="9">
        <v>4553.5039999999999</v>
      </c>
      <c r="AJ205" s="9">
        <v>4429.625</v>
      </c>
      <c r="AK205" s="9">
        <v>4515.7939999999999</v>
      </c>
      <c r="AL205" s="9">
        <v>4590.0290000000005</v>
      </c>
      <c r="AM205" s="18">
        <v>4499.6409999999996</v>
      </c>
      <c r="AN205" s="18">
        <v>178.31200000000001</v>
      </c>
      <c r="AO205" s="18">
        <v>178.31200000000001</v>
      </c>
      <c r="AP205" s="18">
        <v>4677.9530000000004</v>
      </c>
      <c r="AQ205" s="31">
        <v>1.03</v>
      </c>
      <c r="AR205" s="7">
        <v>2629.8240000000001</v>
      </c>
      <c r="AS205" s="63">
        <v>220324.97</v>
      </c>
      <c r="AT205" s="81">
        <v>2022300.64</v>
      </c>
    </row>
    <row r="206" spans="1:46" x14ac:dyDescent="0.2">
      <c r="A206" s="25">
        <v>125234502</v>
      </c>
      <c r="B206" s="26" t="s">
        <v>514</v>
      </c>
      <c r="C206" s="26" t="s">
        <v>511</v>
      </c>
      <c r="D206" s="1">
        <v>124875</v>
      </c>
      <c r="E206" s="1">
        <v>114474</v>
      </c>
      <c r="F206" s="1">
        <v>106655</v>
      </c>
      <c r="G206" s="1">
        <v>115335</v>
      </c>
      <c r="H206" s="2">
        <v>17982</v>
      </c>
      <c r="I206" s="2">
        <v>18106</v>
      </c>
      <c r="J206" s="2">
        <v>17741</v>
      </c>
      <c r="K206" s="2">
        <v>17943</v>
      </c>
      <c r="L206" s="59">
        <v>0.5907</v>
      </c>
      <c r="M206" s="19">
        <v>-3.1135000000000002</v>
      </c>
      <c r="N206" s="60">
        <v>0</v>
      </c>
      <c r="O206" s="6">
        <v>2.8135251072419883E-2</v>
      </c>
      <c r="P206" s="6">
        <v>5.6270502144839765E-2</v>
      </c>
      <c r="Q206" s="6">
        <v>3.7999999999999999E-2</v>
      </c>
      <c r="R206" s="6">
        <v>6.0199999999999997E-2</v>
      </c>
      <c r="S206" s="6">
        <v>4.0599999999999997E-2</v>
      </c>
      <c r="T206" s="6">
        <v>5.3999999999999999E-2</v>
      </c>
      <c r="U206" s="6">
        <v>3.1300000000000001E-2</v>
      </c>
      <c r="V206" s="6">
        <v>3.8600000000000002E-2</v>
      </c>
      <c r="W206" s="6">
        <v>3.56E-2</v>
      </c>
      <c r="X206" s="6">
        <v>5.6800000000000003E-2</v>
      </c>
      <c r="Y206" s="6">
        <v>3.6600000000000001E-2</v>
      </c>
      <c r="Z206" s="6">
        <v>5.0900000000000001E-2</v>
      </c>
      <c r="AA206" s="61">
        <v>139.47200000000001</v>
      </c>
      <c r="AB206" s="61">
        <v>111.264</v>
      </c>
      <c r="AC206" s="61">
        <v>0</v>
      </c>
      <c r="AD206" s="61">
        <v>250.73599999999999</v>
      </c>
      <c r="AE206" s="7">
        <v>26.690999999999999</v>
      </c>
      <c r="AF206" s="62">
        <v>5.3380000000000001</v>
      </c>
      <c r="AG206" s="8">
        <v>139</v>
      </c>
      <c r="AH206" s="62">
        <v>83.4</v>
      </c>
      <c r="AI206" s="9">
        <v>6529.5739999999996</v>
      </c>
      <c r="AJ206" s="9">
        <v>6488.3329999999996</v>
      </c>
      <c r="AK206" s="9">
        <v>6485.72</v>
      </c>
      <c r="AL206" s="9">
        <v>6403.5159999999996</v>
      </c>
      <c r="AM206" s="18">
        <v>6501.2089999999998</v>
      </c>
      <c r="AN206" s="18">
        <v>339.47399999999999</v>
      </c>
      <c r="AO206" s="18">
        <v>339.47399999999999</v>
      </c>
      <c r="AP206" s="18">
        <v>6840.683</v>
      </c>
      <c r="AQ206" s="31">
        <v>0.94</v>
      </c>
      <c r="AR206" s="7">
        <v>3798.3440000000001</v>
      </c>
      <c r="AS206" s="63">
        <v>318222.83</v>
      </c>
      <c r="AT206" s="81">
        <v>5285996.43</v>
      </c>
    </row>
    <row r="207" spans="1:46" x14ac:dyDescent="0.2">
      <c r="A207" s="25">
        <v>125235103</v>
      </c>
      <c r="B207" s="26" t="s">
        <v>515</v>
      </c>
      <c r="C207" s="26" t="s">
        <v>511</v>
      </c>
      <c r="D207" s="1">
        <v>69721</v>
      </c>
      <c r="E207" s="1">
        <v>67717</v>
      </c>
      <c r="F207" s="1">
        <v>62205</v>
      </c>
      <c r="G207" s="1">
        <v>66548</v>
      </c>
      <c r="H207" s="2">
        <v>9463</v>
      </c>
      <c r="I207" s="2">
        <v>9206</v>
      </c>
      <c r="J207" s="2">
        <v>9262</v>
      </c>
      <c r="K207" s="2">
        <v>9310</v>
      </c>
      <c r="L207" s="59">
        <v>1.0237000000000001</v>
      </c>
      <c r="M207" s="19">
        <v>-0.90720000000000001</v>
      </c>
      <c r="N207" s="60">
        <v>0</v>
      </c>
      <c r="O207" s="6">
        <v>0.24638655462184875</v>
      </c>
      <c r="P207" s="6">
        <v>0.14184873949579832</v>
      </c>
      <c r="Q207" s="6">
        <v>0.2072</v>
      </c>
      <c r="R207" s="6">
        <v>0.13819999999999999</v>
      </c>
      <c r="S207" s="6">
        <v>0.1976</v>
      </c>
      <c r="T207" s="6">
        <v>0.1133</v>
      </c>
      <c r="U207" s="6">
        <v>0.1888</v>
      </c>
      <c r="V207" s="6">
        <v>0.1041</v>
      </c>
      <c r="W207" s="6">
        <v>0.21709999999999999</v>
      </c>
      <c r="X207" s="6">
        <v>0.13109999999999999</v>
      </c>
      <c r="Y207" s="6">
        <v>0.19789999999999999</v>
      </c>
      <c r="Z207" s="6">
        <v>0.11849999999999999</v>
      </c>
      <c r="AA207" s="61">
        <v>437.69200000000001</v>
      </c>
      <c r="AB207" s="61">
        <v>132.154</v>
      </c>
      <c r="AC207" s="61">
        <v>0</v>
      </c>
      <c r="AD207" s="61">
        <v>569.846</v>
      </c>
      <c r="AE207" s="7">
        <v>67.567999999999998</v>
      </c>
      <c r="AF207" s="62">
        <v>13.513999999999999</v>
      </c>
      <c r="AG207" s="8">
        <v>138</v>
      </c>
      <c r="AH207" s="62">
        <v>82.8</v>
      </c>
      <c r="AI207" s="9">
        <v>3360.1379999999999</v>
      </c>
      <c r="AJ207" s="9">
        <v>3393.2910000000002</v>
      </c>
      <c r="AK207" s="9">
        <v>3341.6390000000001</v>
      </c>
      <c r="AL207" s="9">
        <v>3416.9940000000001</v>
      </c>
      <c r="AM207" s="18">
        <v>3365.0230000000001</v>
      </c>
      <c r="AN207" s="18">
        <v>666.16</v>
      </c>
      <c r="AO207" s="18">
        <v>666.16</v>
      </c>
      <c r="AP207" s="18">
        <v>4031.183</v>
      </c>
      <c r="AQ207" s="31">
        <v>1.46</v>
      </c>
      <c r="AR207" s="7">
        <v>6025.0140000000001</v>
      </c>
      <c r="AS207" s="63">
        <v>504771.82</v>
      </c>
      <c r="AT207" s="81">
        <v>5027333.66</v>
      </c>
    </row>
    <row r="208" spans="1:46" x14ac:dyDescent="0.2">
      <c r="A208" s="25">
        <v>125235502</v>
      </c>
      <c r="B208" s="26" t="s">
        <v>516</v>
      </c>
      <c r="C208" s="26" t="s">
        <v>511</v>
      </c>
      <c r="D208" s="1">
        <v>121250</v>
      </c>
      <c r="E208" s="1">
        <v>117483</v>
      </c>
      <c r="F208" s="1">
        <v>111064</v>
      </c>
      <c r="G208" s="1">
        <v>116599</v>
      </c>
      <c r="H208" s="2">
        <v>14289</v>
      </c>
      <c r="I208" s="2">
        <v>14259</v>
      </c>
      <c r="J208" s="2">
        <v>13577</v>
      </c>
      <c r="K208" s="2">
        <v>14042</v>
      </c>
      <c r="L208" s="59">
        <v>0.58430000000000004</v>
      </c>
      <c r="M208" s="19">
        <v>-0.27900000000000003</v>
      </c>
      <c r="N208" s="60">
        <v>0</v>
      </c>
      <c r="O208" s="6">
        <v>1.6526080220347735E-2</v>
      </c>
      <c r="P208" s="6">
        <v>4.355310724737476E-2</v>
      </c>
      <c r="Q208" s="6">
        <v>1.8499999999999999E-2</v>
      </c>
      <c r="R208" s="6">
        <v>4.82E-2</v>
      </c>
      <c r="S208" s="6">
        <v>2.1299999999999999E-2</v>
      </c>
      <c r="T208" s="6">
        <v>6.5299999999999997E-2</v>
      </c>
      <c r="U208" s="6">
        <v>5.3699999999999998E-2</v>
      </c>
      <c r="V208" s="6">
        <v>4.2700000000000002E-2</v>
      </c>
      <c r="W208" s="6">
        <v>1.8800000000000001E-2</v>
      </c>
      <c r="X208" s="6">
        <v>5.2400000000000002E-2</v>
      </c>
      <c r="Y208" s="6">
        <v>3.1199999999999999E-2</v>
      </c>
      <c r="Z208" s="6">
        <v>5.21E-2</v>
      </c>
      <c r="AA208" s="61">
        <v>42.292000000000002</v>
      </c>
      <c r="AB208" s="61">
        <v>58.939</v>
      </c>
      <c r="AC208" s="61">
        <v>0</v>
      </c>
      <c r="AD208" s="61">
        <v>101.23099999999999</v>
      </c>
      <c r="AE208" s="7">
        <v>33.155999999999999</v>
      </c>
      <c r="AF208" s="62">
        <v>6.6310000000000002</v>
      </c>
      <c r="AG208" s="8">
        <v>124</v>
      </c>
      <c r="AH208" s="62">
        <v>74.400000000000006</v>
      </c>
      <c r="AI208" s="9">
        <v>3749.2979999999998</v>
      </c>
      <c r="AJ208" s="9">
        <v>3620.29</v>
      </c>
      <c r="AK208" s="9">
        <v>3543.5459999999998</v>
      </c>
      <c r="AL208" s="9">
        <v>3426.8130000000001</v>
      </c>
      <c r="AM208" s="18">
        <v>3637.7109999999998</v>
      </c>
      <c r="AN208" s="18">
        <v>182.262</v>
      </c>
      <c r="AO208" s="18">
        <v>182.262</v>
      </c>
      <c r="AP208" s="18">
        <v>3819.973</v>
      </c>
      <c r="AQ208" s="31">
        <v>0.75</v>
      </c>
      <c r="AR208" s="7">
        <v>1674.008</v>
      </c>
      <c r="AS208" s="63">
        <v>140247.32</v>
      </c>
      <c r="AT208" s="81">
        <v>1367574.84</v>
      </c>
    </row>
    <row r="209" spans="1:46" x14ac:dyDescent="0.2">
      <c r="A209" s="25">
        <v>125236903</v>
      </c>
      <c r="B209" s="26" t="s">
        <v>517</v>
      </c>
      <c r="C209" s="26" t="s">
        <v>511</v>
      </c>
      <c r="D209" s="1">
        <v>97043</v>
      </c>
      <c r="E209" s="1">
        <v>90201</v>
      </c>
      <c r="F209" s="1">
        <v>86563</v>
      </c>
      <c r="G209" s="1">
        <v>91269</v>
      </c>
      <c r="H209" s="2">
        <v>10389</v>
      </c>
      <c r="I209" s="2">
        <v>10482</v>
      </c>
      <c r="J209" s="2">
        <v>10309</v>
      </c>
      <c r="K209" s="2">
        <v>10393</v>
      </c>
      <c r="L209" s="59">
        <v>0.74650000000000005</v>
      </c>
      <c r="M209" s="19">
        <v>-1.5888</v>
      </c>
      <c r="N209" s="60">
        <v>0</v>
      </c>
      <c r="O209" s="6">
        <v>5.3470919324577863E-2</v>
      </c>
      <c r="P209" s="6">
        <v>8.9743589743589744E-2</v>
      </c>
      <c r="Q209" s="6">
        <v>4.6800000000000001E-2</v>
      </c>
      <c r="R209" s="6">
        <v>6.9900000000000004E-2</v>
      </c>
      <c r="S209" s="6">
        <v>3.9E-2</v>
      </c>
      <c r="T209" s="6">
        <v>7.3599999999999999E-2</v>
      </c>
      <c r="U209" s="6">
        <v>2.9100000000000001E-2</v>
      </c>
      <c r="V209" s="6">
        <v>0.12509999999999999</v>
      </c>
      <c r="W209" s="6">
        <v>4.6399999999999997E-2</v>
      </c>
      <c r="X209" s="6">
        <v>7.7700000000000005E-2</v>
      </c>
      <c r="Y209" s="6">
        <v>3.8300000000000001E-2</v>
      </c>
      <c r="Z209" s="6">
        <v>8.9499999999999996E-2</v>
      </c>
      <c r="AA209" s="61">
        <v>90.811999999999998</v>
      </c>
      <c r="AB209" s="61">
        <v>76.034999999999997</v>
      </c>
      <c r="AC209" s="61">
        <v>0</v>
      </c>
      <c r="AD209" s="61">
        <v>166.84700000000001</v>
      </c>
      <c r="AE209" s="7">
        <v>73.88</v>
      </c>
      <c r="AF209" s="62">
        <v>14.776</v>
      </c>
      <c r="AG209" s="8">
        <v>53</v>
      </c>
      <c r="AH209" s="62">
        <v>31.8</v>
      </c>
      <c r="AI209" s="9">
        <v>3261.9169999999999</v>
      </c>
      <c r="AJ209" s="9">
        <v>3281.35</v>
      </c>
      <c r="AK209" s="9">
        <v>3340.1840000000002</v>
      </c>
      <c r="AL209" s="9">
        <v>3362.7640000000001</v>
      </c>
      <c r="AM209" s="18">
        <v>3294.4839999999999</v>
      </c>
      <c r="AN209" s="18">
        <v>213.423</v>
      </c>
      <c r="AO209" s="18">
        <v>213.423</v>
      </c>
      <c r="AP209" s="18">
        <v>3507.9070000000002</v>
      </c>
      <c r="AQ209" s="31">
        <v>0.97</v>
      </c>
      <c r="AR209" s="7">
        <v>2540.0929999999998</v>
      </c>
      <c r="AS209" s="63">
        <v>212807.37</v>
      </c>
      <c r="AT209" s="81">
        <v>0</v>
      </c>
    </row>
    <row r="210" spans="1:46" x14ac:dyDescent="0.2">
      <c r="A210" s="25">
        <v>125237603</v>
      </c>
      <c r="B210" s="26" t="s">
        <v>518</v>
      </c>
      <c r="C210" s="26" t="s">
        <v>511</v>
      </c>
      <c r="D210" s="1">
        <v>150863</v>
      </c>
      <c r="E210" s="1">
        <v>139141</v>
      </c>
      <c r="F210" s="1">
        <v>133790</v>
      </c>
      <c r="G210" s="1">
        <v>141265</v>
      </c>
      <c r="H210" s="2">
        <v>9912</v>
      </c>
      <c r="I210" s="2">
        <v>10097</v>
      </c>
      <c r="J210" s="2">
        <v>9460</v>
      </c>
      <c r="K210" s="2">
        <v>9823</v>
      </c>
      <c r="L210" s="59">
        <v>0.48230000000000001</v>
      </c>
      <c r="M210" s="19">
        <v>-0.74629999999999996</v>
      </c>
      <c r="N210" s="60">
        <v>0</v>
      </c>
      <c r="O210" s="6">
        <v>4.2825607064017661E-2</v>
      </c>
      <c r="P210" s="6">
        <v>2.075055187637969E-2</v>
      </c>
      <c r="Q210" s="6">
        <v>6.4399999999999999E-2</v>
      </c>
      <c r="R210" s="6">
        <v>2.6800000000000001E-2</v>
      </c>
      <c r="S210" s="6">
        <v>3.8199999999999998E-2</v>
      </c>
      <c r="T210" s="6">
        <v>3.0300000000000001E-2</v>
      </c>
      <c r="U210" s="6">
        <v>5.3600000000000002E-2</v>
      </c>
      <c r="V210" s="6">
        <v>5.0900000000000001E-2</v>
      </c>
      <c r="W210" s="6">
        <v>4.8500000000000001E-2</v>
      </c>
      <c r="X210" s="6">
        <v>2.5999999999999999E-2</v>
      </c>
      <c r="Y210" s="6">
        <v>5.21E-2</v>
      </c>
      <c r="Z210" s="6">
        <v>3.5999999999999997E-2</v>
      </c>
      <c r="AA210" s="61">
        <v>104.48699999999999</v>
      </c>
      <c r="AB210" s="61">
        <v>28.007000000000001</v>
      </c>
      <c r="AC210" s="61">
        <v>0</v>
      </c>
      <c r="AD210" s="61">
        <v>132.494</v>
      </c>
      <c r="AE210" s="7">
        <v>13.231</v>
      </c>
      <c r="AF210" s="62">
        <v>2.6459999999999999</v>
      </c>
      <c r="AG210" s="8">
        <v>146</v>
      </c>
      <c r="AH210" s="62">
        <v>87.6</v>
      </c>
      <c r="AI210" s="9">
        <v>3590.6280000000002</v>
      </c>
      <c r="AJ210" s="9">
        <v>3629.7</v>
      </c>
      <c r="AK210" s="9">
        <v>3665.3850000000002</v>
      </c>
      <c r="AL210" s="9">
        <v>3834.0630000000001</v>
      </c>
      <c r="AM210" s="18">
        <v>3628.5709999999999</v>
      </c>
      <c r="AN210" s="18">
        <v>222.74</v>
      </c>
      <c r="AO210" s="18">
        <v>222.74</v>
      </c>
      <c r="AP210" s="18">
        <v>3851.3110000000001</v>
      </c>
      <c r="AQ210" s="31">
        <v>0.83</v>
      </c>
      <c r="AR210" s="7">
        <v>1541.7139999999999</v>
      </c>
      <c r="AS210" s="63">
        <v>129163.81</v>
      </c>
      <c r="AT210" s="81">
        <v>1494127.67</v>
      </c>
    </row>
    <row r="211" spans="1:46" x14ac:dyDescent="0.2">
      <c r="A211" s="25">
        <v>125237702</v>
      </c>
      <c r="B211" s="26" t="s">
        <v>519</v>
      </c>
      <c r="C211" s="26" t="s">
        <v>511</v>
      </c>
      <c r="D211" s="1">
        <v>84455</v>
      </c>
      <c r="E211" s="1">
        <v>77304</v>
      </c>
      <c r="F211" s="1">
        <v>76672</v>
      </c>
      <c r="G211" s="1">
        <v>79477</v>
      </c>
      <c r="H211" s="2">
        <v>16312</v>
      </c>
      <c r="I211" s="2">
        <v>15946</v>
      </c>
      <c r="J211" s="2">
        <v>15931</v>
      </c>
      <c r="K211" s="2">
        <v>16063</v>
      </c>
      <c r="L211" s="59">
        <v>0.85719999999999996</v>
      </c>
      <c r="M211" s="19">
        <v>-3.3428</v>
      </c>
      <c r="N211" s="60">
        <v>0</v>
      </c>
      <c r="O211" s="6">
        <v>8.5730191130079791E-2</v>
      </c>
      <c r="P211" s="6">
        <v>0.12896641306364817</v>
      </c>
      <c r="Q211" s="6">
        <v>9.7000000000000003E-2</v>
      </c>
      <c r="R211" s="6">
        <v>0.12570000000000001</v>
      </c>
      <c r="S211" s="6">
        <v>0.112</v>
      </c>
      <c r="T211" s="6">
        <v>0.12959999999999999</v>
      </c>
      <c r="U211" s="6">
        <v>0.1055</v>
      </c>
      <c r="V211" s="6">
        <v>0.1144</v>
      </c>
      <c r="W211" s="6">
        <v>9.8199999999999996E-2</v>
      </c>
      <c r="X211" s="6">
        <v>0.12809999999999999</v>
      </c>
      <c r="Y211" s="6">
        <v>0.1048</v>
      </c>
      <c r="Z211" s="6">
        <v>0.1232</v>
      </c>
      <c r="AA211" s="61">
        <v>340.33800000000002</v>
      </c>
      <c r="AB211" s="61">
        <v>221.982</v>
      </c>
      <c r="AC211" s="61">
        <v>0</v>
      </c>
      <c r="AD211" s="61">
        <v>562.32000000000005</v>
      </c>
      <c r="AE211" s="7">
        <v>118.599</v>
      </c>
      <c r="AF211" s="62">
        <v>23.72</v>
      </c>
      <c r="AG211" s="8">
        <v>143</v>
      </c>
      <c r="AH211" s="62">
        <v>85.8</v>
      </c>
      <c r="AI211" s="9">
        <v>5776.2719999999999</v>
      </c>
      <c r="AJ211" s="9">
        <v>5569.5469999999996</v>
      </c>
      <c r="AK211" s="9">
        <v>5523.4040000000005</v>
      </c>
      <c r="AL211" s="9">
        <v>5624.6469999999999</v>
      </c>
      <c r="AM211" s="18">
        <v>5623.0739999999996</v>
      </c>
      <c r="AN211" s="18">
        <v>671.84</v>
      </c>
      <c r="AO211" s="18">
        <v>671.84</v>
      </c>
      <c r="AP211" s="18">
        <v>6294.9139999999998</v>
      </c>
      <c r="AQ211" s="31">
        <v>1.0900000000000001</v>
      </c>
      <c r="AR211" s="7">
        <v>5881.64</v>
      </c>
      <c r="AS211" s="63">
        <v>492760.03</v>
      </c>
      <c r="AT211" s="81">
        <v>1621129.97</v>
      </c>
    </row>
    <row r="212" spans="1:46" x14ac:dyDescent="0.2">
      <c r="A212" s="25">
        <v>125237903</v>
      </c>
      <c r="B212" s="26" t="s">
        <v>520</v>
      </c>
      <c r="C212" s="26" t="s">
        <v>511</v>
      </c>
      <c r="D212" s="1">
        <v>115866</v>
      </c>
      <c r="E212" s="1">
        <v>103810</v>
      </c>
      <c r="F212" s="1">
        <v>98245</v>
      </c>
      <c r="G212" s="1">
        <v>105974</v>
      </c>
      <c r="H212" s="2">
        <v>14843</v>
      </c>
      <c r="I212" s="2">
        <v>14997</v>
      </c>
      <c r="J212" s="2">
        <v>14771</v>
      </c>
      <c r="K212" s="2">
        <v>14870</v>
      </c>
      <c r="L212" s="59">
        <v>0.64290000000000003</v>
      </c>
      <c r="M212" s="19">
        <v>-7.7499999999999999E-2</v>
      </c>
      <c r="N212" s="60">
        <v>0</v>
      </c>
      <c r="O212" s="6">
        <v>1.6523605150214591E-2</v>
      </c>
      <c r="P212" s="6">
        <v>5.1502145922746781E-2</v>
      </c>
      <c r="Q212" s="6">
        <v>1.8800000000000001E-2</v>
      </c>
      <c r="R212" s="6">
        <v>4.7300000000000002E-2</v>
      </c>
      <c r="S212" s="6">
        <v>2.5399999999999999E-2</v>
      </c>
      <c r="T212" s="6">
        <v>5.7599999999999998E-2</v>
      </c>
      <c r="U212" s="6">
        <v>2.92E-2</v>
      </c>
      <c r="V212" s="6">
        <v>5.7700000000000001E-2</v>
      </c>
      <c r="W212" s="6">
        <v>2.0199999999999999E-2</v>
      </c>
      <c r="X212" s="6">
        <v>5.21E-2</v>
      </c>
      <c r="Y212" s="6">
        <v>2.4500000000000001E-2</v>
      </c>
      <c r="Z212" s="6">
        <v>5.4199999999999998E-2</v>
      </c>
      <c r="AA212" s="61">
        <v>49.277999999999999</v>
      </c>
      <c r="AB212" s="61">
        <v>63.548999999999999</v>
      </c>
      <c r="AC212" s="61">
        <v>0</v>
      </c>
      <c r="AD212" s="61">
        <v>112.827</v>
      </c>
      <c r="AE212" s="7">
        <v>48.48</v>
      </c>
      <c r="AF212" s="62">
        <v>9.6959999999999997</v>
      </c>
      <c r="AG212" s="8">
        <v>79</v>
      </c>
      <c r="AH212" s="62">
        <v>47.4</v>
      </c>
      <c r="AI212" s="9">
        <v>4065.8110000000001</v>
      </c>
      <c r="AJ212" s="9">
        <v>3983.1320000000001</v>
      </c>
      <c r="AK212" s="9">
        <v>3882.826</v>
      </c>
      <c r="AL212" s="9">
        <v>3890.1619999999998</v>
      </c>
      <c r="AM212" s="18">
        <v>3977.2559999999999</v>
      </c>
      <c r="AN212" s="18">
        <v>169.923</v>
      </c>
      <c r="AO212" s="18">
        <v>169.923</v>
      </c>
      <c r="AP212" s="18">
        <v>4147.1790000000001</v>
      </c>
      <c r="AQ212" s="31">
        <v>0.81</v>
      </c>
      <c r="AR212" s="7">
        <v>2159.6390000000001</v>
      </c>
      <c r="AS212" s="63">
        <v>180933.17</v>
      </c>
      <c r="AT212" s="81">
        <v>2052831.74</v>
      </c>
    </row>
    <row r="213" spans="1:46" x14ac:dyDescent="0.2">
      <c r="A213" s="25">
        <v>125238402</v>
      </c>
      <c r="B213" s="26" t="s">
        <v>521</v>
      </c>
      <c r="C213" s="26" t="s">
        <v>511</v>
      </c>
      <c r="D213" s="1">
        <v>60491</v>
      </c>
      <c r="E213" s="1">
        <v>56345</v>
      </c>
      <c r="F213" s="1">
        <v>53726</v>
      </c>
      <c r="G213" s="1">
        <v>56854</v>
      </c>
      <c r="H213" s="2">
        <v>11355</v>
      </c>
      <c r="I213" s="2">
        <v>11523</v>
      </c>
      <c r="J213" s="2">
        <v>11412</v>
      </c>
      <c r="K213" s="2">
        <v>11430</v>
      </c>
      <c r="L213" s="59">
        <v>1.1982999999999999</v>
      </c>
      <c r="M213" s="19">
        <v>-5.1058000000000003</v>
      </c>
      <c r="N213" s="60">
        <v>0</v>
      </c>
      <c r="O213" s="6">
        <v>0.23514067449226755</v>
      </c>
      <c r="P213" s="6">
        <v>0.21930314887274083</v>
      </c>
      <c r="Q213" s="6">
        <v>0.2281</v>
      </c>
      <c r="R213" s="6">
        <v>0.23930000000000001</v>
      </c>
      <c r="S213" s="6">
        <v>0.2417</v>
      </c>
      <c r="T213" s="6">
        <v>0.2112</v>
      </c>
      <c r="U213" s="6">
        <v>0.24740000000000001</v>
      </c>
      <c r="V213" s="6">
        <v>0.18840000000000001</v>
      </c>
      <c r="W213" s="6">
        <v>0.23499999999999999</v>
      </c>
      <c r="X213" s="6">
        <v>0.2233</v>
      </c>
      <c r="Y213" s="6">
        <v>0.23910000000000001</v>
      </c>
      <c r="Z213" s="6">
        <v>0.21299999999999999</v>
      </c>
      <c r="AA213" s="61">
        <v>666.71</v>
      </c>
      <c r="AB213" s="61">
        <v>316.75799999999998</v>
      </c>
      <c r="AC213" s="61">
        <v>0</v>
      </c>
      <c r="AD213" s="61">
        <v>983.46799999999996</v>
      </c>
      <c r="AE213" s="7">
        <v>610.39099999999996</v>
      </c>
      <c r="AF213" s="62">
        <v>122.078</v>
      </c>
      <c r="AG213" s="8">
        <v>155</v>
      </c>
      <c r="AH213" s="62">
        <v>93</v>
      </c>
      <c r="AI213" s="9">
        <v>4728.4430000000002</v>
      </c>
      <c r="AJ213" s="9">
        <v>4697.4690000000001</v>
      </c>
      <c r="AK213" s="9">
        <v>4728.3100000000004</v>
      </c>
      <c r="AL213" s="9">
        <v>4748.799</v>
      </c>
      <c r="AM213" s="18">
        <v>4718.0739999999996</v>
      </c>
      <c r="AN213" s="18">
        <v>1198.546</v>
      </c>
      <c r="AO213" s="18">
        <v>1198.546</v>
      </c>
      <c r="AP213" s="18">
        <v>5916.62</v>
      </c>
      <c r="AQ213" s="31">
        <v>1.89</v>
      </c>
      <c r="AR213" s="7">
        <v>13399.884</v>
      </c>
      <c r="AS213" s="63">
        <v>1122633.7</v>
      </c>
      <c r="AT213" s="81">
        <v>11218849.960000001</v>
      </c>
    </row>
    <row r="214" spans="1:46" x14ac:dyDescent="0.2">
      <c r="A214" s="25">
        <v>125238502</v>
      </c>
      <c r="B214" s="26" t="s">
        <v>522</v>
      </c>
      <c r="C214" s="26" t="s">
        <v>511</v>
      </c>
      <c r="D214" s="1">
        <v>124889</v>
      </c>
      <c r="E214" s="1">
        <v>115487</v>
      </c>
      <c r="F214" s="1">
        <v>111106</v>
      </c>
      <c r="G214" s="1">
        <v>117161</v>
      </c>
      <c r="H214" s="2">
        <v>9879</v>
      </c>
      <c r="I214" s="2">
        <v>9716</v>
      </c>
      <c r="J214" s="2">
        <v>9431</v>
      </c>
      <c r="K214" s="2">
        <v>9675</v>
      </c>
      <c r="L214" s="59">
        <v>0.58150000000000002</v>
      </c>
      <c r="M214" s="19">
        <v>-2.8220999999999998</v>
      </c>
      <c r="N214" s="60">
        <v>0</v>
      </c>
      <c r="O214" s="6">
        <v>2.0715220235499345E-2</v>
      </c>
      <c r="P214" s="6">
        <v>5.6694286960313998E-2</v>
      </c>
      <c r="Q214" s="6">
        <v>1.09E-2</v>
      </c>
      <c r="R214" s="6">
        <v>2.8899999999999999E-2</v>
      </c>
      <c r="S214" s="6">
        <v>1.15E-2</v>
      </c>
      <c r="T214" s="6">
        <v>3.44E-2</v>
      </c>
      <c r="U214" s="6">
        <v>1.7500000000000002E-2</v>
      </c>
      <c r="V214" s="6">
        <v>2.6200000000000001E-2</v>
      </c>
      <c r="W214" s="6">
        <v>1.44E-2</v>
      </c>
      <c r="X214" s="6">
        <v>0.04</v>
      </c>
      <c r="Y214" s="6">
        <v>1.3299999999999999E-2</v>
      </c>
      <c r="Z214" s="6">
        <v>2.98E-2</v>
      </c>
      <c r="AA214" s="61">
        <v>37.235999999999997</v>
      </c>
      <c r="AB214" s="61">
        <v>51.716999999999999</v>
      </c>
      <c r="AC214" s="61">
        <v>0</v>
      </c>
      <c r="AD214" s="61">
        <v>88.953000000000003</v>
      </c>
      <c r="AE214" s="7">
        <v>31.19</v>
      </c>
      <c r="AF214" s="62">
        <v>6.2380000000000004</v>
      </c>
      <c r="AG214" s="8">
        <v>90</v>
      </c>
      <c r="AH214" s="62">
        <v>54</v>
      </c>
      <c r="AI214" s="9">
        <v>4309.7550000000001</v>
      </c>
      <c r="AJ214" s="9">
        <v>4275.9089999999997</v>
      </c>
      <c r="AK214" s="9">
        <v>4208.4210000000003</v>
      </c>
      <c r="AL214" s="9">
        <v>4160.7950000000001</v>
      </c>
      <c r="AM214" s="18">
        <v>4264.6949999999997</v>
      </c>
      <c r="AN214" s="18">
        <v>149.191</v>
      </c>
      <c r="AO214" s="18">
        <v>149.191</v>
      </c>
      <c r="AP214" s="18">
        <v>4413.8860000000004</v>
      </c>
      <c r="AQ214" s="31">
        <v>1.2</v>
      </c>
      <c r="AR214" s="7">
        <v>3080.01</v>
      </c>
      <c r="AS214" s="63">
        <v>258041.27</v>
      </c>
      <c r="AT214" s="81">
        <v>4274407.3</v>
      </c>
    </row>
    <row r="215" spans="1:46" x14ac:dyDescent="0.2">
      <c r="A215" s="25">
        <v>125239452</v>
      </c>
      <c r="B215" s="26" t="s">
        <v>523</v>
      </c>
      <c r="C215" s="26" t="s">
        <v>511</v>
      </c>
      <c r="D215" s="1">
        <v>66829</v>
      </c>
      <c r="E215" s="1">
        <v>61094</v>
      </c>
      <c r="F215" s="1">
        <v>57305</v>
      </c>
      <c r="G215" s="1">
        <v>61743</v>
      </c>
      <c r="H215" s="2">
        <v>36467</v>
      </c>
      <c r="I215" s="2">
        <v>35910</v>
      </c>
      <c r="J215" s="2">
        <v>34566</v>
      </c>
      <c r="K215" s="2">
        <v>35648</v>
      </c>
      <c r="L215" s="59">
        <v>1.1033999999999999</v>
      </c>
      <c r="M215" s="19">
        <v>-8.3516999999999992</v>
      </c>
      <c r="N215" s="60">
        <v>0</v>
      </c>
      <c r="O215" s="6">
        <v>0.17779705117085862</v>
      </c>
      <c r="P215" s="6">
        <v>0.23850823937554205</v>
      </c>
      <c r="Q215" s="6">
        <v>0.18970000000000001</v>
      </c>
      <c r="R215" s="6">
        <v>0.2387</v>
      </c>
      <c r="S215" s="6">
        <v>0.18559999999999999</v>
      </c>
      <c r="T215" s="6">
        <v>0.24590000000000001</v>
      </c>
      <c r="U215" s="6">
        <v>0.19670000000000001</v>
      </c>
      <c r="V215" s="6">
        <v>0.25750000000000001</v>
      </c>
      <c r="W215" s="6">
        <v>0.18440000000000001</v>
      </c>
      <c r="X215" s="6">
        <v>0.24099999999999999</v>
      </c>
      <c r="Y215" s="6">
        <v>0.19070000000000001</v>
      </c>
      <c r="Z215" s="6">
        <v>0.24740000000000001</v>
      </c>
      <c r="AA215" s="61">
        <v>1442.6030000000001</v>
      </c>
      <c r="AB215" s="61">
        <v>942.69899999999996</v>
      </c>
      <c r="AC215" s="61">
        <v>0</v>
      </c>
      <c r="AD215" s="61">
        <v>2385.3020000000001</v>
      </c>
      <c r="AE215" s="7">
        <v>778.99699999999996</v>
      </c>
      <c r="AF215" s="62">
        <v>155.79900000000001</v>
      </c>
      <c r="AG215" s="8">
        <v>2010</v>
      </c>
      <c r="AH215" s="62">
        <v>1206</v>
      </c>
      <c r="AI215" s="9">
        <v>13038.714</v>
      </c>
      <c r="AJ215" s="9">
        <v>12905.548000000001</v>
      </c>
      <c r="AK215" s="9">
        <v>12867.096</v>
      </c>
      <c r="AL215" s="9">
        <v>13125.380999999999</v>
      </c>
      <c r="AM215" s="18">
        <v>12937.119000000001</v>
      </c>
      <c r="AN215" s="18">
        <v>3747.1010000000001</v>
      </c>
      <c r="AO215" s="18">
        <v>3747.1010000000001</v>
      </c>
      <c r="AP215" s="18">
        <v>16684.22</v>
      </c>
      <c r="AQ215" s="31">
        <v>1.46</v>
      </c>
      <c r="AR215" s="7">
        <v>26877.678</v>
      </c>
      <c r="AS215" s="63">
        <v>2251794.66</v>
      </c>
      <c r="AT215" s="81">
        <v>18079677.149999999</v>
      </c>
    </row>
    <row r="216" spans="1:46" x14ac:dyDescent="0.2">
      <c r="A216" s="25">
        <v>125239603</v>
      </c>
      <c r="B216" s="26" t="s">
        <v>524</v>
      </c>
      <c r="C216" s="26" t="s">
        <v>511</v>
      </c>
      <c r="D216" s="1">
        <v>141084</v>
      </c>
      <c r="E216" s="1">
        <v>129625</v>
      </c>
      <c r="F216" s="1">
        <v>122985</v>
      </c>
      <c r="G216" s="1">
        <v>131231</v>
      </c>
      <c r="H216" s="2">
        <v>8201</v>
      </c>
      <c r="I216" s="2">
        <v>8275</v>
      </c>
      <c r="J216" s="2">
        <v>7845</v>
      </c>
      <c r="K216" s="2">
        <v>8107</v>
      </c>
      <c r="L216" s="59">
        <v>0.51910000000000001</v>
      </c>
      <c r="M216" s="19">
        <v>-2.0977000000000001</v>
      </c>
      <c r="N216" s="60">
        <v>0</v>
      </c>
      <c r="O216" s="6">
        <v>4.8922056384742951E-2</v>
      </c>
      <c r="P216" s="6">
        <v>6.053067993366501E-2</v>
      </c>
      <c r="Q216" s="6">
        <v>2.5399999999999999E-2</v>
      </c>
      <c r="R216" s="6">
        <v>6.1100000000000002E-2</v>
      </c>
      <c r="S216" s="6">
        <v>5.7599999999999998E-2</v>
      </c>
      <c r="T216" s="6">
        <v>6.3600000000000004E-2</v>
      </c>
      <c r="U216" s="6">
        <v>4.41E-2</v>
      </c>
      <c r="V216" s="6">
        <v>2.5899999999999999E-2</v>
      </c>
      <c r="W216" s="6">
        <v>4.3999999999999997E-2</v>
      </c>
      <c r="X216" s="6">
        <v>6.1699999999999998E-2</v>
      </c>
      <c r="Y216" s="6">
        <v>4.24E-2</v>
      </c>
      <c r="Z216" s="6">
        <v>5.0200000000000002E-2</v>
      </c>
      <c r="AA216" s="61">
        <v>94.817999999999998</v>
      </c>
      <c r="AB216" s="61">
        <v>66.48</v>
      </c>
      <c r="AC216" s="61">
        <v>0</v>
      </c>
      <c r="AD216" s="61">
        <v>161.298</v>
      </c>
      <c r="AE216" s="7">
        <v>27.617999999999999</v>
      </c>
      <c r="AF216" s="62">
        <v>5.524</v>
      </c>
      <c r="AG216" s="8">
        <v>47</v>
      </c>
      <c r="AH216" s="62">
        <v>28.2</v>
      </c>
      <c r="AI216" s="9">
        <v>3591.596</v>
      </c>
      <c r="AJ216" s="9">
        <v>3555.9549999999999</v>
      </c>
      <c r="AK216" s="9">
        <v>3637.9720000000002</v>
      </c>
      <c r="AL216" s="9">
        <v>3621.18</v>
      </c>
      <c r="AM216" s="18">
        <v>3595.174</v>
      </c>
      <c r="AN216" s="18">
        <v>195.02199999999999</v>
      </c>
      <c r="AO216" s="18">
        <v>195.02199999999999</v>
      </c>
      <c r="AP216" s="18">
        <v>3790.1959999999999</v>
      </c>
      <c r="AQ216" s="31">
        <v>1</v>
      </c>
      <c r="AR216" s="7">
        <v>1967.491</v>
      </c>
      <c r="AS216" s="63">
        <v>164835.14000000001</v>
      </c>
      <c r="AT216" s="81">
        <v>1158373.5</v>
      </c>
    </row>
    <row r="217" spans="1:46" x14ac:dyDescent="0.2">
      <c r="A217" s="25">
        <v>125239652</v>
      </c>
      <c r="B217" s="26" t="s">
        <v>525</v>
      </c>
      <c r="C217" s="26" t="s">
        <v>511</v>
      </c>
      <c r="D217" s="1">
        <v>57564</v>
      </c>
      <c r="E217" s="1">
        <v>56623</v>
      </c>
      <c r="F217" s="1">
        <v>54776</v>
      </c>
      <c r="G217" s="1">
        <v>56321</v>
      </c>
      <c r="H217" s="2">
        <v>17016</v>
      </c>
      <c r="I217" s="2">
        <v>17000</v>
      </c>
      <c r="J217" s="2">
        <v>16167</v>
      </c>
      <c r="K217" s="2">
        <v>16728</v>
      </c>
      <c r="L217" s="59">
        <v>1.2096</v>
      </c>
      <c r="M217" s="19">
        <v>-5.9562999999999997</v>
      </c>
      <c r="N217" s="60">
        <v>0</v>
      </c>
      <c r="O217" s="6">
        <v>0.2942325022529288</v>
      </c>
      <c r="P217" s="6">
        <v>0.21492940823069992</v>
      </c>
      <c r="Q217" s="6">
        <v>0.2606</v>
      </c>
      <c r="R217" s="6">
        <v>0.19259999999999999</v>
      </c>
      <c r="S217" s="6">
        <v>0.20849999999999999</v>
      </c>
      <c r="T217" s="6">
        <v>0.21360000000000001</v>
      </c>
      <c r="U217" s="6">
        <v>0.18870000000000001</v>
      </c>
      <c r="V217" s="6">
        <v>0.21390000000000001</v>
      </c>
      <c r="W217" s="6">
        <v>0.25440000000000002</v>
      </c>
      <c r="X217" s="6">
        <v>0.20699999999999999</v>
      </c>
      <c r="Y217" s="6">
        <v>0.21929999999999999</v>
      </c>
      <c r="Z217" s="6">
        <v>0.20669999999999999</v>
      </c>
      <c r="AA217" s="61">
        <v>853.60299999999995</v>
      </c>
      <c r="AB217" s="61">
        <v>347.279</v>
      </c>
      <c r="AC217" s="61">
        <v>0</v>
      </c>
      <c r="AD217" s="61">
        <v>1200.8820000000001</v>
      </c>
      <c r="AE217" s="7">
        <v>890.95899999999995</v>
      </c>
      <c r="AF217" s="62">
        <v>178.19200000000001</v>
      </c>
      <c r="AG217" s="8">
        <v>183</v>
      </c>
      <c r="AH217" s="62">
        <v>109.8</v>
      </c>
      <c r="AI217" s="9">
        <v>5592.26</v>
      </c>
      <c r="AJ217" s="9">
        <v>5591.125</v>
      </c>
      <c r="AK217" s="9">
        <v>5593.1940000000004</v>
      </c>
      <c r="AL217" s="9">
        <v>5719.6139999999996</v>
      </c>
      <c r="AM217" s="18">
        <v>5592.1930000000002</v>
      </c>
      <c r="AN217" s="18">
        <v>1488.874</v>
      </c>
      <c r="AO217" s="18">
        <v>1488.874</v>
      </c>
      <c r="AP217" s="18">
        <v>7081.067</v>
      </c>
      <c r="AQ217" s="31">
        <v>1.61</v>
      </c>
      <c r="AR217" s="7">
        <v>13790.066000000001</v>
      </c>
      <c r="AS217" s="63">
        <v>1155322.8999999999</v>
      </c>
      <c r="AT217" s="81">
        <v>6803831.7999999998</v>
      </c>
    </row>
    <row r="218" spans="1:46" x14ac:dyDescent="0.2">
      <c r="A218" s="25">
        <v>109243503</v>
      </c>
      <c r="B218" s="26" t="s">
        <v>205</v>
      </c>
      <c r="C218" s="26" t="s">
        <v>206</v>
      </c>
      <c r="D218" s="1">
        <v>55197</v>
      </c>
      <c r="E218" s="1">
        <v>49759</v>
      </c>
      <c r="F218" s="1">
        <v>48173</v>
      </c>
      <c r="G218" s="1">
        <v>51043</v>
      </c>
      <c r="H218" s="2">
        <v>1898</v>
      </c>
      <c r="I218" s="2">
        <v>1849</v>
      </c>
      <c r="J218" s="2">
        <v>1983</v>
      </c>
      <c r="K218" s="2">
        <v>1910</v>
      </c>
      <c r="L218" s="59">
        <v>1.3347</v>
      </c>
      <c r="M218" s="19">
        <v>0.93359999999999999</v>
      </c>
      <c r="N218" s="60">
        <v>99.233999999999995</v>
      </c>
      <c r="O218" s="6">
        <v>0.21663442940038685</v>
      </c>
      <c r="P218" s="6">
        <v>0.21470019342359767</v>
      </c>
      <c r="Q218" s="6">
        <v>0.25</v>
      </c>
      <c r="R218" s="6">
        <v>0.1956</v>
      </c>
      <c r="S218" s="6">
        <v>0.16889999999999999</v>
      </c>
      <c r="T218" s="6">
        <v>0.36840000000000001</v>
      </c>
      <c r="U218" s="6">
        <v>0.12659999999999999</v>
      </c>
      <c r="V218" s="6">
        <v>0.28960000000000002</v>
      </c>
      <c r="W218" s="6">
        <v>0.21179999999999999</v>
      </c>
      <c r="X218" s="6">
        <v>0.2596</v>
      </c>
      <c r="Y218" s="6">
        <v>0.18179999999999999</v>
      </c>
      <c r="Z218" s="6">
        <v>0.28449999999999998</v>
      </c>
      <c r="AA218" s="61">
        <v>69.12</v>
      </c>
      <c r="AB218" s="61">
        <v>42.36</v>
      </c>
      <c r="AC218" s="61">
        <v>0</v>
      </c>
      <c r="AD218" s="61">
        <v>111.48</v>
      </c>
      <c r="AE218" s="7">
        <v>17.576000000000001</v>
      </c>
      <c r="AF218" s="62">
        <v>3.5150000000000001</v>
      </c>
      <c r="AG218" s="8">
        <v>0</v>
      </c>
      <c r="AH218" s="62">
        <v>0</v>
      </c>
      <c r="AI218" s="9">
        <v>543.91300000000001</v>
      </c>
      <c r="AJ218" s="9">
        <v>540.14</v>
      </c>
      <c r="AK218" s="9">
        <v>552.02800000000002</v>
      </c>
      <c r="AL218" s="9">
        <v>556.52800000000002</v>
      </c>
      <c r="AM218" s="18">
        <v>545.36</v>
      </c>
      <c r="AN218" s="18">
        <v>114.995</v>
      </c>
      <c r="AO218" s="18">
        <v>214.22900000000001</v>
      </c>
      <c r="AP218" s="18">
        <v>759.58900000000006</v>
      </c>
      <c r="AQ218" s="31">
        <v>1.1000000000000001</v>
      </c>
      <c r="AR218" s="7">
        <v>1115.2059999999999</v>
      </c>
      <c r="AS218" s="63">
        <v>93431.24</v>
      </c>
      <c r="AT218" s="81">
        <v>0</v>
      </c>
    </row>
    <row r="219" spans="1:46" x14ac:dyDescent="0.2">
      <c r="A219" s="25">
        <v>109246003</v>
      </c>
      <c r="B219" s="26" t="s">
        <v>207</v>
      </c>
      <c r="C219" s="26" t="s">
        <v>206</v>
      </c>
      <c r="D219" s="1">
        <v>57837</v>
      </c>
      <c r="E219" s="1">
        <v>57992</v>
      </c>
      <c r="F219" s="1">
        <v>53445</v>
      </c>
      <c r="G219" s="1">
        <v>56425</v>
      </c>
      <c r="H219" s="2">
        <v>2866</v>
      </c>
      <c r="I219" s="2">
        <v>2878</v>
      </c>
      <c r="J219" s="2">
        <v>3139</v>
      </c>
      <c r="K219" s="2">
        <v>2961</v>
      </c>
      <c r="L219" s="59">
        <v>1.2074</v>
      </c>
      <c r="M219" s="19">
        <v>0.90510000000000002</v>
      </c>
      <c r="N219" s="60">
        <v>110.26600000000001</v>
      </c>
      <c r="O219" s="6">
        <v>5.9713375796178345E-2</v>
      </c>
      <c r="P219" s="6">
        <v>0.1926751592356688</v>
      </c>
      <c r="Q219" s="6">
        <v>5.8099999999999999E-2</v>
      </c>
      <c r="R219" s="6">
        <v>0.19739999999999999</v>
      </c>
      <c r="S219" s="6">
        <v>0.13450000000000001</v>
      </c>
      <c r="T219" s="6">
        <v>0.14099999999999999</v>
      </c>
      <c r="U219" s="6">
        <v>0.16950000000000001</v>
      </c>
      <c r="V219" s="6">
        <v>9.7799999999999998E-2</v>
      </c>
      <c r="W219" s="6">
        <v>8.4099999999999994E-2</v>
      </c>
      <c r="X219" s="6">
        <v>0.17699999999999999</v>
      </c>
      <c r="Y219" s="6">
        <v>0.1207</v>
      </c>
      <c r="Z219" s="6">
        <v>0.1454</v>
      </c>
      <c r="AA219" s="61">
        <v>40.691000000000003</v>
      </c>
      <c r="AB219" s="61">
        <v>42.819000000000003</v>
      </c>
      <c r="AC219" s="61">
        <v>0</v>
      </c>
      <c r="AD219" s="61">
        <v>83.51</v>
      </c>
      <c r="AE219" s="7">
        <v>20.786000000000001</v>
      </c>
      <c r="AF219" s="62">
        <v>4.157</v>
      </c>
      <c r="AG219" s="8">
        <v>0</v>
      </c>
      <c r="AH219" s="62">
        <v>0</v>
      </c>
      <c r="AI219" s="9">
        <v>806.39300000000003</v>
      </c>
      <c r="AJ219" s="9">
        <v>796.971</v>
      </c>
      <c r="AK219" s="9">
        <v>794.56200000000001</v>
      </c>
      <c r="AL219" s="9">
        <v>813.42600000000004</v>
      </c>
      <c r="AM219" s="18">
        <v>799.30899999999997</v>
      </c>
      <c r="AN219" s="18">
        <v>87.667000000000002</v>
      </c>
      <c r="AO219" s="18">
        <v>197.93299999999999</v>
      </c>
      <c r="AP219" s="18">
        <v>997.24199999999996</v>
      </c>
      <c r="AQ219" s="31">
        <v>1.02</v>
      </c>
      <c r="AR219" s="7">
        <v>1228.1510000000001</v>
      </c>
      <c r="AS219" s="63">
        <v>102893.7</v>
      </c>
      <c r="AT219" s="81">
        <v>0</v>
      </c>
    </row>
    <row r="220" spans="1:46" x14ac:dyDescent="0.2">
      <c r="A220" s="25">
        <v>109248003</v>
      </c>
      <c r="B220" s="26" t="s">
        <v>208</v>
      </c>
      <c r="C220" s="26" t="s">
        <v>206</v>
      </c>
      <c r="D220" s="1">
        <v>64105</v>
      </c>
      <c r="E220" s="1">
        <v>59395</v>
      </c>
      <c r="F220" s="1">
        <v>56937</v>
      </c>
      <c r="G220" s="1">
        <v>60146</v>
      </c>
      <c r="H220" s="2">
        <v>8174</v>
      </c>
      <c r="I220" s="2">
        <v>8231</v>
      </c>
      <c r="J220" s="2">
        <v>8534</v>
      </c>
      <c r="K220" s="2">
        <v>8313</v>
      </c>
      <c r="L220" s="59">
        <v>1.1327</v>
      </c>
      <c r="M220" s="19">
        <v>0.79690000000000005</v>
      </c>
      <c r="N220" s="60">
        <v>55.250999999999998</v>
      </c>
      <c r="O220" s="6">
        <v>0.12097150864082204</v>
      </c>
      <c r="P220" s="6">
        <v>0.20084072863148061</v>
      </c>
      <c r="Q220" s="6">
        <v>9.1800000000000007E-2</v>
      </c>
      <c r="R220" s="6">
        <v>0.11260000000000001</v>
      </c>
      <c r="S220" s="6">
        <v>0.1134</v>
      </c>
      <c r="T220" s="6">
        <v>0.1009</v>
      </c>
      <c r="U220" s="6">
        <v>0.1084</v>
      </c>
      <c r="V220" s="6">
        <v>0.12590000000000001</v>
      </c>
      <c r="W220" s="6">
        <v>0.1087</v>
      </c>
      <c r="X220" s="6">
        <v>0.1381</v>
      </c>
      <c r="Y220" s="6">
        <v>0.1045</v>
      </c>
      <c r="Z220" s="6">
        <v>0.11310000000000001</v>
      </c>
      <c r="AA220" s="61">
        <v>125.583</v>
      </c>
      <c r="AB220" s="61">
        <v>79.775000000000006</v>
      </c>
      <c r="AC220" s="61">
        <v>0</v>
      </c>
      <c r="AD220" s="61">
        <v>205.358</v>
      </c>
      <c r="AE220" s="7">
        <v>44.100999999999999</v>
      </c>
      <c r="AF220" s="62">
        <v>8.82</v>
      </c>
      <c r="AG220" s="8">
        <v>0</v>
      </c>
      <c r="AH220" s="62">
        <v>0</v>
      </c>
      <c r="AI220" s="9">
        <v>1925.5250000000001</v>
      </c>
      <c r="AJ220" s="9">
        <v>1923.204</v>
      </c>
      <c r="AK220" s="9">
        <v>1939.722</v>
      </c>
      <c r="AL220" s="9">
        <v>2020.473</v>
      </c>
      <c r="AM220" s="18">
        <v>1929.4839999999999</v>
      </c>
      <c r="AN220" s="18">
        <v>214.178</v>
      </c>
      <c r="AO220" s="18">
        <v>269.42899999999997</v>
      </c>
      <c r="AP220" s="18">
        <v>2198.913</v>
      </c>
      <c r="AQ220" s="31">
        <v>0.67</v>
      </c>
      <c r="AR220" s="7">
        <v>1668.7750000000001</v>
      </c>
      <c r="AS220" s="63">
        <v>139808.9</v>
      </c>
      <c r="AT220" s="81">
        <v>0</v>
      </c>
    </row>
    <row r="221" spans="1:46" x14ac:dyDescent="0.2">
      <c r="A221" s="25">
        <v>105251453</v>
      </c>
      <c r="B221" s="26" t="s">
        <v>108</v>
      </c>
      <c r="C221" s="26" t="s">
        <v>109</v>
      </c>
      <c r="D221" s="1">
        <v>51139</v>
      </c>
      <c r="E221" s="1">
        <v>48521</v>
      </c>
      <c r="F221" s="1">
        <v>46384</v>
      </c>
      <c r="G221" s="1">
        <v>48681</v>
      </c>
      <c r="H221" s="2">
        <v>5939</v>
      </c>
      <c r="I221" s="2">
        <v>5755</v>
      </c>
      <c r="J221" s="2">
        <v>5968</v>
      </c>
      <c r="K221" s="2">
        <v>5887</v>
      </c>
      <c r="L221" s="59">
        <v>1.3995</v>
      </c>
      <c r="M221" s="19">
        <v>0.78220000000000001</v>
      </c>
      <c r="N221" s="60">
        <v>31.177</v>
      </c>
      <c r="O221" s="6">
        <v>0.34186622625928986</v>
      </c>
      <c r="P221" s="6">
        <v>0.13459950454170108</v>
      </c>
      <c r="Q221" s="6">
        <v>0.31969999999999998</v>
      </c>
      <c r="R221" s="6">
        <v>0.1125</v>
      </c>
      <c r="S221" s="6">
        <v>0.26500000000000001</v>
      </c>
      <c r="T221" s="6">
        <v>0.16009999999999999</v>
      </c>
      <c r="U221" s="6">
        <v>0.27750000000000002</v>
      </c>
      <c r="V221" s="6">
        <v>0.191</v>
      </c>
      <c r="W221" s="6">
        <v>0.30890000000000001</v>
      </c>
      <c r="X221" s="6">
        <v>0.13569999999999999</v>
      </c>
      <c r="Y221" s="6">
        <v>0.28739999999999999</v>
      </c>
      <c r="Z221" s="6">
        <v>0.1545</v>
      </c>
      <c r="AA221" s="61">
        <v>352.495</v>
      </c>
      <c r="AB221" s="61">
        <v>77.426000000000002</v>
      </c>
      <c r="AC221" s="61">
        <v>176.24700000000001</v>
      </c>
      <c r="AD221" s="61">
        <v>606.16800000000001</v>
      </c>
      <c r="AE221" s="7">
        <v>86.105000000000004</v>
      </c>
      <c r="AF221" s="62">
        <v>17.221</v>
      </c>
      <c r="AG221" s="8">
        <v>2</v>
      </c>
      <c r="AH221" s="62">
        <v>1.2</v>
      </c>
      <c r="AI221" s="9">
        <v>1901.8820000000001</v>
      </c>
      <c r="AJ221" s="9">
        <v>1885.3</v>
      </c>
      <c r="AK221" s="9">
        <v>1890.318</v>
      </c>
      <c r="AL221" s="9">
        <v>1992.047</v>
      </c>
      <c r="AM221" s="18">
        <v>1892.5</v>
      </c>
      <c r="AN221" s="18">
        <v>624.58900000000006</v>
      </c>
      <c r="AO221" s="18">
        <v>655.76599999999996</v>
      </c>
      <c r="AP221" s="18">
        <v>2548.2660000000001</v>
      </c>
      <c r="AQ221" s="31">
        <v>1.18</v>
      </c>
      <c r="AR221" s="7">
        <v>4208.232</v>
      </c>
      <c r="AS221" s="63">
        <v>352562.98</v>
      </c>
      <c r="AT221" s="81">
        <v>0</v>
      </c>
    </row>
    <row r="222" spans="1:46" x14ac:dyDescent="0.2">
      <c r="A222" s="25">
        <v>105252602</v>
      </c>
      <c r="B222" s="26" t="s">
        <v>110</v>
      </c>
      <c r="C222" s="26" t="s">
        <v>109</v>
      </c>
      <c r="D222" s="1">
        <v>43135</v>
      </c>
      <c r="E222" s="1">
        <v>40201</v>
      </c>
      <c r="F222" s="1">
        <v>38655</v>
      </c>
      <c r="G222" s="1">
        <v>40664</v>
      </c>
      <c r="H222" s="2">
        <v>39180</v>
      </c>
      <c r="I222" s="2">
        <v>38992</v>
      </c>
      <c r="J222" s="2">
        <v>40180</v>
      </c>
      <c r="K222" s="2">
        <v>39451</v>
      </c>
      <c r="L222" s="59">
        <v>1.6754</v>
      </c>
      <c r="M222" s="19">
        <v>-2.8748</v>
      </c>
      <c r="N222" s="60">
        <v>0</v>
      </c>
      <c r="O222" s="6">
        <v>0.33200970659607326</v>
      </c>
      <c r="P222" s="6">
        <v>0.27987352011177291</v>
      </c>
      <c r="Q222" s="6">
        <v>0.34749999999999998</v>
      </c>
      <c r="R222" s="6">
        <v>0.27739999999999998</v>
      </c>
      <c r="S222" s="6">
        <v>0.34939999999999999</v>
      </c>
      <c r="T222" s="6">
        <v>0.29020000000000001</v>
      </c>
      <c r="U222" s="6">
        <v>0.35759999999999997</v>
      </c>
      <c r="V222" s="6">
        <v>0.29370000000000002</v>
      </c>
      <c r="W222" s="6">
        <v>0.34300000000000003</v>
      </c>
      <c r="X222" s="6">
        <v>0.28249999999999997</v>
      </c>
      <c r="Y222" s="6">
        <v>0.35149999999999998</v>
      </c>
      <c r="Z222" s="6">
        <v>0.28710000000000002</v>
      </c>
      <c r="AA222" s="61">
        <v>2545.5509999999999</v>
      </c>
      <c r="AB222" s="61">
        <v>1048.277</v>
      </c>
      <c r="AC222" s="61">
        <v>1272.7760000000001</v>
      </c>
      <c r="AD222" s="61">
        <v>4866.6040000000003</v>
      </c>
      <c r="AE222" s="7">
        <v>2461.3739999999998</v>
      </c>
      <c r="AF222" s="62">
        <v>492.27499999999998</v>
      </c>
      <c r="AG222" s="8">
        <v>1294</v>
      </c>
      <c r="AH222" s="62">
        <v>776.4</v>
      </c>
      <c r="AI222" s="9">
        <v>12369.054</v>
      </c>
      <c r="AJ222" s="9">
        <v>12334.184999999999</v>
      </c>
      <c r="AK222" s="9">
        <v>12478.097</v>
      </c>
      <c r="AL222" s="9">
        <v>12597.101000000001</v>
      </c>
      <c r="AM222" s="18">
        <v>12393.779</v>
      </c>
      <c r="AN222" s="18">
        <v>6135.2790000000005</v>
      </c>
      <c r="AO222" s="18">
        <v>6135.2790000000005</v>
      </c>
      <c r="AP222" s="18">
        <v>18529.058000000001</v>
      </c>
      <c r="AQ222" s="31">
        <v>1.51</v>
      </c>
      <c r="AR222" s="7">
        <v>46875.811000000002</v>
      </c>
      <c r="AS222" s="63">
        <v>3927225.44</v>
      </c>
      <c r="AT222" s="81">
        <v>21873406.359999999</v>
      </c>
    </row>
    <row r="223" spans="1:46" x14ac:dyDescent="0.2">
      <c r="A223" s="25">
        <v>105253303</v>
      </c>
      <c r="B223" s="26" t="s">
        <v>111</v>
      </c>
      <c r="C223" s="26" t="s">
        <v>109</v>
      </c>
      <c r="D223" s="1">
        <v>100013</v>
      </c>
      <c r="E223" s="1">
        <v>94009</v>
      </c>
      <c r="F223" s="1">
        <v>95551</v>
      </c>
      <c r="G223" s="1">
        <v>96524</v>
      </c>
      <c r="H223" s="2">
        <v>3935</v>
      </c>
      <c r="I223" s="2">
        <v>3854</v>
      </c>
      <c r="J223" s="2">
        <v>3521</v>
      </c>
      <c r="K223" s="2">
        <v>3770</v>
      </c>
      <c r="L223" s="59">
        <v>0.70579999999999998</v>
      </c>
      <c r="M223" s="19">
        <v>0.49280000000000002</v>
      </c>
      <c r="N223" s="60">
        <v>0</v>
      </c>
      <c r="O223" s="6">
        <v>2.0759193357058125E-2</v>
      </c>
      <c r="P223" s="6">
        <v>0.10379596678529063</v>
      </c>
      <c r="Q223" s="6">
        <v>7.9299999999999995E-2</v>
      </c>
      <c r="R223" s="6">
        <v>7.5899999999999995E-2</v>
      </c>
      <c r="S223" s="6">
        <v>6.9400000000000003E-2</v>
      </c>
      <c r="T223" s="6">
        <v>0.1028</v>
      </c>
      <c r="U223" s="6">
        <v>6.4199999999999993E-2</v>
      </c>
      <c r="V223" s="6">
        <v>5.8700000000000002E-2</v>
      </c>
      <c r="W223" s="6">
        <v>5.6500000000000002E-2</v>
      </c>
      <c r="X223" s="6">
        <v>9.4200000000000006E-2</v>
      </c>
      <c r="Y223" s="6">
        <v>7.0999999999999994E-2</v>
      </c>
      <c r="Z223" s="6">
        <v>7.9100000000000004E-2</v>
      </c>
      <c r="AA223" s="61">
        <v>63.543999999999997</v>
      </c>
      <c r="AB223" s="61">
        <v>52.972000000000001</v>
      </c>
      <c r="AC223" s="61">
        <v>0</v>
      </c>
      <c r="AD223" s="61">
        <v>116.51600000000001</v>
      </c>
      <c r="AE223" s="7">
        <v>26.864000000000001</v>
      </c>
      <c r="AF223" s="62">
        <v>5.3730000000000002</v>
      </c>
      <c r="AG223" s="8">
        <v>40</v>
      </c>
      <c r="AH223" s="62">
        <v>24</v>
      </c>
      <c r="AI223" s="9">
        <v>1874.453</v>
      </c>
      <c r="AJ223" s="9">
        <v>1849.2819999999999</v>
      </c>
      <c r="AK223" s="9">
        <v>1815.5070000000001</v>
      </c>
      <c r="AL223" s="9">
        <v>1802.56</v>
      </c>
      <c r="AM223" s="18">
        <v>1846.414</v>
      </c>
      <c r="AN223" s="18">
        <v>145.88900000000001</v>
      </c>
      <c r="AO223" s="18">
        <v>145.88900000000001</v>
      </c>
      <c r="AP223" s="18">
        <v>1992.3030000000001</v>
      </c>
      <c r="AQ223" s="31">
        <v>1.22</v>
      </c>
      <c r="AR223" s="7">
        <v>1715.5239999999999</v>
      </c>
      <c r="AS223" s="63">
        <v>143725.5</v>
      </c>
      <c r="AT223" s="81">
        <v>748425.4</v>
      </c>
    </row>
    <row r="224" spans="1:46" x14ac:dyDescent="0.2">
      <c r="A224" s="25">
        <v>105253553</v>
      </c>
      <c r="B224" s="26" t="s">
        <v>112</v>
      </c>
      <c r="C224" s="26" t="s">
        <v>109</v>
      </c>
      <c r="D224" s="1">
        <v>69366</v>
      </c>
      <c r="E224" s="1">
        <v>66969</v>
      </c>
      <c r="F224" s="1">
        <v>65848</v>
      </c>
      <c r="G224" s="1">
        <v>67394</v>
      </c>
      <c r="H224" s="2">
        <v>6146</v>
      </c>
      <c r="I224" s="2">
        <v>5841</v>
      </c>
      <c r="J224" s="2">
        <v>6094</v>
      </c>
      <c r="K224" s="2">
        <v>6027</v>
      </c>
      <c r="L224" s="59">
        <v>1.0108999999999999</v>
      </c>
      <c r="M224" s="19">
        <v>0.71699999999999997</v>
      </c>
      <c r="N224" s="60">
        <v>0</v>
      </c>
      <c r="O224" s="6">
        <v>0.23107569721115537</v>
      </c>
      <c r="P224" s="6">
        <v>0.14840637450199204</v>
      </c>
      <c r="Q224" s="6">
        <v>0.22270000000000001</v>
      </c>
      <c r="R224" s="6">
        <v>0.1348</v>
      </c>
      <c r="S224" s="6">
        <v>0.1022</v>
      </c>
      <c r="T224" s="6">
        <v>0.14799999999999999</v>
      </c>
      <c r="U224" s="6">
        <v>0.16320000000000001</v>
      </c>
      <c r="V224" s="6">
        <v>0.112</v>
      </c>
      <c r="W224" s="6">
        <v>0.18529999999999999</v>
      </c>
      <c r="X224" s="6">
        <v>0.14369999999999999</v>
      </c>
      <c r="Y224" s="6">
        <v>0.16270000000000001</v>
      </c>
      <c r="Z224" s="6">
        <v>0.13159999999999999</v>
      </c>
      <c r="AA224" s="61">
        <v>225.63800000000001</v>
      </c>
      <c r="AB224" s="61">
        <v>87.491</v>
      </c>
      <c r="AC224" s="61">
        <v>0</v>
      </c>
      <c r="AD224" s="61">
        <v>313.12900000000002</v>
      </c>
      <c r="AE224" s="7">
        <v>52.756</v>
      </c>
      <c r="AF224" s="62">
        <v>10.551</v>
      </c>
      <c r="AG224" s="8">
        <v>13</v>
      </c>
      <c r="AH224" s="62">
        <v>7.8</v>
      </c>
      <c r="AI224" s="9">
        <v>2029.4839999999999</v>
      </c>
      <c r="AJ224" s="9">
        <v>2043.45</v>
      </c>
      <c r="AK224" s="9">
        <v>2061.1869999999999</v>
      </c>
      <c r="AL224" s="9">
        <v>2142.5749999999998</v>
      </c>
      <c r="AM224" s="18">
        <v>2044.7070000000001</v>
      </c>
      <c r="AN224" s="18">
        <v>331.48</v>
      </c>
      <c r="AO224" s="18">
        <v>331.48</v>
      </c>
      <c r="AP224" s="18">
        <v>2376.1869999999999</v>
      </c>
      <c r="AQ224" s="31">
        <v>1</v>
      </c>
      <c r="AR224" s="7">
        <v>2402.087</v>
      </c>
      <c r="AS224" s="63">
        <v>201245.31</v>
      </c>
      <c r="AT224" s="81">
        <v>0</v>
      </c>
    </row>
    <row r="225" spans="1:46" x14ac:dyDescent="0.2">
      <c r="A225" s="25">
        <v>105253903</v>
      </c>
      <c r="B225" s="26" t="s">
        <v>113</v>
      </c>
      <c r="C225" s="26" t="s">
        <v>109</v>
      </c>
      <c r="D225" s="1">
        <v>72199</v>
      </c>
      <c r="E225" s="1">
        <v>65000</v>
      </c>
      <c r="F225" s="1">
        <v>58851</v>
      </c>
      <c r="G225" s="1">
        <v>65350</v>
      </c>
      <c r="H225" s="2">
        <v>6072</v>
      </c>
      <c r="I225" s="2">
        <v>6218</v>
      </c>
      <c r="J225" s="2">
        <v>6328</v>
      </c>
      <c r="K225" s="2">
        <v>6206</v>
      </c>
      <c r="L225" s="59">
        <v>1.0425</v>
      </c>
      <c r="M225" s="19">
        <v>0.71230000000000004</v>
      </c>
      <c r="N225" s="60">
        <v>0</v>
      </c>
      <c r="O225" s="6">
        <v>0.11028571428571429</v>
      </c>
      <c r="P225" s="6">
        <v>0.11714285714285715</v>
      </c>
      <c r="Q225" s="6">
        <v>0.1138</v>
      </c>
      <c r="R225" s="6">
        <v>0.1404</v>
      </c>
      <c r="S225" s="6">
        <v>9.1999999999999998E-2</v>
      </c>
      <c r="T225" s="6">
        <v>0.18659999999999999</v>
      </c>
      <c r="U225" s="6">
        <v>0.10489999999999999</v>
      </c>
      <c r="V225" s="6">
        <v>0.16300000000000001</v>
      </c>
      <c r="W225" s="6">
        <v>0.10539999999999999</v>
      </c>
      <c r="X225" s="6">
        <v>0.14799999999999999</v>
      </c>
      <c r="Y225" s="6">
        <v>0.1036</v>
      </c>
      <c r="Z225" s="6">
        <v>0.1633</v>
      </c>
      <c r="AA225" s="61">
        <v>135.13</v>
      </c>
      <c r="AB225" s="61">
        <v>94.873000000000005</v>
      </c>
      <c r="AC225" s="61">
        <v>0</v>
      </c>
      <c r="AD225" s="61">
        <v>230.00299999999999</v>
      </c>
      <c r="AE225" s="7">
        <v>63.787999999999997</v>
      </c>
      <c r="AF225" s="62">
        <v>12.757999999999999</v>
      </c>
      <c r="AG225" s="8">
        <v>8</v>
      </c>
      <c r="AH225" s="62">
        <v>4.8</v>
      </c>
      <c r="AI225" s="9">
        <v>2136.7860000000001</v>
      </c>
      <c r="AJ225" s="9">
        <v>2181.2460000000001</v>
      </c>
      <c r="AK225" s="9">
        <v>1994.2439999999999</v>
      </c>
      <c r="AL225" s="9">
        <v>2134.6790000000001</v>
      </c>
      <c r="AM225" s="18">
        <v>2104.0920000000001</v>
      </c>
      <c r="AN225" s="18">
        <v>247.56100000000001</v>
      </c>
      <c r="AO225" s="18">
        <v>247.56100000000001</v>
      </c>
      <c r="AP225" s="18">
        <v>2351.6529999999998</v>
      </c>
      <c r="AQ225" s="31">
        <v>0.85</v>
      </c>
      <c r="AR225" s="7">
        <v>2083.8589999999999</v>
      </c>
      <c r="AS225" s="63">
        <v>174584.37</v>
      </c>
      <c r="AT225" s="81">
        <v>0</v>
      </c>
    </row>
    <row r="226" spans="1:46" x14ac:dyDescent="0.2">
      <c r="A226" s="25">
        <v>105254053</v>
      </c>
      <c r="B226" s="26" t="s">
        <v>114</v>
      </c>
      <c r="C226" s="26" t="s">
        <v>109</v>
      </c>
      <c r="D226" s="1">
        <v>72250</v>
      </c>
      <c r="E226" s="1">
        <v>65581</v>
      </c>
      <c r="F226" s="1">
        <v>59806</v>
      </c>
      <c r="G226" s="1">
        <v>65879</v>
      </c>
      <c r="H226" s="2">
        <v>4674</v>
      </c>
      <c r="I226" s="2">
        <v>4575</v>
      </c>
      <c r="J226" s="2">
        <v>4567</v>
      </c>
      <c r="K226" s="2">
        <v>4605</v>
      </c>
      <c r="L226" s="59">
        <v>1.0341</v>
      </c>
      <c r="M226" s="19">
        <v>0.62609999999999999</v>
      </c>
      <c r="N226" s="60">
        <v>0</v>
      </c>
      <c r="O226" s="6">
        <v>0.15085638998682477</v>
      </c>
      <c r="P226" s="6">
        <v>0.20026350461133069</v>
      </c>
      <c r="Q226" s="6">
        <v>0.1535</v>
      </c>
      <c r="R226" s="6">
        <v>0.22650000000000001</v>
      </c>
      <c r="S226" s="6">
        <v>0.15740000000000001</v>
      </c>
      <c r="T226" s="6">
        <v>0.19500000000000001</v>
      </c>
      <c r="U226" s="6">
        <v>0.24970000000000001</v>
      </c>
      <c r="V226" s="6">
        <v>0.25459999999999999</v>
      </c>
      <c r="W226" s="6">
        <v>0.15390000000000001</v>
      </c>
      <c r="X226" s="6">
        <v>0.20730000000000001</v>
      </c>
      <c r="Y226" s="6">
        <v>0.18690000000000001</v>
      </c>
      <c r="Z226" s="6">
        <v>0.22539999999999999</v>
      </c>
      <c r="AA226" s="61">
        <v>141.67400000000001</v>
      </c>
      <c r="AB226" s="61">
        <v>95.415999999999997</v>
      </c>
      <c r="AC226" s="61">
        <v>0</v>
      </c>
      <c r="AD226" s="61">
        <v>237.09</v>
      </c>
      <c r="AE226" s="7">
        <v>31.602</v>
      </c>
      <c r="AF226" s="62">
        <v>6.32</v>
      </c>
      <c r="AG226" s="8">
        <v>6</v>
      </c>
      <c r="AH226" s="62">
        <v>3.6</v>
      </c>
      <c r="AI226" s="9">
        <v>1534.2660000000001</v>
      </c>
      <c r="AJ226" s="9">
        <v>1562.2270000000001</v>
      </c>
      <c r="AK226" s="9">
        <v>1579.78</v>
      </c>
      <c r="AL226" s="9">
        <v>1633.731</v>
      </c>
      <c r="AM226" s="18">
        <v>1558.758</v>
      </c>
      <c r="AN226" s="18">
        <v>247.01</v>
      </c>
      <c r="AO226" s="18">
        <v>247.01</v>
      </c>
      <c r="AP226" s="18">
        <v>1805.768</v>
      </c>
      <c r="AQ226" s="31">
        <v>1.0900000000000001</v>
      </c>
      <c r="AR226" s="7">
        <v>2035.4059999999999</v>
      </c>
      <c r="AS226" s="63">
        <v>170525.01</v>
      </c>
      <c r="AT226" s="81">
        <v>0</v>
      </c>
    </row>
    <row r="227" spans="1:46" x14ac:dyDescent="0.2">
      <c r="A227" s="25">
        <v>105254353</v>
      </c>
      <c r="B227" s="26" t="s">
        <v>115</v>
      </c>
      <c r="C227" s="26" t="s">
        <v>109</v>
      </c>
      <c r="D227" s="1">
        <v>74225</v>
      </c>
      <c r="E227" s="1">
        <v>69250</v>
      </c>
      <c r="F227" s="1">
        <v>65790</v>
      </c>
      <c r="G227" s="1">
        <v>69755</v>
      </c>
      <c r="H227" s="2">
        <v>6073</v>
      </c>
      <c r="I227" s="2">
        <v>6002</v>
      </c>
      <c r="J227" s="2">
        <v>6252</v>
      </c>
      <c r="K227" s="2">
        <v>6109</v>
      </c>
      <c r="L227" s="59">
        <v>0.97670000000000001</v>
      </c>
      <c r="M227" s="19">
        <v>0.48049999999999998</v>
      </c>
      <c r="N227" s="60">
        <v>0</v>
      </c>
      <c r="O227" s="6">
        <v>0.12531969309462915</v>
      </c>
      <c r="P227" s="6">
        <v>0.14876385336743392</v>
      </c>
      <c r="Q227" s="6">
        <v>0.10929999999999999</v>
      </c>
      <c r="R227" s="6">
        <v>0.16070000000000001</v>
      </c>
      <c r="S227" s="6">
        <v>9.6199999999999994E-2</v>
      </c>
      <c r="T227" s="6">
        <v>0.12870000000000001</v>
      </c>
      <c r="U227" s="6">
        <v>3.3799999999999997E-2</v>
      </c>
      <c r="V227" s="6">
        <v>0.21210000000000001</v>
      </c>
      <c r="W227" s="6">
        <v>0.1103</v>
      </c>
      <c r="X227" s="6">
        <v>0.14610000000000001</v>
      </c>
      <c r="Y227" s="6">
        <v>7.9799999999999996E-2</v>
      </c>
      <c r="Z227" s="6">
        <v>0.16719999999999999</v>
      </c>
      <c r="AA227" s="61">
        <v>140.786</v>
      </c>
      <c r="AB227" s="61">
        <v>93.24</v>
      </c>
      <c r="AC227" s="61">
        <v>0</v>
      </c>
      <c r="AD227" s="61">
        <v>234.02600000000001</v>
      </c>
      <c r="AE227" s="7">
        <v>44.978999999999999</v>
      </c>
      <c r="AF227" s="62">
        <v>8.9960000000000004</v>
      </c>
      <c r="AG227" s="8">
        <v>24</v>
      </c>
      <c r="AH227" s="62">
        <v>14.4</v>
      </c>
      <c r="AI227" s="9">
        <v>2127.3200000000002</v>
      </c>
      <c r="AJ227" s="9">
        <v>2072.723</v>
      </c>
      <c r="AK227" s="9">
        <v>2089.6390000000001</v>
      </c>
      <c r="AL227" s="9">
        <v>2154.5520000000001</v>
      </c>
      <c r="AM227" s="18">
        <v>2096.5610000000001</v>
      </c>
      <c r="AN227" s="18">
        <v>257.42200000000003</v>
      </c>
      <c r="AO227" s="18">
        <v>257.42200000000003</v>
      </c>
      <c r="AP227" s="18">
        <v>2353.9830000000002</v>
      </c>
      <c r="AQ227" s="31">
        <v>1.06</v>
      </c>
      <c r="AR227" s="7">
        <v>2437.0830000000001</v>
      </c>
      <c r="AS227" s="63">
        <v>204177.25</v>
      </c>
      <c r="AT227" s="81">
        <v>0</v>
      </c>
    </row>
    <row r="228" spans="1:46" x14ac:dyDescent="0.2">
      <c r="A228" s="25">
        <v>105256553</v>
      </c>
      <c r="B228" s="26" t="s">
        <v>116</v>
      </c>
      <c r="C228" s="26" t="s">
        <v>109</v>
      </c>
      <c r="D228" s="1">
        <v>55911</v>
      </c>
      <c r="E228" s="1">
        <v>54203</v>
      </c>
      <c r="F228" s="1">
        <v>52282</v>
      </c>
      <c r="G228" s="1">
        <v>54132</v>
      </c>
      <c r="H228" s="2">
        <v>2833</v>
      </c>
      <c r="I228" s="2">
        <v>2845</v>
      </c>
      <c r="J228" s="2">
        <v>2869</v>
      </c>
      <c r="K228" s="2">
        <v>2849</v>
      </c>
      <c r="L228" s="59">
        <v>1.2585999999999999</v>
      </c>
      <c r="M228" s="19">
        <v>-1.7115</v>
      </c>
      <c r="N228" s="60">
        <v>0</v>
      </c>
      <c r="O228" s="6">
        <v>0.31320504313205044</v>
      </c>
      <c r="P228" s="6">
        <v>0.23689449236894491</v>
      </c>
      <c r="Q228" s="6">
        <v>0.32529999999999998</v>
      </c>
      <c r="R228" s="6">
        <v>0.25540000000000002</v>
      </c>
      <c r="S228" s="6">
        <v>0.36620000000000003</v>
      </c>
      <c r="T228" s="6">
        <v>0.15790000000000001</v>
      </c>
      <c r="U228" s="6">
        <v>0.29459999999999997</v>
      </c>
      <c r="V228" s="6">
        <v>0.1908</v>
      </c>
      <c r="W228" s="6">
        <v>0.33489999999999998</v>
      </c>
      <c r="X228" s="6">
        <v>0.2167</v>
      </c>
      <c r="Y228" s="6">
        <v>0.32869999999999999</v>
      </c>
      <c r="Z228" s="6">
        <v>0.2014</v>
      </c>
      <c r="AA228" s="61">
        <v>222.952</v>
      </c>
      <c r="AB228" s="61">
        <v>72.132000000000005</v>
      </c>
      <c r="AC228" s="61">
        <v>111.476</v>
      </c>
      <c r="AD228" s="61">
        <v>406.56</v>
      </c>
      <c r="AE228" s="7">
        <v>53.57</v>
      </c>
      <c r="AF228" s="62">
        <v>10.714</v>
      </c>
      <c r="AG228" s="8">
        <v>45</v>
      </c>
      <c r="AH228" s="62">
        <v>27</v>
      </c>
      <c r="AI228" s="9">
        <v>1109.547</v>
      </c>
      <c r="AJ228" s="9">
        <v>1135.951</v>
      </c>
      <c r="AK228" s="9">
        <v>1183.7760000000001</v>
      </c>
      <c r="AL228" s="9">
        <v>1238.3889999999999</v>
      </c>
      <c r="AM228" s="18">
        <v>1143.0909999999999</v>
      </c>
      <c r="AN228" s="18">
        <v>444.274</v>
      </c>
      <c r="AO228" s="18">
        <v>444.274</v>
      </c>
      <c r="AP228" s="18">
        <v>1587.365</v>
      </c>
      <c r="AQ228" s="31">
        <v>1.62</v>
      </c>
      <c r="AR228" s="7">
        <v>3236.529</v>
      </c>
      <c r="AS228" s="63">
        <v>271154.33</v>
      </c>
      <c r="AT228" s="81">
        <v>0</v>
      </c>
    </row>
    <row r="229" spans="1:46" x14ac:dyDescent="0.2">
      <c r="A229" s="25">
        <v>105257602</v>
      </c>
      <c r="B229" s="26" t="s">
        <v>117</v>
      </c>
      <c r="C229" s="26" t="s">
        <v>109</v>
      </c>
      <c r="D229" s="1">
        <v>77400</v>
      </c>
      <c r="E229" s="1">
        <v>71762</v>
      </c>
      <c r="F229" s="1">
        <v>66639</v>
      </c>
      <c r="G229" s="1">
        <v>71934</v>
      </c>
      <c r="H229" s="2">
        <v>22924</v>
      </c>
      <c r="I229" s="2">
        <v>23110</v>
      </c>
      <c r="J229" s="2">
        <v>22801</v>
      </c>
      <c r="K229" s="2">
        <v>22945</v>
      </c>
      <c r="L229" s="59">
        <v>0.94710000000000005</v>
      </c>
      <c r="M229" s="19">
        <v>-0.61950000000000005</v>
      </c>
      <c r="N229" s="60">
        <v>0</v>
      </c>
      <c r="O229" s="6">
        <v>7.0553386293254347E-2</v>
      </c>
      <c r="P229" s="6">
        <v>0.10811902517840312</v>
      </c>
      <c r="Q229" s="6">
        <v>6.1600000000000002E-2</v>
      </c>
      <c r="R229" s="6">
        <v>0.1085</v>
      </c>
      <c r="S229" s="6">
        <v>4.1200000000000001E-2</v>
      </c>
      <c r="T229" s="6">
        <v>0.1079</v>
      </c>
      <c r="U229" s="6">
        <v>5.4199999999999998E-2</v>
      </c>
      <c r="V229" s="6">
        <v>0.1226</v>
      </c>
      <c r="W229" s="6">
        <v>5.7799999999999997E-2</v>
      </c>
      <c r="X229" s="6">
        <v>0.1082</v>
      </c>
      <c r="Y229" s="6">
        <v>5.2299999999999999E-2</v>
      </c>
      <c r="Z229" s="6">
        <v>0.113</v>
      </c>
      <c r="AA229" s="61">
        <v>223.95699999999999</v>
      </c>
      <c r="AB229" s="61">
        <v>209.62</v>
      </c>
      <c r="AC229" s="61">
        <v>0</v>
      </c>
      <c r="AD229" s="61">
        <v>433.577</v>
      </c>
      <c r="AE229" s="7">
        <v>251.51499999999999</v>
      </c>
      <c r="AF229" s="62">
        <v>50.302999999999997</v>
      </c>
      <c r="AG229" s="8">
        <v>279</v>
      </c>
      <c r="AH229" s="62">
        <v>167.4</v>
      </c>
      <c r="AI229" s="9">
        <v>6457.8029999999999</v>
      </c>
      <c r="AJ229" s="9">
        <v>6391.6679999999997</v>
      </c>
      <c r="AK229" s="9">
        <v>6384.5159999999996</v>
      </c>
      <c r="AL229" s="9">
        <v>6585.0870000000004</v>
      </c>
      <c r="AM229" s="18">
        <v>6411.3289999999997</v>
      </c>
      <c r="AN229" s="18">
        <v>651.28</v>
      </c>
      <c r="AO229" s="18">
        <v>651.28</v>
      </c>
      <c r="AP229" s="18">
        <v>7062.6090000000004</v>
      </c>
      <c r="AQ229" s="31">
        <v>0.88</v>
      </c>
      <c r="AR229" s="7">
        <v>5886.317</v>
      </c>
      <c r="AS229" s="63">
        <v>493151.87</v>
      </c>
      <c r="AT229" s="81">
        <v>0</v>
      </c>
    </row>
    <row r="230" spans="1:46" x14ac:dyDescent="0.2">
      <c r="A230" s="25">
        <v>105258303</v>
      </c>
      <c r="B230" s="26" t="s">
        <v>118</v>
      </c>
      <c r="C230" s="26" t="s">
        <v>109</v>
      </c>
      <c r="D230" s="1">
        <v>68532</v>
      </c>
      <c r="E230" s="1">
        <v>63877</v>
      </c>
      <c r="F230" s="1">
        <v>61700</v>
      </c>
      <c r="G230" s="1">
        <v>64703</v>
      </c>
      <c r="H230" s="2">
        <v>4192</v>
      </c>
      <c r="I230" s="2">
        <v>4190</v>
      </c>
      <c r="J230" s="2">
        <v>4048</v>
      </c>
      <c r="K230" s="2">
        <v>4143</v>
      </c>
      <c r="L230" s="59">
        <v>1.0528999999999999</v>
      </c>
      <c r="M230" s="19">
        <v>0.65700000000000003</v>
      </c>
      <c r="N230" s="60">
        <v>0</v>
      </c>
      <c r="O230" s="6">
        <v>0.14013521819299324</v>
      </c>
      <c r="P230" s="6">
        <v>0.21450522433927474</v>
      </c>
      <c r="Q230" s="6">
        <v>0.1186</v>
      </c>
      <c r="R230" s="6">
        <v>0.30620000000000003</v>
      </c>
      <c r="S230" s="6">
        <v>0.12130000000000001</v>
      </c>
      <c r="T230" s="6">
        <v>0.29249999999999998</v>
      </c>
      <c r="U230" s="6">
        <v>0.1137</v>
      </c>
      <c r="V230" s="6">
        <v>0.31640000000000001</v>
      </c>
      <c r="W230" s="6">
        <v>0.12670000000000001</v>
      </c>
      <c r="X230" s="6">
        <v>0.27110000000000001</v>
      </c>
      <c r="Y230" s="6">
        <v>0.1179</v>
      </c>
      <c r="Z230" s="6">
        <v>0.30499999999999999</v>
      </c>
      <c r="AA230" s="61">
        <v>120.68</v>
      </c>
      <c r="AB230" s="61">
        <v>129.10900000000001</v>
      </c>
      <c r="AC230" s="61">
        <v>0</v>
      </c>
      <c r="AD230" s="61">
        <v>249.78899999999999</v>
      </c>
      <c r="AE230" s="7">
        <v>66.103999999999999</v>
      </c>
      <c r="AF230" s="62">
        <v>13.221</v>
      </c>
      <c r="AG230" s="8">
        <v>5</v>
      </c>
      <c r="AH230" s="62">
        <v>3</v>
      </c>
      <c r="AI230" s="9">
        <v>1587.472</v>
      </c>
      <c r="AJ230" s="9">
        <v>1587.0609999999999</v>
      </c>
      <c r="AK230" s="9">
        <v>1656.0650000000001</v>
      </c>
      <c r="AL230" s="9">
        <v>1679.6320000000001</v>
      </c>
      <c r="AM230" s="18">
        <v>1610.1990000000001</v>
      </c>
      <c r="AN230" s="18">
        <v>266.01</v>
      </c>
      <c r="AO230" s="18">
        <v>266.01</v>
      </c>
      <c r="AP230" s="18">
        <v>1876.2090000000001</v>
      </c>
      <c r="AQ230" s="31">
        <v>1.07</v>
      </c>
      <c r="AR230" s="7">
        <v>2113.7429999999999</v>
      </c>
      <c r="AS230" s="63">
        <v>177088.04</v>
      </c>
      <c r="AT230" s="81">
        <v>0</v>
      </c>
    </row>
    <row r="231" spans="1:46" x14ac:dyDescent="0.2">
      <c r="A231" s="25">
        <v>105258503</v>
      </c>
      <c r="B231" s="26" t="s">
        <v>119</v>
      </c>
      <c r="C231" s="26" t="s">
        <v>109</v>
      </c>
      <c r="D231" s="1">
        <v>71701</v>
      </c>
      <c r="E231" s="1">
        <v>66839</v>
      </c>
      <c r="F231" s="1">
        <v>61088</v>
      </c>
      <c r="G231" s="1">
        <v>66543</v>
      </c>
      <c r="H231" s="2">
        <v>3622</v>
      </c>
      <c r="I231" s="2">
        <v>3623</v>
      </c>
      <c r="J231" s="2">
        <v>3757</v>
      </c>
      <c r="K231" s="2">
        <v>3667</v>
      </c>
      <c r="L231" s="59">
        <v>1.0238</v>
      </c>
      <c r="M231" s="19">
        <v>0.82669999999999999</v>
      </c>
      <c r="N231" s="60">
        <v>79.274000000000001</v>
      </c>
      <c r="O231" s="6">
        <v>0.11264534883720931</v>
      </c>
      <c r="P231" s="6">
        <v>0.30595930232558138</v>
      </c>
      <c r="Q231" s="6">
        <v>8.5400000000000004E-2</v>
      </c>
      <c r="R231" s="6">
        <v>0.28000000000000003</v>
      </c>
      <c r="S231" s="6">
        <v>0.1153</v>
      </c>
      <c r="T231" s="6">
        <v>0.2467</v>
      </c>
      <c r="U231" s="6">
        <v>0.15060000000000001</v>
      </c>
      <c r="V231" s="6">
        <v>0.27800000000000002</v>
      </c>
      <c r="W231" s="6">
        <v>0.10440000000000001</v>
      </c>
      <c r="X231" s="6">
        <v>0.27760000000000001</v>
      </c>
      <c r="Y231" s="6">
        <v>0.1171</v>
      </c>
      <c r="Z231" s="6">
        <v>0.26819999999999999</v>
      </c>
      <c r="AA231" s="61">
        <v>80.572000000000003</v>
      </c>
      <c r="AB231" s="61">
        <v>107.12</v>
      </c>
      <c r="AC231" s="61">
        <v>0</v>
      </c>
      <c r="AD231" s="61">
        <v>187.69200000000001</v>
      </c>
      <c r="AE231" s="7">
        <v>62.826999999999998</v>
      </c>
      <c r="AF231" s="62">
        <v>12.565</v>
      </c>
      <c r="AG231" s="8">
        <v>7</v>
      </c>
      <c r="AH231" s="62">
        <v>4.2</v>
      </c>
      <c r="AI231" s="9">
        <v>1286.2629999999999</v>
      </c>
      <c r="AJ231" s="9">
        <v>1310.2660000000001</v>
      </c>
      <c r="AK231" s="9">
        <v>1284.5540000000001</v>
      </c>
      <c r="AL231" s="9">
        <v>1377.703</v>
      </c>
      <c r="AM231" s="18">
        <v>1293.694</v>
      </c>
      <c r="AN231" s="18">
        <v>204.45699999999999</v>
      </c>
      <c r="AO231" s="18">
        <v>283.73099999999999</v>
      </c>
      <c r="AP231" s="18">
        <v>1577.425</v>
      </c>
      <c r="AQ231" s="31">
        <v>0.87</v>
      </c>
      <c r="AR231" s="7">
        <v>1405.0219999999999</v>
      </c>
      <c r="AS231" s="63">
        <v>117711.84</v>
      </c>
      <c r="AT231" s="81">
        <v>0</v>
      </c>
    </row>
    <row r="232" spans="1:46" x14ac:dyDescent="0.2">
      <c r="A232" s="25">
        <v>105259103</v>
      </c>
      <c r="B232" s="26" t="s">
        <v>120</v>
      </c>
      <c r="C232" s="26" t="s">
        <v>109</v>
      </c>
      <c r="D232" s="1">
        <v>53750</v>
      </c>
      <c r="E232" s="1">
        <v>51038</v>
      </c>
      <c r="F232" s="1">
        <v>50581</v>
      </c>
      <c r="G232" s="1">
        <v>51790</v>
      </c>
      <c r="H232" s="2">
        <v>2633</v>
      </c>
      <c r="I232" s="2">
        <v>2598</v>
      </c>
      <c r="J232" s="2">
        <v>2723</v>
      </c>
      <c r="K232" s="2">
        <v>2651</v>
      </c>
      <c r="L232" s="59">
        <v>1.3154999999999999</v>
      </c>
      <c r="M232" s="19">
        <v>0.84</v>
      </c>
      <c r="N232" s="60">
        <v>78.210999999999999</v>
      </c>
      <c r="O232" s="6">
        <v>0.13658536585365855</v>
      </c>
      <c r="P232" s="6">
        <v>0.30365853658536585</v>
      </c>
      <c r="Q232" s="6">
        <v>0.1244</v>
      </c>
      <c r="R232" s="6">
        <v>0.36059999999999998</v>
      </c>
      <c r="S232" s="6">
        <v>0.25080000000000002</v>
      </c>
      <c r="T232" s="6">
        <v>0.28699999999999998</v>
      </c>
      <c r="U232" s="6">
        <v>0.29339999999999999</v>
      </c>
      <c r="V232" s="6">
        <v>0.2036</v>
      </c>
      <c r="W232" s="6">
        <v>0.1706</v>
      </c>
      <c r="X232" s="6">
        <v>0.31709999999999999</v>
      </c>
      <c r="Y232" s="6">
        <v>0.22289999999999999</v>
      </c>
      <c r="Z232" s="6">
        <v>0.28370000000000001</v>
      </c>
      <c r="AA232" s="61">
        <v>99.164000000000001</v>
      </c>
      <c r="AB232" s="61">
        <v>92.159000000000006</v>
      </c>
      <c r="AC232" s="61">
        <v>0</v>
      </c>
      <c r="AD232" s="61">
        <v>191.32300000000001</v>
      </c>
      <c r="AE232" s="7">
        <v>33.911999999999999</v>
      </c>
      <c r="AF232" s="62">
        <v>6.782</v>
      </c>
      <c r="AG232" s="8">
        <v>6</v>
      </c>
      <c r="AH232" s="62">
        <v>3.6</v>
      </c>
      <c r="AI232" s="9">
        <v>968.774</v>
      </c>
      <c r="AJ232" s="9">
        <v>1010.423</v>
      </c>
      <c r="AK232" s="9">
        <v>1023.913</v>
      </c>
      <c r="AL232" s="9">
        <v>1029.7760000000001</v>
      </c>
      <c r="AM232" s="18">
        <v>1001.037</v>
      </c>
      <c r="AN232" s="18">
        <v>201.70500000000001</v>
      </c>
      <c r="AO232" s="18">
        <v>279.916</v>
      </c>
      <c r="AP232" s="18">
        <v>1280.953</v>
      </c>
      <c r="AQ232" s="31">
        <v>1.1100000000000001</v>
      </c>
      <c r="AR232" s="7">
        <v>1870.454</v>
      </c>
      <c r="AS232" s="63">
        <v>156705.44</v>
      </c>
      <c r="AT232" s="81">
        <v>0</v>
      </c>
    </row>
    <row r="233" spans="1:46" x14ac:dyDescent="0.2">
      <c r="A233" s="25">
        <v>105259703</v>
      </c>
      <c r="B233" s="26" t="s">
        <v>121</v>
      </c>
      <c r="C233" s="26" t="s">
        <v>109</v>
      </c>
      <c r="D233" s="1">
        <v>73489</v>
      </c>
      <c r="E233" s="1">
        <v>70681</v>
      </c>
      <c r="F233" s="1">
        <v>66111</v>
      </c>
      <c r="G233" s="1">
        <v>70094</v>
      </c>
      <c r="H233" s="2">
        <v>3744</v>
      </c>
      <c r="I233" s="2">
        <v>3711</v>
      </c>
      <c r="J233" s="2">
        <v>3894</v>
      </c>
      <c r="K233" s="2">
        <v>3783</v>
      </c>
      <c r="L233" s="59">
        <v>0.97199999999999998</v>
      </c>
      <c r="M233" s="19">
        <v>0.83309999999999995</v>
      </c>
      <c r="N233" s="60">
        <v>89.86</v>
      </c>
      <c r="O233" s="6">
        <v>0.17369589345172032</v>
      </c>
      <c r="P233" s="6">
        <v>0.18201997780244172</v>
      </c>
      <c r="Q233" s="6">
        <v>0.16889999999999999</v>
      </c>
      <c r="R233" s="6">
        <v>0.1477</v>
      </c>
      <c r="S233" s="6">
        <v>0.2152</v>
      </c>
      <c r="T233" s="6">
        <v>0.1343</v>
      </c>
      <c r="U233" s="6">
        <v>0.1565</v>
      </c>
      <c r="V233" s="6">
        <v>0.12570000000000001</v>
      </c>
      <c r="W233" s="6">
        <v>0.18590000000000001</v>
      </c>
      <c r="X233" s="6">
        <v>0.1547</v>
      </c>
      <c r="Y233" s="6">
        <v>0.1802</v>
      </c>
      <c r="Z233" s="6">
        <v>0.13589999999999999</v>
      </c>
      <c r="AA233" s="61">
        <v>145.179</v>
      </c>
      <c r="AB233" s="61">
        <v>60.406999999999996</v>
      </c>
      <c r="AC233" s="61">
        <v>0</v>
      </c>
      <c r="AD233" s="61">
        <v>205.58600000000001</v>
      </c>
      <c r="AE233" s="7">
        <v>46.713000000000001</v>
      </c>
      <c r="AF233" s="62">
        <v>9.343</v>
      </c>
      <c r="AG233" s="8">
        <v>1</v>
      </c>
      <c r="AH233" s="62">
        <v>0.6</v>
      </c>
      <c r="AI233" s="9">
        <v>1301.587</v>
      </c>
      <c r="AJ233" s="9">
        <v>1318.9680000000001</v>
      </c>
      <c r="AK233" s="9">
        <v>1321.991</v>
      </c>
      <c r="AL233" s="9">
        <v>1326.992</v>
      </c>
      <c r="AM233" s="18">
        <v>1314.182</v>
      </c>
      <c r="AN233" s="18">
        <v>215.529</v>
      </c>
      <c r="AO233" s="18">
        <v>305.38900000000001</v>
      </c>
      <c r="AP233" s="18">
        <v>1619.5709999999999</v>
      </c>
      <c r="AQ233" s="31">
        <v>1.24</v>
      </c>
      <c r="AR233" s="7">
        <v>1952.037</v>
      </c>
      <c r="AS233" s="63">
        <v>163540.41</v>
      </c>
      <c r="AT233" s="81">
        <v>0</v>
      </c>
    </row>
    <row r="234" spans="1:46" x14ac:dyDescent="0.2">
      <c r="A234" s="25">
        <v>101260303</v>
      </c>
      <c r="B234" s="26" t="s">
        <v>3</v>
      </c>
      <c r="C234" s="26" t="s">
        <v>4</v>
      </c>
      <c r="D234" s="1">
        <v>62403</v>
      </c>
      <c r="E234" s="1">
        <v>58872</v>
      </c>
      <c r="F234" s="1">
        <v>53840</v>
      </c>
      <c r="G234" s="1">
        <v>58372</v>
      </c>
      <c r="H234" s="2">
        <v>9243</v>
      </c>
      <c r="I234" s="2">
        <v>8826</v>
      </c>
      <c r="J234" s="2">
        <v>9256</v>
      </c>
      <c r="K234" s="2">
        <v>9108</v>
      </c>
      <c r="L234" s="59">
        <v>1.1671</v>
      </c>
      <c r="M234" s="19">
        <v>0.59160000000000001</v>
      </c>
      <c r="N234" s="60">
        <v>0</v>
      </c>
      <c r="O234" s="6">
        <v>0.20282485875706216</v>
      </c>
      <c r="P234" s="6">
        <v>0.10310734463276836</v>
      </c>
      <c r="Q234" s="6">
        <v>0.22009999999999999</v>
      </c>
      <c r="R234" s="6">
        <v>0.1268</v>
      </c>
      <c r="S234" s="6">
        <v>0.23039999999999999</v>
      </c>
      <c r="T234" s="6">
        <v>0.2374</v>
      </c>
      <c r="U234" s="6">
        <v>0.27860000000000001</v>
      </c>
      <c r="V234" s="6">
        <v>0.25440000000000002</v>
      </c>
      <c r="W234" s="6">
        <v>0.21779999999999999</v>
      </c>
      <c r="X234" s="6">
        <v>0.15579999999999999</v>
      </c>
      <c r="Y234" s="6">
        <v>0.24299999999999999</v>
      </c>
      <c r="Z234" s="6">
        <v>0.20619999999999999</v>
      </c>
      <c r="AA234" s="61">
        <v>412.45800000000003</v>
      </c>
      <c r="AB234" s="61">
        <v>147.523</v>
      </c>
      <c r="AC234" s="61">
        <v>0</v>
      </c>
      <c r="AD234" s="61">
        <v>559.98099999999999</v>
      </c>
      <c r="AE234" s="7">
        <v>122.505</v>
      </c>
      <c r="AF234" s="62">
        <v>24.501000000000001</v>
      </c>
      <c r="AG234" s="8">
        <v>1</v>
      </c>
      <c r="AH234" s="62">
        <v>0.6</v>
      </c>
      <c r="AI234" s="9">
        <v>3156.2449999999999</v>
      </c>
      <c r="AJ234" s="9">
        <v>3203.7289999999998</v>
      </c>
      <c r="AK234" s="9">
        <v>3243.223</v>
      </c>
      <c r="AL234" s="9">
        <v>3360.2489999999998</v>
      </c>
      <c r="AM234" s="18">
        <v>3201.0659999999998</v>
      </c>
      <c r="AN234" s="18">
        <v>585.08199999999999</v>
      </c>
      <c r="AO234" s="18">
        <v>585.08199999999999</v>
      </c>
      <c r="AP234" s="18">
        <v>3786.1480000000001</v>
      </c>
      <c r="AQ234" s="31">
        <v>0.89</v>
      </c>
      <c r="AR234" s="7">
        <v>3932.7440000000001</v>
      </c>
      <c r="AS234" s="63">
        <v>329482.77</v>
      </c>
      <c r="AT234" s="81">
        <v>0</v>
      </c>
    </row>
    <row r="235" spans="1:46" x14ac:dyDescent="0.2">
      <c r="A235" s="25">
        <v>101260803</v>
      </c>
      <c r="B235" s="26" t="s">
        <v>5</v>
      </c>
      <c r="C235" s="26" t="s">
        <v>4</v>
      </c>
      <c r="D235" s="1">
        <v>49674</v>
      </c>
      <c r="E235" s="1">
        <v>44205</v>
      </c>
      <c r="F235" s="1">
        <v>44792</v>
      </c>
      <c r="G235" s="1">
        <v>46224</v>
      </c>
      <c r="H235" s="2">
        <v>5321</v>
      </c>
      <c r="I235" s="2">
        <v>5073</v>
      </c>
      <c r="J235" s="2">
        <v>5283</v>
      </c>
      <c r="K235" s="2">
        <v>5226</v>
      </c>
      <c r="L235" s="59">
        <v>1.4739</v>
      </c>
      <c r="M235" s="19">
        <v>0.69499999999999995</v>
      </c>
      <c r="N235" s="60">
        <v>0</v>
      </c>
      <c r="O235" s="6">
        <v>0.26969292389853139</v>
      </c>
      <c r="P235" s="6">
        <v>0.1054739652870494</v>
      </c>
      <c r="Q235" s="6">
        <v>0.3826</v>
      </c>
      <c r="R235" s="6">
        <v>9.4899999999999998E-2</v>
      </c>
      <c r="S235" s="6">
        <v>0.39340000000000003</v>
      </c>
      <c r="T235" s="6">
        <v>9.0999999999999998E-2</v>
      </c>
      <c r="U235" s="6">
        <v>0.4904</v>
      </c>
      <c r="V235" s="6">
        <v>7.8299999999999995E-2</v>
      </c>
      <c r="W235" s="6">
        <v>0.34860000000000002</v>
      </c>
      <c r="X235" s="6">
        <v>9.7100000000000006E-2</v>
      </c>
      <c r="Y235" s="6">
        <v>0.42209999999999998</v>
      </c>
      <c r="Z235" s="6">
        <v>8.8099999999999998E-2</v>
      </c>
      <c r="AA235" s="61">
        <v>342.327</v>
      </c>
      <c r="AB235" s="61">
        <v>47.676000000000002</v>
      </c>
      <c r="AC235" s="61">
        <v>171.16300000000001</v>
      </c>
      <c r="AD235" s="61">
        <v>561.16600000000005</v>
      </c>
      <c r="AE235" s="7">
        <v>104.988</v>
      </c>
      <c r="AF235" s="62">
        <v>20.998000000000001</v>
      </c>
      <c r="AG235" s="8">
        <v>5</v>
      </c>
      <c r="AH235" s="62">
        <v>3</v>
      </c>
      <c r="AI235" s="9">
        <v>1636.675</v>
      </c>
      <c r="AJ235" s="9">
        <v>1649.0640000000001</v>
      </c>
      <c r="AK235" s="9">
        <v>1667.385</v>
      </c>
      <c r="AL235" s="9">
        <v>1679.204</v>
      </c>
      <c r="AM235" s="18">
        <v>1651.0409999999999</v>
      </c>
      <c r="AN235" s="18">
        <v>585.16399999999999</v>
      </c>
      <c r="AO235" s="18">
        <v>585.16399999999999</v>
      </c>
      <c r="AP235" s="18">
        <v>2236.2049999999999</v>
      </c>
      <c r="AQ235" s="31">
        <v>1.17</v>
      </c>
      <c r="AR235" s="7">
        <v>3856.2530000000002</v>
      </c>
      <c r="AS235" s="63">
        <v>323074.40999999997</v>
      </c>
      <c r="AT235" s="81">
        <v>0</v>
      </c>
    </row>
    <row r="236" spans="1:46" x14ac:dyDescent="0.2">
      <c r="A236" s="25">
        <v>101261302</v>
      </c>
      <c r="B236" s="26" t="s">
        <v>6</v>
      </c>
      <c r="C236" s="26" t="s">
        <v>4</v>
      </c>
      <c r="D236" s="1">
        <v>55453</v>
      </c>
      <c r="E236" s="1">
        <v>52361</v>
      </c>
      <c r="F236" s="1">
        <v>48048</v>
      </c>
      <c r="G236" s="1">
        <v>51954</v>
      </c>
      <c r="H236" s="2">
        <v>13803</v>
      </c>
      <c r="I236" s="2">
        <v>13904</v>
      </c>
      <c r="J236" s="2">
        <v>14505</v>
      </c>
      <c r="K236" s="2">
        <v>14071</v>
      </c>
      <c r="L236" s="59">
        <v>1.3112999999999999</v>
      </c>
      <c r="M236" s="19">
        <v>0.5171</v>
      </c>
      <c r="N236" s="60">
        <v>0</v>
      </c>
      <c r="O236" s="6">
        <v>0.18238522954091815</v>
      </c>
      <c r="P236" s="6">
        <v>0.19411177644710578</v>
      </c>
      <c r="Q236" s="6">
        <v>0.18060000000000001</v>
      </c>
      <c r="R236" s="6">
        <v>0.21659999999999999</v>
      </c>
      <c r="S236" s="6">
        <v>0.1898</v>
      </c>
      <c r="T236" s="6">
        <v>0.23519999999999999</v>
      </c>
      <c r="U236" s="6">
        <v>0.22869999999999999</v>
      </c>
      <c r="V236" s="6">
        <v>0.23100000000000001</v>
      </c>
      <c r="W236" s="6">
        <v>0.18429999999999999</v>
      </c>
      <c r="X236" s="6">
        <v>0.21529999999999999</v>
      </c>
      <c r="Y236" s="6">
        <v>0.19969999999999999</v>
      </c>
      <c r="Z236" s="6">
        <v>0.2276</v>
      </c>
      <c r="AA236" s="61">
        <v>466.80900000000003</v>
      </c>
      <c r="AB236" s="61">
        <v>272.66399999999999</v>
      </c>
      <c r="AC236" s="61">
        <v>0</v>
      </c>
      <c r="AD236" s="61">
        <v>739.47299999999996</v>
      </c>
      <c r="AE236" s="7">
        <v>166.804</v>
      </c>
      <c r="AF236" s="62">
        <v>33.360999999999997</v>
      </c>
      <c r="AG236" s="8">
        <v>7</v>
      </c>
      <c r="AH236" s="62">
        <v>4.2</v>
      </c>
      <c r="AI236" s="9">
        <v>4221.46</v>
      </c>
      <c r="AJ236" s="9">
        <v>4199.9250000000002</v>
      </c>
      <c r="AK236" s="9">
        <v>4251.3140000000003</v>
      </c>
      <c r="AL236" s="9">
        <v>4372.6059999999998</v>
      </c>
      <c r="AM236" s="18">
        <v>4224.2330000000002</v>
      </c>
      <c r="AN236" s="18">
        <v>777.03399999999999</v>
      </c>
      <c r="AO236" s="18">
        <v>777.03399999999999</v>
      </c>
      <c r="AP236" s="18">
        <v>5001.2669999999998</v>
      </c>
      <c r="AQ236" s="31">
        <v>0.85</v>
      </c>
      <c r="AR236" s="7">
        <v>5574.4369999999999</v>
      </c>
      <c r="AS236" s="63">
        <v>467022.76</v>
      </c>
      <c r="AT236" s="81">
        <v>0</v>
      </c>
    </row>
    <row r="237" spans="1:46" x14ac:dyDescent="0.2">
      <c r="A237" s="25">
        <v>101262903</v>
      </c>
      <c r="B237" s="26" t="s">
        <v>7</v>
      </c>
      <c r="C237" s="26" t="s">
        <v>4</v>
      </c>
      <c r="D237" s="1">
        <v>65194</v>
      </c>
      <c r="E237" s="1">
        <v>61733</v>
      </c>
      <c r="F237" s="1">
        <v>57634</v>
      </c>
      <c r="G237" s="1">
        <v>61520</v>
      </c>
      <c r="H237" s="2">
        <v>3267</v>
      </c>
      <c r="I237" s="2">
        <v>3299</v>
      </c>
      <c r="J237" s="2">
        <v>3291</v>
      </c>
      <c r="K237" s="2">
        <v>3286</v>
      </c>
      <c r="L237" s="59">
        <v>1.1073999999999999</v>
      </c>
      <c r="M237" s="19">
        <v>0.80530000000000002</v>
      </c>
      <c r="N237" s="60">
        <v>40.134</v>
      </c>
      <c r="O237" s="6">
        <v>2.7358490566037737E-2</v>
      </c>
      <c r="P237" s="6">
        <v>0.24245283018867925</v>
      </c>
      <c r="Q237" s="6">
        <v>4.0300000000000002E-2</v>
      </c>
      <c r="R237" s="6">
        <v>0.2334</v>
      </c>
      <c r="S237" s="6">
        <v>9.4500000000000001E-2</v>
      </c>
      <c r="T237" s="6">
        <v>0.251</v>
      </c>
      <c r="U237" s="6">
        <v>0.1585</v>
      </c>
      <c r="V237" s="6">
        <v>0.14699999999999999</v>
      </c>
      <c r="W237" s="6">
        <v>5.4100000000000002E-2</v>
      </c>
      <c r="X237" s="6">
        <v>0.24229999999999999</v>
      </c>
      <c r="Y237" s="6">
        <v>9.7799999999999998E-2</v>
      </c>
      <c r="Z237" s="6">
        <v>0.21049999999999999</v>
      </c>
      <c r="AA237" s="61">
        <v>33.661999999999999</v>
      </c>
      <c r="AB237" s="61">
        <v>75.381</v>
      </c>
      <c r="AC237" s="61">
        <v>0</v>
      </c>
      <c r="AD237" s="61">
        <v>109.04300000000001</v>
      </c>
      <c r="AE237" s="7">
        <v>50.606000000000002</v>
      </c>
      <c r="AF237" s="62">
        <v>10.121</v>
      </c>
      <c r="AG237" s="8">
        <v>4</v>
      </c>
      <c r="AH237" s="62">
        <v>2.4</v>
      </c>
      <c r="AI237" s="9">
        <v>1037.019</v>
      </c>
      <c r="AJ237" s="9">
        <v>1088.28</v>
      </c>
      <c r="AK237" s="9">
        <v>1112.2619999999999</v>
      </c>
      <c r="AL237" s="9">
        <v>1140.7190000000001</v>
      </c>
      <c r="AM237" s="18">
        <v>1079.1869999999999</v>
      </c>
      <c r="AN237" s="18">
        <v>121.56399999999999</v>
      </c>
      <c r="AO237" s="18">
        <v>161.69800000000001</v>
      </c>
      <c r="AP237" s="18">
        <v>1240.885</v>
      </c>
      <c r="AQ237" s="31">
        <v>0.9</v>
      </c>
      <c r="AR237" s="7">
        <v>1236.74</v>
      </c>
      <c r="AS237" s="63">
        <v>103613.29</v>
      </c>
      <c r="AT237" s="81">
        <v>0</v>
      </c>
    </row>
    <row r="238" spans="1:46" x14ac:dyDescent="0.2">
      <c r="A238" s="25">
        <v>101264003</v>
      </c>
      <c r="B238" s="26" t="s">
        <v>8</v>
      </c>
      <c r="C238" s="26" t="s">
        <v>4</v>
      </c>
      <c r="D238" s="1">
        <v>59296</v>
      </c>
      <c r="E238" s="1">
        <v>51771</v>
      </c>
      <c r="F238" s="1">
        <v>50580</v>
      </c>
      <c r="G238" s="1">
        <v>53882</v>
      </c>
      <c r="H238" s="2">
        <v>10162</v>
      </c>
      <c r="I238" s="2">
        <v>10039</v>
      </c>
      <c r="J238" s="2">
        <v>9986</v>
      </c>
      <c r="K238" s="2">
        <v>10062</v>
      </c>
      <c r="L238" s="59">
        <v>1.2644</v>
      </c>
      <c r="M238" s="19">
        <v>0.46800000000000003</v>
      </c>
      <c r="N238" s="60">
        <v>0</v>
      </c>
      <c r="O238" s="6">
        <v>0.20406504065040651</v>
      </c>
      <c r="P238" s="6">
        <v>0.108130081300813</v>
      </c>
      <c r="Q238" s="6">
        <v>0.25769999999999998</v>
      </c>
      <c r="R238" s="6">
        <v>0.1479</v>
      </c>
      <c r="S238" s="6">
        <v>0.29580000000000001</v>
      </c>
      <c r="T238" s="6">
        <v>0.152</v>
      </c>
      <c r="U238" s="6">
        <v>0.26939999999999997</v>
      </c>
      <c r="V238" s="6">
        <v>0.188</v>
      </c>
      <c r="W238" s="6">
        <v>0.2525</v>
      </c>
      <c r="X238" s="6">
        <v>0.13600000000000001</v>
      </c>
      <c r="Y238" s="6">
        <v>0.27429999999999999</v>
      </c>
      <c r="Z238" s="6">
        <v>0.16259999999999999</v>
      </c>
      <c r="AA238" s="61">
        <v>432.41699999999997</v>
      </c>
      <c r="AB238" s="61">
        <v>116.453</v>
      </c>
      <c r="AC238" s="61">
        <v>0</v>
      </c>
      <c r="AD238" s="61">
        <v>548.87</v>
      </c>
      <c r="AE238" s="7">
        <v>118.059</v>
      </c>
      <c r="AF238" s="62">
        <v>23.611999999999998</v>
      </c>
      <c r="AG238" s="8">
        <v>18</v>
      </c>
      <c r="AH238" s="62">
        <v>10.8</v>
      </c>
      <c r="AI238" s="9">
        <v>2854.2379999999998</v>
      </c>
      <c r="AJ238" s="9">
        <v>2816.6439999999998</v>
      </c>
      <c r="AK238" s="9">
        <v>2880.777</v>
      </c>
      <c r="AL238" s="9">
        <v>2952.01</v>
      </c>
      <c r="AM238" s="18">
        <v>2850.5529999999999</v>
      </c>
      <c r="AN238" s="18">
        <v>583.28200000000004</v>
      </c>
      <c r="AO238" s="18">
        <v>583.28200000000004</v>
      </c>
      <c r="AP238" s="18">
        <v>3433.835</v>
      </c>
      <c r="AQ238" s="31">
        <v>1.04</v>
      </c>
      <c r="AR238" s="7">
        <v>4515.4110000000001</v>
      </c>
      <c r="AS238" s="63">
        <v>378298.24</v>
      </c>
      <c r="AT238" s="81">
        <v>0</v>
      </c>
    </row>
    <row r="239" spans="1:46" x14ac:dyDescent="0.2">
      <c r="A239" s="25">
        <v>101268003</v>
      </c>
      <c r="B239" s="26" t="s">
        <v>9</v>
      </c>
      <c r="C239" s="26" t="s">
        <v>4</v>
      </c>
      <c r="D239" s="1">
        <v>49318</v>
      </c>
      <c r="E239" s="1">
        <v>44848</v>
      </c>
      <c r="F239" s="1">
        <v>44492</v>
      </c>
      <c r="G239" s="1">
        <v>46219</v>
      </c>
      <c r="H239" s="2">
        <v>9738</v>
      </c>
      <c r="I239" s="2">
        <v>9592</v>
      </c>
      <c r="J239" s="2">
        <v>9632</v>
      </c>
      <c r="K239" s="2">
        <v>9654</v>
      </c>
      <c r="L239" s="59">
        <v>1.474</v>
      </c>
      <c r="M239" s="19">
        <v>0.70340000000000003</v>
      </c>
      <c r="N239" s="60">
        <v>0</v>
      </c>
      <c r="O239" s="6">
        <v>0.203125</v>
      </c>
      <c r="P239" s="6">
        <v>0.24854651162790697</v>
      </c>
      <c r="Q239" s="6">
        <v>0.2445</v>
      </c>
      <c r="R239" s="6">
        <v>0.2145</v>
      </c>
      <c r="S239" s="6">
        <v>0.32679999999999998</v>
      </c>
      <c r="T239" s="6">
        <v>0.1986</v>
      </c>
      <c r="U239" s="6">
        <v>0.29630000000000001</v>
      </c>
      <c r="V239" s="6">
        <v>0.19919999999999999</v>
      </c>
      <c r="W239" s="6">
        <v>0.2581</v>
      </c>
      <c r="X239" s="6">
        <v>0.2205</v>
      </c>
      <c r="Y239" s="6">
        <v>0.28920000000000001</v>
      </c>
      <c r="Z239" s="6">
        <v>0.2041</v>
      </c>
      <c r="AA239" s="61">
        <v>410.15699999999998</v>
      </c>
      <c r="AB239" s="61">
        <v>175.203</v>
      </c>
      <c r="AC239" s="61">
        <v>205.07900000000001</v>
      </c>
      <c r="AD239" s="61">
        <v>790.43899999999996</v>
      </c>
      <c r="AE239" s="7">
        <v>218.51900000000001</v>
      </c>
      <c r="AF239" s="62">
        <v>43.704000000000001</v>
      </c>
      <c r="AG239" s="8">
        <v>38</v>
      </c>
      <c r="AH239" s="62">
        <v>22.8</v>
      </c>
      <c r="AI239" s="9">
        <v>2648.569</v>
      </c>
      <c r="AJ239" s="9">
        <v>2680.9580000000001</v>
      </c>
      <c r="AK239" s="9">
        <v>2680.2289999999998</v>
      </c>
      <c r="AL239" s="9">
        <v>2818.0129999999999</v>
      </c>
      <c r="AM239" s="18">
        <v>2669.9189999999999</v>
      </c>
      <c r="AN239" s="18">
        <v>856.94299999999998</v>
      </c>
      <c r="AO239" s="18">
        <v>856.94299999999998</v>
      </c>
      <c r="AP239" s="18">
        <v>3526.8620000000001</v>
      </c>
      <c r="AQ239" s="31">
        <v>1.03</v>
      </c>
      <c r="AR239" s="7">
        <v>5354.5519999999997</v>
      </c>
      <c r="AS239" s="63">
        <v>448600.94</v>
      </c>
      <c r="AT239" s="81">
        <v>0</v>
      </c>
    </row>
    <row r="240" spans="1:46" x14ac:dyDescent="0.2">
      <c r="A240" s="25">
        <v>106272003</v>
      </c>
      <c r="B240" s="26" t="s">
        <v>134</v>
      </c>
      <c r="C240" s="26" t="s">
        <v>135</v>
      </c>
      <c r="D240" s="1">
        <v>48149</v>
      </c>
      <c r="E240" s="1">
        <v>45872</v>
      </c>
      <c r="F240" s="1">
        <v>42172</v>
      </c>
      <c r="G240" s="1">
        <v>45398</v>
      </c>
      <c r="H240" s="2">
        <v>2119</v>
      </c>
      <c r="I240" s="2">
        <v>2026</v>
      </c>
      <c r="J240" s="2">
        <v>2371</v>
      </c>
      <c r="K240" s="2">
        <v>2172</v>
      </c>
      <c r="L240" s="59">
        <v>1.5006999999999999</v>
      </c>
      <c r="M240" s="19">
        <v>0.95920000000000005</v>
      </c>
      <c r="N240" s="60">
        <v>98.623999999999995</v>
      </c>
      <c r="O240" s="6">
        <v>0.36650485436893204</v>
      </c>
      <c r="P240" s="6">
        <v>0.40291262135922329</v>
      </c>
      <c r="Q240" s="6">
        <v>0.50439999999999996</v>
      </c>
      <c r="R240" s="6">
        <v>0.1623</v>
      </c>
      <c r="S240" s="6">
        <v>0.16669999999999999</v>
      </c>
      <c r="T240" s="6">
        <v>0.2429</v>
      </c>
      <c r="U240" s="6">
        <v>0.33079999999999998</v>
      </c>
      <c r="V240" s="6">
        <v>0.19500000000000001</v>
      </c>
      <c r="W240" s="6">
        <v>0.34589999999999999</v>
      </c>
      <c r="X240" s="6">
        <v>0.26939999999999997</v>
      </c>
      <c r="Y240" s="6">
        <v>0.33400000000000002</v>
      </c>
      <c r="Z240" s="6">
        <v>0.2001</v>
      </c>
      <c r="AA240" s="61">
        <v>81.001999999999995</v>
      </c>
      <c r="AB240" s="61">
        <v>31.544</v>
      </c>
      <c r="AC240" s="61">
        <v>40.500999999999998</v>
      </c>
      <c r="AD240" s="61">
        <v>153.047</v>
      </c>
      <c r="AE240" s="7">
        <v>42.618000000000002</v>
      </c>
      <c r="AF240" s="62">
        <v>8.5239999999999991</v>
      </c>
      <c r="AG240" s="8">
        <v>0</v>
      </c>
      <c r="AH240" s="62">
        <v>0</v>
      </c>
      <c r="AI240" s="9">
        <v>390.298</v>
      </c>
      <c r="AJ240" s="9">
        <v>408.95299999999997</v>
      </c>
      <c r="AK240" s="9">
        <v>420.47800000000001</v>
      </c>
      <c r="AL240" s="9">
        <v>439.16199999999998</v>
      </c>
      <c r="AM240" s="18">
        <v>406.57600000000002</v>
      </c>
      <c r="AN240" s="18">
        <v>161.571</v>
      </c>
      <c r="AO240" s="18">
        <v>260.19499999999999</v>
      </c>
      <c r="AP240" s="18">
        <v>666.77099999999996</v>
      </c>
      <c r="AQ240" s="31">
        <v>1.18</v>
      </c>
      <c r="AR240" s="7">
        <v>1180.7349999999999</v>
      </c>
      <c r="AS240" s="63">
        <v>98921.22</v>
      </c>
      <c r="AT240" s="81">
        <v>0</v>
      </c>
    </row>
    <row r="241" spans="1:46" x14ac:dyDescent="0.2">
      <c r="A241" s="25">
        <v>112281302</v>
      </c>
      <c r="B241" s="26" t="s">
        <v>255</v>
      </c>
      <c r="C241" s="26" t="s">
        <v>256</v>
      </c>
      <c r="D241" s="1">
        <v>71371</v>
      </c>
      <c r="E241" s="1">
        <v>66298</v>
      </c>
      <c r="F241" s="1">
        <v>63390</v>
      </c>
      <c r="G241" s="1">
        <v>67020</v>
      </c>
      <c r="H241" s="2">
        <v>28797</v>
      </c>
      <c r="I241" s="2">
        <v>28757</v>
      </c>
      <c r="J241" s="2">
        <v>28284</v>
      </c>
      <c r="K241" s="2">
        <v>28613</v>
      </c>
      <c r="L241" s="59">
        <v>1.0165</v>
      </c>
      <c r="M241" s="19">
        <v>-7.1800000000000003E-2</v>
      </c>
      <c r="N241" s="60">
        <v>0</v>
      </c>
      <c r="O241" s="6">
        <v>0.17389423596842218</v>
      </c>
      <c r="P241" s="6">
        <v>0.14848058829890776</v>
      </c>
      <c r="Q241" s="6">
        <v>0.16200000000000001</v>
      </c>
      <c r="R241" s="6">
        <v>0.19239999999999999</v>
      </c>
      <c r="S241" s="6">
        <v>0.1489</v>
      </c>
      <c r="T241" s="6">
        <v>0.1726</v>
      </c>
      <c r="U241" s="6">
        <v>0.1588</v>
      </c>
      <c r="V241" s="6">
        <v>0.2109</v>
      </c>
      <c r="W241" s="6">
        <v>0.16159999999999999</v>
      </c>
      <c r="X241" s="6">
        <v>0.17119999999999999</v>
      </c>
      <c r="Y241" s="6">
        <v>0.15659999999999999</v>
      </c>
      <c r="Z241" s="6">
        <v>0.192</v>
      </c>
      <c r="AA241" s="61">
        <v>947.65300000000002</v>
      </c>
      <c r="AB241" s="61">
        <v>501.97500000000002</v>
      </c>
      <c r="AC241" s="61">
        <v>0</v>
      </c>
      <c r="AD241" s="61">
        <v>1449.6279999999999</v>
      </c>
      <c r="AE241" s="7">
        <v>420.73599999999999</v>
      </c>
      <c r="AF241" s="62">
        <v>84.147000000000006</v>
      </c>
      <c r="AG241" s="8">
        <v>1149</v>
      </c>
      <c r="AH241" s="62">
        <v>689.4</v>
      </c>
      <c r="AI241" s="9">
        <v>9773.6509999999998</v>
      </c>
      <c r="AJ241" s="9">
        <v>9621.1370000000006</v>
      </c>
      <c r="AK241" s="9">
        <v>9551.8240000000005</v>
      </c>
      <c r="AL241" s="9">
        <v>9777.3189999999995</v>
      </c>
      <c r="AM241" s="18">
        <v>9648.8709999999992</v>
      </c>
      <c r="AN241" s="18">
        <v>2223.1750000000002</v>
      </c>
      <c r="AO241" s="18">
        <v>2223.1750000000002</v>
      </c>
      <c r="AP241" s="18">
        <v>11872.046</v>
      </c>
      <c r="AQ241" s="31">
        <v>1.1299999999999999</v>
      </c>
      <c r="AR241" s="7">
        <v>13636.766</v>
      </c>
      <c r="AS241" s="63">
        <v>1142479.53</v>
      </c>
      <c r="AT241" s="81">
        <v>10611866.49</v>
      </c>
    </row>
    <row r="242" spans="1:46" x14ac:dyDescent="0.2">
      <c r="A242" s="25">
        <v>112282004</v>
      </c>
      <c r="B242" s="26" t="s">
        <v>257</v>
      </c>
      <c r="C242" s="26" t="s">
        <v>256</v>
      </c>
      <c r="D242" s="1">
        <v>63678</v>
      </c>
      <c r="E242" s="1">
        <v>57457</v>
      </c>
      <c r="F242" s="1">
        <v>53838</v>
      </c>
      <c r="G242" s="1">
        <v>58324</v>
      </c>
      <c r="H242" s="2">
        <v>1661</v>
      </c>
      <c r="I242" s="2">
        <v>1625</v>
      </c>
      <c r="J242" s="2">
        <v>1856</v>
      </c>
      <c r="K242" s="2">
        <v>1714</v>
      </c>
      <c r="L242" s="59">
        <v>1.1680999999999999</v>
      </c>
      <c r="M242" s="19">
        <v>0.94240000000000002</v>
      </c>
      <c r="N242" s="60">
        <v>81.295000000000002</v>
      </c>
      <c r="O242" s="6">
        <v>0.21336760925449871</v>
      </c>
      <c r="P242" s="6">
        <v>0.13624678663239073</v>
      </c>
      <c r="Q242" s="6">
        <v>0.29149999999999998</v>
      </c>
      <c r="R242" s="6">
        <v>8.5099999999999995E-2</v>
      </c>
      <c r="S242" s="6">
        <v>0.2419</v>
      </c>
      <c r="T242" s="6">
        <v>6.0999999999999999E-2</v>
      </c>
      <c r="U242" s="6">
        <v>0.31009999999999999</v>
      </c>
      <c r="V242" s="6">
        <v>9.1499999999999998E-2</v>
      </c>
      <c r="W242" s="6">
        <v>0.24890000000000001</v>
      </c>
      <c r="X242" s="6">
        <v>9.4100000000000003E-2</v>
      </c>
      <c r="Y242" s="6">
        <v>0.28120000000000001</v>
      </c>
      <c r="Z242" s="6">
        <v>7.9200000000000007E-2</v>
      </c>
      <c r="AA242" s="61">
        <v>62.036999999999999</v>
      </c>
      <c r="AB242" s="61">
        <v>11.727</v>
      </c>
      <c r="AC242" s="61">
        <v>0</v>
      </c>
      <c r="AD242" s="61">
        <v>73.763999999999996</v>
      </c>
      <c r="AE242" s="7">
        <v>44.651000000000003</v>
      </c>
      <c r="AF242" s="62">
        <v>8.93</v>
      </c>
      <c r="AG242" s="8">
        <v>1</v>
      </c>
      <c r="AH242" s="62">
        <v>0.6</v>
      </c>
      <c r="AI242" s="9">
        <v>415.411</v>
      </c>
      <c r="AJ242" s="9">
        <v>437.87900000000002</v>
      </c>
      <c r="AK242" s="9">
        <v>437.59100000000001</v>
      </c>
      <c r="AL242" s="9">
        <v>461.52600000000001</v>
      </c>
      <c r="AM242" s="18">
        <v>430.29399999999998</v>
      </c>
      <c r="AN242" s="18">
        <v>83.293999999999997</v>
      </c>
      <c r="AO242" s="18">
        <v>164.589</v>
      </c>
      <c r="AP242" s="18">
        <v>594.88300000000004</v>
      </c>
      <c r="AQ242" s="31">
        <v>0.75</v>
      </c>
      <c r="AR242" s="7">
        <v>521.16200000000003</v>
      </c>
      <c r="AS242" s="63">
        <v>43662.62</v>
      </c>
      <c r="AT242" s="81">
        <v>0</v>
      </c>
    </row>
    <row r="243" spans="1:46" x14ac:dyDescent="0.2">
      <c r="A243" s="25">
        <v>112283003</v>
      </c>
      <c r="B243" s="26" t="s">
        <v>258</v>
      </c>
      <c r="C243" s="26" t="s">
        <v>256</v>
      </c>
      <c r="D243" s="1">
        <v>83181</v>
      </c>
      <c r="E243" s="1">
        <v>74637</v>
      </c>
      <c r="F243" s="1">
        <v>73273</v>
      </c>
      <c r="G243" s="1">
        <v>77030</v>
      </c>
      <c r="H243" s="2">
        <v>7830</v>
      </c>
      <c r="I243" s="2">
        <v>7595</v>
      </c>
      <c r="J243" s="2">
        <v>7284</v>
      </c>
      <c r="K243" s="2">
        <v>7570</v>
      </c>
      <c r="L243" s="59">
        <v>0.88439999999999996</v>
      </c>
      <c r="M243" s="19">
        <v>0.49559999999999998</v>
      </c>
      <c r="N243" s="60">
        <v>0</v>
      </c>
      <c r="O243" s="6">
        <v>4.5980813761164405E-2</v>
      </c>
      <c r="P243" s="6">
        <v>0.14720476347998676</v>
      </c>
      <c r="Q243" s="6">
        <v>6.6199999999999995E-2</v>
      </c>
      <c r="R243" s="6">
        <v>0.23930000000000001</v>
      </c>
      <c r="S243" s="6">
        <v>5.2699999999999997E-2</v>
      </c>
      <c r="T243" s="6">
        <v>0.25319999999999998</v>
      </c>
      <c r="U243" s="6">
        <v>5.9700000000000003E-2</v>
      </c>
      <c r="V243" s="6">
        <v>0.28639999999999999</v>
      </c>
      <c r="W243" s="6">
        <v>5.5E-2</v>
      </c>
      <c r="X243" s="6">
        <v>0.2132</v>
      </c>
      <c r="Y243" s="6">
        <v>5.9499999999999997E-2</v>
      </c>
      <c r="Z243" s="6">
        <v>0.2596</v>
      </c>
      <c r="AA243" s="61">
        <v>100.401</v>
      </c>
      <c r="AB243" s="61">
        <v>194.595</v>
      </c>
      <c r="AC243" s="61">
        <v>0</v>
      </c>
      <c r="AD243" s="61">
        <v>294.99599999999998</v>
      </c>
      <c r="AE243" s="7">
        <v>54.174999999999997</v>
      </c>
      <c r="AF243" s="62">
        <v>10.835000000000001</v>
      </c>
      <c r="AG243" s="8">
        <v>32</v>
      </c>
      <c r="AH243" s="62">
        <v>19.2</v>
      </c>
      <c r="AI243" s="9">
        <v>3042.4560000000001</v>
      </c>
      <c r="AJ243" s="9">
        <v>3083.2550000000001</v>
      </c>
      <c r="AK243" s="9">
        <v>3059.5819999999999</v>
      </c>
      <c r="AL243" s="9">
        <v>3062.6329999999998</v>
      </c>
      <c r="AM243" s="18">
        <v>3061.7640000000001</v>
      </c>
      <c r="AN243" s="18">
        <v>325.03100000000001</v>
      </c>
      <c r="AO243" s="18">
        <v>325.03100000000001</v>
      </c>
      <c r="AP243" s="18">
        <v>3386.7950000000001</v>
      </c>
      <c r="AQ243" s="31">
        <v>1.05</v>
      </c>
      <c r="AR243" s="7">
        <v>3145.0459999999998</v>
      </c>
      <c r="AS243" s="63">
        <v>263489.94</v>
      </c>
      <c r="AT243" s="81">
        <v>1001827</v>
      </c>
    </row>
    <row r="244" spans="1:46" x14ac:dyDescent="0.2">
      <c r="A244" s="25">
        <v>112286003</v>
      </c>
      <c r="B244" s="26" t="s">
        <v>259</v>
      </c>
      <c r="C244" s="26" t="s">
        <v>256</v>
      </c>
      <c r="D244" s="1">
        <v>72160</v>
      </c>
      <c r="E244" s="1">
        <v>74118</v>
      </c>
      <c r="F244" s="1">
        <v>72476</v>
      </c>
      <c r="G244" s="1">
        <v>72918</v>
      </c>
      <c r="H244" s="2">
        <v>6928</v>
      </c>
      <c r="I244" s="2">
        <v>6600</v>
      </c>
      <c r="J244" s="2">
        <v>6918</v>
      </c>
      <c r="K244" s="2">
        <v>6815</v>
      </c>
      <c r="L244" s="59">
        <v>0.93430000000000002</v>
      </c>
      <c r="M244" s="19">
        <v>0.72330000000000005</v>
      </c>
      <c r="N244" s="60">
        <v>0</v>
      </c>
      <c r="O244" s="6">
        <v>0.14925373134328357</v>
      </c>
      <c r="P244" s="6">
        <v>0.25410447761194027</v>
      </c>
      <c r="Q244" s="6">
        <v>0.10349999999999999</v>
      </c>
      <c r="R244" s="6">
        <v>0.29830000000000001</v>
      </c>
      <c r="S244" s="6">
        <v>7.8E-2</v>
      </c>
      <c r="T244" s="6">
        <v>0.29389999999999999</v>
      </c>
      <c r="U244" s="6">
        <v>8.72E-2</v>
      </c>
      <c r="V244" s="6">
        <v>0.2029</v>
      </c>
      <c r="W244" s="6">
        <v>0.1103</v>
      </c>
      <c r="X244" s="6">
        <v>0.28210000000000002</v>
      </c>
      <c r="Y244" s="6">
        <v>8.9599999999999999E-2</v>
      </c>
      <c r="Z244" s="6">
        <v>0.26500000000000001</v>
      </c>
      <c r="AA244" s="61">
        <v>159.63200000000001</v>
      </c>
      <c r="AB244" s="61">
        <v>204.13499999999999</v>
      </c>
      <c r="AC244" s="61">
        <v>0</v>
      </c>
      <c r="AD244" s="61">
        <v>363.767</v>
      </c>
      <c r="AE244" s="7">
        <v>117.129</v>
      </c>
      <c r="AF244" s="62">
        <v>23.425999999999998</v>
      </c>
      <c r="AG244" s="8">
        <v>20</v>
      </c>
      <c r="AH244" s="62">
        <v>12</v>
      </c>
      <c r="AI244" s="9">
        <v>2412.0859999999998</v>
      </c>
      <c r="AJ244" s="9">
        <v>2357.3290000000002</v>
      </c>
      <c r="AK244" s="9">
        <v>2412.5720000000001</v>
      </c>
      <c r="AL244" s="9">
        <v>2434.107</v>
      </c>
      <c r="AM244" s="18">
        <v>2393.9960000000001</v>
      </c>
      <c r="AN244" s="18">
        <v>399.19299999999998</v>
      </c>
      <c r="AO244" s="18">
        <v>399.19299999999998</v>
      </c>
      <c r="AP244" s="18">
        <v>2793.1889999999999</v>
      </c>
      <c r="AQ244" s="31">
        <v>0.98</v>
      </c>
      <c r="AR244" s="7">
        <v>2557.4830000000002</v>
      </c>
      <c r="AS244" s="63">
        <v>214264.29</v>
      </c>
      <c r="AT244" s="81">
        <v>0</v>
      </c>
    </row>
    <row r="245" spans="1:46" x14ac:dyDescent="0.2">
      <c r="A245" s="25">
        <v>112289003</v>
      </c>
      <c r="B245" s="26" t="s">
        <v>260</v>
      </c>
      <c r="C245" s="26" t="s">
        <v>256</v>
      </c>
      <c r="D245" s="1">
        <v>65532</v>
      </c>
      <c r="E245" s="1">
        <v>61780</v>
      </c>
      <c r="F245" s="1">
        <v>56985</v>
      </c>
      <c r="G245" s="1">
        <v>61432</v>
      </c>
      <c r="H245" s="2">
        <v>13242</v>
      </c>
      <c r="I245" s="2">
        <v>13252</v>
      </c>
      <c r="J245" s="2">
        <v>13253</v>
      </c>
      <c r="K245" s="2">
        <v>13249</v>
      </c>
      <c r="L245" s="59">
        <v>1.109</v>
      </c>
      <c r="M245" s="19">
        <v>0.33</v>
      </c>
      <c r="N245" s="60">
        <v>0</v>
      </c>
      <c r="O245" s="6">
        <v>0.12647695123980696</v>
      </c>
      <c r="P245" s="6">
        <v>0.2491263105341987</v>
      </c>
      <c r="Q245" s="6">
        <v>0.14460000000000001</v>
      </c>
      <c r="R245" s="6">
        <v>0.2334</v>
      </c>
      <c r="S245" s="6">
        <v>0.1593</v>
      </c>
      <c r="T245" s="6">
        <v>0.26640000000000003</v>
      </c>
      <c r="U245" s="6">
        <v>0.18640000000000001</v>
      </c>
      <c r="V245" s="6">
        <v>0.2324</v>
      </c>
      <c r="W245" s="6">
        <v>0.14349999999999999</v>
      </c>
      <c r="X245" s="6">
        <v>0.24959999999999999</v>
      </c>
      <c r="Y245" s="6">
        <v>0.16339999999999999</v>
      </c>
      <c r="Z245" s="6">
        <v>0.24410000000000001</v>
      </c>
      <c r="AA245" s="61">
        <v>393.87799999999999</v>
      </c>
      <c r="AB245" s="61">
        <v>342.55</v>
      </c>
      <c r="AC245" s="61">
        <v>0</v>
      </c>
      <c r="AD245" s="61">
        <v>736.428</v>
      </c>
      <c r="AE245" s="7">
        <v>268.73500000000001</v>
      </c>
      <c r="AF245" s="62">
        <v>53.747</v>
      </c>
      <c r="AG245" s="8">
        <v>48</v>
      </c>
      <c r="AH245" s="62">
        <v>28.8</v>
      </c>
      <c r="AI245" s="9">
        <v>4574.6540000000005</v>
      </c>
      <c r="AJ245" s="9">
        <v>4582.4920000000002</v>
      </c>
      <c r="AK245" s="9">
        <v>4463.6499999999996</v>
      </c>
      <c r="AL245" s="9">
        <v>4606.4189999999999</v>
      </c>
      <c r="AM245" s="18">
        <v>4540.2650000000003</v>
      </c>
      <c r="AN245" s="18">
        <v>818.97500000000002</v>
      </c>
      <c r="AO245" s="18">
        <v>818.97500000000002</v>
      </c>
      <c r="AP245" s="18">
        <v>5359.24</v>
      </c>
      <c r="AQ245" s="31">
        <v>1.01</v>
      </c>
      <c r="AR245" s="7">
        <v>6002.8310000000001</v>
      </c>
      <c r="AS245" s="63">
        <v>502913.34</v>
      </c>
      <c r="AT245" s="81">
        <v>707202.34</v>
      </c>
    </row>
    <row r="246" spans="1:46" x14ac:dyDescent="0.2">
      <c r="A246" s="25">
        <v>111291304</v>
      </c>
      <c r="B246" s="26" t="s">
        <v>235</v>
      </c>
      <c r="C246" s="26" t="s">
        <v>236</v>
      </c>
      <c r="D246" s="1">
        <v>62182</v>
      </c>
      <c r="E246" s="1">
        <v>57446</v>
      </c>
      <c r="F246" s="1">
        <v>54167</v>
      </c>
      <c r="G246" s="1">
        <v>57932</v>
      </c>
      <c r="H246" s="2">
        <v>2769</v>
      </c>
      <c r="I246" s="2">
        <v>2719</v>
      </c>
      <c r="J246" s="2">
        <v>2726</v>
      </c>
      <c r="K246" s="2">
        <v>2738</v>
      </c>
      <c r="L246" s="59">
        <v>1.1759999999999999</v>
      </c>
      <c r="M246" s="19">
        <v>0.87190000000000001</v>
      </c>
      <c r="N246" s="60">
        <v>104.913</v>
      </c>
      <c r="O246" s="6">
        <v>0.18032786885245902</v>
      </c>
      <c r="P246" s="6">
        <v>0.18618266978922718</v>
      </c>
      <c r="Q246" s="6">
        <v>0.19</v>
      </c>
      <c r="R246" s="6">
        <v>0.1346</v>
      </c>
      <c r="S246" s="6">
        <v>0.16869999999999999</v>
      </c>
      <c r="T246" s="6">
        <v>0.15870000000000001</v>
      </c>
      <c r="U246" s="6">
        <v>0.1673</v>
      </c>
      <c r="V246" s="6">
        <v>0.24490000000000001</v>
      </c>
      <c r="W246" s="6">
        <v>0.1797</v>
      </c>
      <c r="X246" s="6">
        <v>0.1598</v>
      </c>
      <c r="Y246" s="6">
        <v>0.17530000000000001</v>
      </c>
      <c r="Z246" s="6">
        <v>0.1794</v>
      </c>
      <c r="AA246" s="61">
        <v>103.768</v>
      </c>
      <c r="AB246" s="61">
        <v>46.139000000000003</v>
      </c>
      <c r="AC246" s="61">
        <v>0</v>
      </c>
      <c r="AD246" s="61">
        <v>149.90700000000001</v>
      </c>
      <c r="AE246" s="7">
        <v>48.392000000000003</v>
      </c>
      <c r="AF246" s="62">
        <v>9.6780000000000008</v>
      </c>
      <c r="AG246" s="8">
        <v>2</v>
      </c>
      <c r="AH246" s="62">
        <v>1.2</v>
      </c>
      <c r="AI246" s="9">
        <v>962.423</v>
      </c>
      <c r="AJ246" s="9">
        <v>947.44500000000005</v>
      </c>
      <c r="AK246" s="9">
        <v>953.20299999999997</v>
      </c>
      <c r="AL246" s="9">
        <v>1009.374</v>
      </c>
      <c r="AM246" s="18">
        <v>954.35699999999997</v>
      </c>
      <c r="AN246" s="18">
        <v>160.785</v>
      </c>
      <c r="AO246" s="18">
        <v>265.69799999999998</v>
      </c>
      <c r="AP246" s="18">
        <v>1220.0550000000001</v>
      </c>
      <c r="AQ246" s="31">
        <v>1.02</v>
      </c>
      <c r="AR246" s="7">
        <v>1463.48</v>
      </c>
      <c r="AS246" s="63">
        <v>122609.42</v>
      </c>
      <c r="AT246" s="81">
        <v>0</v>
      </c>
    </row>
    <row r="247" spans="1:46" x14ac:dyDescent="0.2">
      <c r="A247" s="25">
        <v>111292304</v>
      </c>
      <c r="B247" s="26" t="s">
        <v>237</v>
      </c>
      <c r="C247" s="26" t="s">
        <v>236</v>
      </c>
      <c r="D247" s="1">
        <v>53977</v>
      </c>
      <c r="E247" s="1">
        <v>51786</v>
      </c>
      <c r="F247" s="1">
        <v>48534</v>
      </c>
      <c r="G247" s="1">
        <v>51432</v>
      </c>
      <c r="H247" s="2">
        <v>1221</v>
      </c>
      <c r="I247" s="2">
        <v>1166</v>
      </c>
      <c r="J247" s="2">
        <v>1230</v>
      </c>
      <c r="K247" s="2">
        <v>1206</v>
      </c>
      <c r="L247" s="59">
        <v>1.3246</v>
      </c>
      <c r="M247" s="19">
        <v>0.94779999999999998</v>
      </c>
      <c r="N247" s="60">
        <v>68.665999999999997</v>
      </c>
      <c r="O247" s="6">
        <v>8.9673913043478257E-2</v>
      </c>
      <c r="P247" s="6">
        <v>0.23097826086956522</v>
      </c>
      <c r="Q247" s="6">
        <v>8.7900000000000006E-2</v>
      </c>
      <c r="R247" s="6">
        <v>0.17030000000000001</v>
      </c>
      <c r="S247" s="6">
        <v>6.8599999999999994E-2</v>
      </c>
      <c r="T247" s="6">
        <v>0.15709999999999999</v>
      </c>
      <c r="U247" s="6">
        <v>4.7600000000000003E-2</v>
      </c>
      <c r="V247" s="6">
        <v>0.1648</v>
      </c>
      <c r="W247" s="6">
        <v>8.2100000000000006E-2</v>
      </c>
      <c r="X247" s="6">
        <v>0.18609999999999999</v>
      </c>
      <c r="Y247" s="6">
        <v>6.8000000000000005E-2</v>
      </c>
      <c r="Z247" s="6">
        <v>0.1641</v>
      </c>
      <c r="AA247" s="61">
        <v>18.934000000000001</v>
      </c>
      <c r="AB247" s="61">
        <v>21.459</v>
      </c>
      <c r="AC247" s="61">
        <v>0</v>
      </c>
      <c r="AD247" s="61">
        <v>40.393000000000001</v>
      </c>
      <c r="AE247" s="7">
        <v>20.663</v>
      </c>
      <c r="AF247" s="62">
        <v>4.133</v>
      </c>
      <c r="AG247" s="8">
        <v>5</v>
      </c>
      <c r="AH247" s="62">
        <v>3</v>
      </c>
      <c r="AI247" s="9">
        <v>384.363</v>
      </c>
      <c r="AJ247" s="9">
        <v>362.45299999999997</v>
      </c>
      <c r="AK247" s="9">
        <v>372.79599999999999</v>
      </c>
      <c r="AL247" s="9">
        <v>380.14800000000002</v>
      </c>
      <c r="AM247" s="18">
        <v>373.20400000000001</v>
      </c>
      <c r="AN247" s="18">
        <v>47.526000000000003</v>
      </c>
      <c r="AO247" s="18">
        <v>116.19199999999999</v>
      </c>
      <c r="AP247" s="18">
        <v>489.39600000000002</v>
      </c>
      <c r="AQ247" s="31">
        <v>1.1100000000000001</v>
      </c>
      <c r="AR247" s="7">
        <v>719.56200000000001</v>
      </c>
      <c r="AS247" s="63">
        <v>60284.44</v>
      </c>
      <c r="AT247" s="81">
        <v>0</v>
      </c>
    </row>
    <row r="248" spans="1:46" x14ac:dyDescent="0.2">
      <c r="A248" s="25">
        <v>111297504</v>
      </c>
      <c r="B248" s="26" t="s">
        <v>238</v>
      </c>
      <c r="C248" s="26" t="s">
        <v>236</v>
      </c>
      <c r="D248" s="1">
        <v>71951</v>
      </c>
      <c r="E248" s="1">
        <v>65216</v>
      </c>
      <c r="F248" s="1">
        <v>62557</v>
      </c>
      <c r="G248" s="1">
        <v>66575</v>
      </c>
      <c r="H248" s="2">
        <v>2136</v>
      </c>
      <c r="I248" s="2">
        <v>2105</v>
      </c>
      <c r="J248" s="2">
        <v>2084</v>
      </c>
      <c r="K248" s="2">
        <v>2108</v>
      </c>
      <c r="L248" s="59">
        <v>1.0233000000000001</v>
      </c>
      <c r="M248" s="19">
        <v>0.91749999999999998</v>
      </c>
      <c r="N248" s="60">
        <v>112.595</v>
      </c>
      <c r="O248" s="6">
        <v>0.14838709677419354</v>
      </c>
      <c r="P248" s="6">
        <v>0.16516129032258065</v>
      </c>
      <c r="Q248" s="6">
        <v>0.17649999999999999</v>
      </c>
      <c r="R248" s="6">
        <v>0.17510000000000001</v>
      </c>
      <c r="S248" s="6">
        <v>0.12590000000000001</v>
      </c>
      <c r="T248" s="6">
        <v>0.2296</v>
      </c>
      <c r="U248" s="6">
        <v>0.13469999999999999</v>
      </c>
      <c r="V248" s="6">
        <v>0.24299999999999999</v>
      </c>
      <c r="W248" s="6">
        <v>0.15029999999999999</v>
      </c>
      <c r="X248" s="6">
        <v>0.19</v>
      </c>
      <c r="Y248" s="6">
        <v>0.1457</v>
      </c>
      <c r="Z248" s="6">
        <v>0.21590000000000001</v>
      </c>
      <c r="AA248" s="61">
        <v>65.283000000000001</v>
      </c>
      <c r="AB248" s="61">
        <v>41.262999999999998</v>
      </c>
      <c r="AC248" s="61">
        <v>0</v>
      </c>
      <c r="AD248" s="61">
        <v>106.54600000000001</v>
      </c>
      <c r="AE248" s="7">
        <v>30.001999999999999</v>
      </c>
      <c r="AF248" s="62">
        <v>6</v>
      </c>
      <c r="AG248" s="8">
        <v>2</v>
      </c>
      <c r="AH248" s="62">
        <v>1.2</v>
      </c>
      <c r="AI248" s="9">
        <v>723.91899999999998</v>
      </c>
      <c r="AJ248" s="9">
        <v>719.947</v>
      </c>
      <c r="AK248" s="9">
        <v>705.75699999999995</v>
      </c>
      <c r="AL248" s="9">
        <v>740.27800000000002</v>
      </c>
      <c r="AM248" s="18">
        <v>716.54100000000005</v>
      </c>
      <c r="AN248" s="18">
        <v>113.746</v>
      </c>
      <c r="AO248" s="18">
        <v>226.34100000000001</v>
      </c>
      <c r="AP248" s="18">
        <v>942.88199999999995</v>
      </c>
      <c r="AQ248" s="31">
        <v>0.77</v>
      </c>
      <c r="AR248" s="7">
        <v>742.93499999999995</v>
      </c>
      <c r="AS248" s="63">
        <v>62242.62</v>
      </c>
      <c r="AT248" s="81">
        <v>0</v>
      </c>
    </row>
    <row r="249" spans="1:46" x14ac:dyDescent="0.2">
      <c r="A249" s="25">
        <v>101301303</v>
      </c>
      <c r="B249" s="26" t="s">
        <v>10</v>
      </c>
      <c r="C249" s="26" t="s">
        <v>11</v>
      </c>
      <c r="D249" s="1">
        <v>63000</v>
      </c>
      <c r="E249" s="1">
        <v>55530</v>
      </c>
      <c r="F249" s="1">
        <v>49929</v>
      </c>
      <c r="G249" s="1">
        <v>56153</v>
      </c>
      <c r="H249" s="2">
        <v>2876</v>
      </c>
      <c r="I249" s="2">
        <v>2910</v>
      </c>
      <c r="J249" s="2">
        <v>2965</v>
      </c>
      <c r="K249" s="2">
        <v>2917</v>
      </c>
      <c r="L249" s="59">
        <v>1.2133</v>
      </c>
      <c r="M249" s="19">
        <v>0.76780000000000004</v>
      </c>
      <c r="N249" s="60">
        <v>0</v>
      </c>
      <c r="O249" s="6">
        <v>0.32069339111592632</v>
      </c>
      <c r="P249" s="6">
        <v>0.11484290357529794</v>
      </c>
      <c r="Q249" s="6">
        <v>0.2132</v>
      </c>
      <c r="R249" s="6">
        <v>0.1177</v>
      </c>
      <c r="S249" s="6">
        <v>0.1925</v>
      </c>
      <c r="T249" s="6">
        <v>0.13930000000000001</v>
      </c>
      <c r="U249" s="6">
        <v>0.15559999999999999</v>
      </c>
      <c r="V249" s="6">
        <v>0.19009999999999999</v>
      </c>
      <c r="W249" s="6">
        <v>0.24210000000000001</v>
      </c>
      <c r="X249" s="6">
        <v>0.1239</v>
      </c>
      <c r="Y249" s="6">
        <v>0.18709999999999999</v>
      </c>
      <c r="Z249" s="6">
        <v>0.14899999999999999</v>
      </c>
      <c r="AA249" s="61">
        <v>149.42400000000001</v>
      </c>
      <c r="AB249" s="61">
        <v>38.235999999999997</v>
      </c>
      <c r="AC249" s="61">
        <v>74.712000000000003</v>
      </c>
      <c r="AD249" s="61">
        <v>262.37200000000001</v>
      </c>
      <c r="AE249" s="7">
        <v>40.368000000000002</v>
      </c>
      <c r="AF249" s="62">
        <v>8.0739999999999998</v>
      </c>
      <c r="AG249" s="8">
        <v>0</v>
      </c>
      <c r="AH249" s="62">
        <v>0</v>
      </c>
      <c r="AI249" s="9">
        <v>1028.6669999999999</v>
      </c>
      <c r="AJ249" s="9">
        <v>1020.27</v>
      </c>
      <c r="AK249" s="9">
        <v>1009.97</v>
      </c>
      <c r="AL249" s="9">
        <v>1095.1500000000001</v>
      </c>
      <c r="AM249" s="18">
        <v>1019.636</v>
      </c>
      <c r="AN249" s="18">
        <v>270.44600000000003</v>
      </c>
      <c r="AO249" s="18">
        <v>270.44600000000003</v>
      </c>
      <c r="AP249" s="18">
        <v>1290.0820000000001</v>
      </c>
      <c r="AQ249" s="31">
        <v>1.18</v>
      </c>
      <c r="AR249" s="7">
        <v>1847.0029999999999</v>
      </c>
      <c r="AS249" s="63">
        <v>154740.73000000001</v>
      </c>
      <c r="AT249" s="81">
        <v>0</v>
      </c>
    </row>
    <row r="250" spans="1:46" x14ac:dyDescent="0.2">
      <c r="A250" s="25">
        <v>101301403</v>
      </c>
      <c r="B250" s="26" t="s">
        <v>12</v>
      </c>
      <c r="C250" s="26" t="s">
        <v>11</v>
      </c>
      <c r="D250" s="1">
        <v>66250</v>
      </c>
      <c r="E250" s="1">
        <v>54560</v>
      </c>
      <c r="F250" s="1">
        <v>54619</v>
      </c>
      <c r="G250" s="1">
        <v>58476</v>
      </c>
      <c r="H250" s="2">
        <v>5287</v>
      </c>
      <c r="I250" s="2">
        <v>5175</v>
      </c>
      <c r="J250" s="2">
        <v>5365</v>
      </c>
      <c r="K250" s="2">
        <v>5276</v>
      </c>
      <c r="L250" s="59">
        <v>1.1651</v>
      </c>
      <c r="M250" s="19">
        <v>0.81269999999999998</v>
      </c>
      <c r="N250" s="60">
        <v>70.228999999999999</v>
      </c>
      <c r="O250" s="6">
        <v>0.10820895522388059</v>
      </c>
      <c r="P250" s="6">
        <v>0.21082089552238806</v>
      </c>
      <c r="Q250" s="6">
        <v>0.11559999999999999</v>
      </c>
      <c r="R250" s="6">
        <v>0.26279999999999998</v>
      </c>
      <c r="S250" s="6">
        <v>9.5399999999999999E-2</v>
      </c>
      <c r="T250" s="6">
        <v>0.24379999999999999</v>
      </c>
      <c r="U250" s="6">
        <v>0.20030000000000001</v>
      </c>
      <c r="V250" s="6">
        <v>0.11799999999999999</v>
      </c>
      <c r="W250" s="6">
        <v>0.10639999999999999</v>
      </c>
      <c r="X250" s="6">
        <v>0.23910000000000001</v>
      </c>
      <c r="Y250" s="6">
        <v>0.1371</v>
      </c>
      <c r="Z250" s="6">
        <v>0.2082</v>
      </c>
      <c r="AA250" s="61">
        <v>90.16</v>
      </c>
      <c r="AB250" s="61">
        <v>101.303</v>
      </c>
      <c r="AC250" s="61">
        <v>0</v>
      </c>
      <c r="AD250" s="61">
        <v>191.46299999999999</v>
      </c>
      <c r="AE250" s="7">
        <v>60.491999999999997</v>
      </c>
      <c r="AF250" s="62">
        <v>12.098000000000001</v>
      </c>
      <c r="AG250" s="8">
        <v>1</v>
      </c>
      <c r="AH250" s="62">
        <v>0.6</v>
      </c>
      <c r="AI250" s="9">
        <v>1412.2829999999999</v>
      </c>
      <c r="AJ250" s="9">
        <v>1600.7719999999999</v>
      </c>
      <c r="AK250" s="9">
        <v>1620.1189999999999</v>
      </c>
      <c r="AL250" s="9">
        <v>1679.4469999999999</v>
      </c>
      <c r="AM250" s="18">
        <v>1544.3910000000001</v>
      </c>
      <c r="AN250" s="18">
        <v>204.161</v>
      </c>
      <c r="AO250" s="18">
        <v>274.39</v>
      </c>
      <c r="AP250" s="18">
        <v>1818.7809999999999</v>
      </c>
      <c r="AQ250" s="31">
        <v>0.98</v>
      </c>
      <c r="AR250" s="7">
        <v>2076.681</v>
      </c>
      <c r="AS250" s="63">
        <v>173983</v>
      </c>
      <c r="AT250" s="81">
        <v>0</v>
      </c>
    </row>
    <row r="251" spans="1:46" x14ac:dyDescent="0.2">
      <c r="A251" s="25">
        <v>101303503</v>
      </c>
      <c r="B251" s="26" t="s">
        <v>13</v>
      </c>
      <c r="C251" s="26" t="s">
        <v>11</v>
      </c>
      <c r="D251" s="1">
        <v>72683</v>
      </c>
      <c r="E251" s="1">
        <v>60296</v>
      </c>
      <c r="F251" s="1">
        <v>62500</v>
      </c>
      <c r="G251" s="1">
        <v>65160</v>
      </c>
      <c r="H251" s="2">
        <v>2240</v>
      </c>
      <c r="I251" s="2">
        <v>2225</v>
      </c>
      <c r="J251" s="2">
        <v>2312</v>
      </c>
      <c r="K251" s="2">
        <v>2259</v>
      </c>
      <c r="L251" s="59">
        <v>1.0455000000000001</v>
      </c>
      <c r="M251" s="19">
        <v>0.83930000000000005</v>
      </c>
      <c r="N251" s="60">
        <v>53.981999999999999</v>
      </c>
      <c r="O251" s="6">
        <v>8.0100125156445559E-2</v>
      </c>
      <c r="P251" s="6">
        <v>7.1339173967459327E-2</v>
      </c>
      <c r="Q251" s="6">
        <v>3.4599999999999999E-2</v>
      </c>
      <c r="R251" s="6">
        <v>8.2600000000000007E-2</v>
      </c>
      <c r="S251" s="6">
        <v>3.4799999999999998E-2</v>
      </c>
      <c r="T251" s="6">
        <v>7.9899999999999999E-2</v>
      </c>
      <c r="U251" s="6">
        <v>4.7600000000000003E-2</v>
      </c>
      <c r="V251" s="6">
        <v>0.1429</v>
      </c>
      <c r="W251" s="6">
        <v>4.9799999999999997E-2</v>
      </c>
      <c r="X251" s="6">
        <v>7.7899999999999997E-2</v>
      </c>
      <c r="Y251" s="6">
        <v>3.9E-2</v>
      </c>
      <c r="Z251" s="6">
        <v>0.1018</v>
      </c>
      <c r="AA251" s="61">
        <v>23.951000000000001</v>
      </c>
      <c r="AB251" s="61">
        <v>18.733000000000001</v>
      </c>
      <c r="AC251" s="61">
        <v>0</v>
      </c>
      <c r="AD251" s="61">
        <v>42.683999999999997</v>
      </c>
      <c r="AE251" s="7">
        <v>19.294</v>
      </c>
      <c r="AF251" s="62">
        <v>3.859</v>
      </c>
      <c r="AG251" s="8">
        <v>0</v>
      </c>
      <c r="AH251" s="62">
        <v>0</v>
      </c>
      <c r="AI251" s="9">
        <v>801.56399999999996</v>
      </c>
      <c r="AJ251" s="9">
        <v>780.83100000000002</v>
      </c>
      <c r="AK251" s="9">
        <v>793.05899999999997</v>
      </c>
      <c r="AL251" s="9">
        <v>780.43299999999999</v>
      </c>
      <c r="AM251" s="18">
        <v>791.81799999999998</v>
      </c>
      <c r="AN251" s="18">
        <v>46.542999999999999</v>
      </c>
      <c r="AO251" s="18">
        <v>100.52500000000001</v>
      </c>
      <c r="AP251" s="18">
        <v>892.34299999999996</v>
      </c>
      <c r="AQ251" s="31">
        <v>1.1200000000000001</v>
      </c>
      <c r="AR251" s="7">
        <v>1044.8979999999999</v>
      </c>
      <c r="AS251" s="63">
        <v>87540.89</v>
      </c>
      <c r="AT251" s="81">
        <v>0</v>
      </c>
    </row>
    <row r="252" spans="1:46" x14ac:dyDescent="0.2">
      <c r="A252" s="25">
        <v>101306503</v>
      </c>
      <c r="B252" s="26" t="s">
        <v>14</v>
      </c>
      <c r="C252" s="26" t="s">
        <v>11</v>
      </c>
      <c r="D252" s="1">
        <v>66983</v>
      </c>
      <c r="E252" s="1">
        <v>62969</v>
      </c>
      <c r="F252" s="1">
        <v>58197</v>
      </c>
      <c r="G252" s="1">
        <v>62716</v>
      </c>
      <c r="H252" s="2">
        <v>1690</v>
      </c>
      <c r="I252" s="2">
        <v>1726</v>
      </c>
      <c r="J252" s="2">
        <v>1777</v>
      </c>
      <c r="K252" s="2">
        <v>1731</v>
      </c>
      <c r="L252" s="59">
        <v>1.0863</v>
      </c>
      <c r="M252" s="19">
        <v>0.89910000000000001</v>
      </c>
      <c r="N252" s="60">
        <v>88.16</v>
      </c>
      <c r="O252" s="6">
        <v>0.1950509461426492</v>
      </c>
      <c r="P252" s="6">
        <v>0.29112081513828236</v>
      </c>
      <c r="Q252" s="6">
        <v>0.23089999999999999</v>
      </c>
      <c r="R252" s="6">
        <v>0.255</v>
      </c>
      <c r="S252" s="6">
        <v>0.26379999999999998</v>
      </c>
      <c r="T252" s="6">
        <v>0.33329999999999999</v>
      </c>
      <c r="U252" s="6">
        <v>0.25740000000000002</v>
      </c>
      <c r="V252" s="6">
        <v>0.19850000000000001</v>
      </c>
      <c r="W252" s="6">
        <v>0.22989999999999999</v>
      </c>
      <c r="X252" s="6">
        <v>0.29310000000000003</v>
      </c>
      <c r="Y252" s="6">
        <v>0.25069999999999998</v>
      </c>
      <c r="Z252" s="6">
        <v>0.26229999999999998</v>
      </c>
      <c r="AA252" s="61">
        <v>83.929000000000002</v>
      </c>
      <c r="AB252" s="61">
        <v>53.500999999999998</v>
      </c>
      <c r="AC252" s="61">
        <v>0</v>
      </c>
      <c r="AD252" s="61">
        <v>137.43</v>
      </c>
      <c r="AE252" s="7">
        <v>26.16</v>
      </c>
      <c r="AF252" s="62">
        <v>5.2320000000000002</v>
      </c>
      <c r="AG252" s="8">
        <v>0</v>
      </c>
      <c r="AH252" s="62">
        <v>0</v>
      </c>
      <c r="AI252" s="9">
        <v>608.44600000000003</v>
      </c>
      <c r="AJ252" s="9">
        <v>606.625</v>
      </c>
      <c r="AK252" s="9">
        <v>582.23599999999999</v>
      </c>
      <c r="AL252" s="9">
        <v>598.73400000000004</v>
      </c>
      <c r="AM252" s="18">
        <v>599.10199999999998</v>
      </c>
      <c r="AN252" s="18">
        <v>142.66200000000001</v>
      </c>
      <c r="AO252" s="18">
        <v>230.822</v>
      </c>
      <c r="AP252" s="18">
        <v>829.92399999999998</v>
      </c>
      <c r="AQ252" s="31">
        <v>1.1200000000000001</v>
      </c>
      <c r="AR252" s="7">
        <v>1009.732</v>
      </c>
      <c r="AS252" s="63">
        <v>84594.7</v>
      </c>
      <c r="AT252" s="81">
        <v>0</v>
      </c>
    </row>
    <row r="253" spans="1:46" x14ac:dyDescent="0.2">
      <c r="A253" s="25">
        <v>101308503</v>
      </c>
      <c r="B253" s="26" t="s">
        <v>15</v>
      </c>
      <c r="C253" s="26" t="s">
        <v>11</v>
      </c>
      <c r="D253" s="1">
        <v>62258</v>
      </c>
      <c r="E253" s="1">
        <v>61205</v>
      </c>
      <c r="F253" s="1">
        <v>57569</v>
      </c>
      <c r="G253" s="1">
        <v>60344</v>
      </c>
      <c r="H253" s="2">
        <v>1864</v>
      </c>
      <c r="I253" s="2">
        <v>1921</v>
      </c>
      <c r="J253" s="2">
        <v>2084</v>
      </c>
      <c r="K253" s="2">
        <v>1956</v>
      </c>
      <c r="L253" s="59">
        <v>1.129</v>
      </c>
      <c r="M253" s="19">
        <v>0.92559999999999998</v>
      </c>
      <c r="N253" s="60">
        <v>106.254</v>
      </c>
      <c r="O253" s="6">
        <v>7.8347578347578342E-2</v>
      </c>
      <c r="P253" s="6">
        <v>9.1168091168091173E-2</v>
      </c>
      <c r="Q253" s="6">
        <v>0.1229</v>
      </c>
      <c r="R253" s="6">
        <v>9.3899999999999997E-2</v>
      </c>
      <c r="S253" s="6">
        <v>0.14480000000000001</v>
      </c>
      <c r="T253" s="6">
        <v>0.1196</v>
      </c>
      <c r="U253" s="6">
        <v>0.15509999999999999</v>
      </c>
      <c r="V253" s="6">
        <v>0.18579999999999999</v>
      </c>
      <c r="W253" s="6">
        <v>0.1153</v>
      </c>
      <c r="X253" s="6">
        <v>0.1016</v>
      </c>
      <c r="Y253" s="6">
        <v>0.1409</v>
      </c>
      <c r="Z253" s="6">
        <v>0.1331</v>
      </c>
      <c r="AA253" s="61">
        <v>47.557000000000002</v>
      </c>
      <c r="AB253" s="61">
        <v>20.952999999999999</v>
      </c>
      <c r="AC253" s="61">
        <v>0</v>
      </c>
      <c r="AD253" s="61">
        <v>68.510000000000005</v>
      </c>
      <c r="AE253" s="7">
        <v>14.081</v>
      </c>
      <c r="AF253" s="62">
        <v>2.8159999999999998</v>
      </c>
      <c r="AG253" s="8">
        <v>0</v>
      </c>
      <c r="AH253" s="62">
        <v>0</v>
      </c>
      <c r="AI253" s="9">
        <v>687.43700000000001</v>
      </c>
      <c r="AJ253" s="9">
        <v>670.06600000000003</v>
      </c>
      <c r="AK253" s="9">
        <v>657.82299999999998</v>
      </c>
      <c r="AL253" s="9">
        <v>663.26099999999997</v>
      </c>
      <c r="AM253" s="18">
        <v>671.77499999999998</v>
      </c>
      <c r="AN253" s="18">
        <v>71.325999999999993</v>
      </c>
      <c r="AO253" s="18">
        <v>177.58</v>
      </c>
      <c r="AP253" s="18">
        <v>849.35500000000002</v>
      </c>
      <c r="AQ253" s="31">
        <v>1.45</v>
      </c>
      <c r="AR253" s="7">
        <v>1390.4369999999999</v>
      </c>
      <c r="AS253" s="63">
        <v>116489.92</v>
      </c>
      <c r="AT253" s="81">
        <v>0</v>
      </c>
    </row>
    <row r="254" spans="1:46" x14ac:dyDescent="0.2">
      <c r="A254" s="25">
        <v>111312503</v>
      </c>
      <c r="B254" s="26" t="s">
        <v>239</v>
      </c>
      <c r="C254" s="26" t="s">
        <v>240</v>
      </c>
      <c r="D254" s="1">
        <v>64208</v>
      </c>
      <c r="E254" s="1">
        <v>59102</v>
      </c>
      <c r="F254" s="1">
        <v>52317</v>
      </c>
      <c r="G254" s="1">
        <v>58542</v>
      </c>
      <c r="H254" s="2">
        <v>6294</v>
      </c>
      <c r="I254" s="2">
        <v>6202</v>
      </c>
      <c r="J254" s="2">
        <v>6803</v>
      </c>
      <c r="K254" s="2">
        <v>6433</v>
      </c>
      <c r="L254" s="59">
        <v>1.1637</v>
      </c>
      <c r="M254" s="19">
        <v>0.79559999999999997</v>
      </c>
      <c r="N254" s="60">
        <v>54.3</v>
      </c>
      <c r="O254" s="6">
        <v>0.17695473251028807</v>
      </c>
      <c r="P254" s="6">
        <v>0.18158436213991769</v>
      </c>
      <c r="Q254" s="6">
        <v>0.16070000000000001</v>
      </c>
      <c r="R254" s="6">
        <v>0.23619999999999999</v>
      </c>
      <c r="S254" s="6">
        <v>0.1258</v>
      </c>
      <c r="T254" s="6">
        <v>0.23699999999999999</v>
      </c>
      <c r="U254" s="6">
        <v>0.23810000000000001</v>
      </c>
      <c r="V254" s="6">
        <v>0.22020000000000001</v>
      </c>
      <c r="W254" s="6">
        <v>0.1545</v>
      </c>
      <c r="X254" s="6">
        <v>0.21829999999999999</v>
      </c>
      <c r="Y254" s="6">
        <v>0.1749</v>
      </c>
      <c r="Z254" s="6">
        <v>0.2311</v>
      </c>
      <c r="AA254" s="61">
        <v>173.50800000000001</v>
      </c>
      <c r="AB254" s="61">
        <v>122.578</v>
      </c>
      <c r="AC254" s="61">
        <v>0</v>
      </c>
      <c r="AD254" s="61">
        <v>296.08600000000001</v>
      </c>
      <c r="AE254" s="7">
        <v>171.95699999999999</v>
      </c>
      <c r="AF254" s="62">
        <v>34.390999999999998</v>
      </c>
      <c r="AG254" s="8">
        <v>8</v>
      </c>
      <c r="AH254" s="62">
        <v>4.8</v>
      </c>
      <c r="AI254" s="9">
        <v>1871.713</v>
      </c>
      <c r="AJ254" s="9">
        <v>1863.729</v>
      </c>
      <c r="AK254" s="9">
        <v>1883.31</v>
      </c>
      <c r="AL254" s="9">
        <v>1959.329</v>
      </c>
      <c r="AM254" s="18">
        <v>1872.9169999999999</v>
      </c>
      <c r="AN254" s="18">
        <v>335.27699999999999</v>
      </c>
      <c r="AO254" s="18">
        <v>389.577</v>
      </c>
      <c r="AP254" s="18">
        <v>2262.4940000000001</v>
      </c>
      <c r="AQ254" s="31">
        <v>0.86</v>
      </c>
      <c r="AR254" s="7">
        <v>2264.2629999999999</v>
      </c>
      <c r="AS254" s="63">
        <v>189698.5</v>
      </c>
      <c r="AT254" s="81">
        <v>0</v>
      </c>
    </row>
    <row r="255" spans="1:46" x14ac:dyDescent="0.2">
      <c r="A255" s="25">
        <v>111312804</v>
      </c>
      <c r="B255" s="26" t="s">
        <v>241</v>
      </c>
      <c r="C255" s="26" t="s">
        <v>240</v>
      </c>
      <c r="D255" s="1">
        <v>67807</v>
      </c>
      <c r="E255" s="1">
        <v>60410</v>
      </c>
      <c r="F255" s="1">
        <v>57147</v>
      </c>
      <c r="G255" s="1">
        <v>61788</v>
      </c>
      <c r="H255" s="2">
        <v>1994</v>
      </c>
      <c r="I255" s="2">
        <v>1970</v>
      </c>
      <c r="J255" s="2">
        <v>2053</v>
      </c>
      <c r="K255" s="2">
        <v>2006</v>
      </c>
      <c r="L255" s="59">
        <v>1.1026</v>
      </c>
      <c r="M255" s="19">
        <v>0.90569999999999995</v>
      </c>
      <c r="N255" s="60">
        <v>106.66200000000001</v>
      </c>
      <c r="O255" s="6">
        <v>0.18623024830699775</v>
      </c>
      <c r="P255" s="6">
        <v>0.15914221218961624</v>
      </c>
      <c r="Q255" s="6">
        <v>0.29339999999999999</v>
      </c>
      <c r="R255" s="6">
        <v>0.17599999999999999</v>
      </c>
      <c r="S255" s="6">
        <v>0.1021</v>
      </c>
      <c r="T255" s="6">
        <v>0.2145</v>
      </c>
      <c r="U255" s="6">
        <v>0.12479999999999999</v>
      </c>
      <c r="V255" s="6">
        <v>0.23219999999999999</v>
      </c>
      <c r="W255" s="6">
        <v>0.19389999999999999</v>
      </c>
      <c r="X255" s="6">
        <v>0.1832</v>
      </c>
      <c r="Y255" s="6">
        <v>0.1734</v>
      </c>
      <c r="Z255" s="6">
        <v>0.20760000000000001</v>
      </c>
      <c r="AA255" s="61">
        <v>83.308000000000007</v>
      </c>
      <c r="AB255" s="61">
        <v>39.354999999999997</v>
      </c>
      <c r="AC255" s="61">
        <v>0</v>
      </c>
      <c r="AD255" s="61">
        <v>122.663</v>
      </c>
      <c r="AE255" s="7">
        <v>16.760000000000002</v>
      </c>
      <c r="AF255" s="62">
        <v>3.3519999999999999</v>
      </c>
      <c r="AG255" s="8">
        <v>0</v>
      </c>
      <c r="AH255" s="62">
        <v>0</v>
      </c>
      <c r="AI255" s="9">
        <v>716.07399999999996</v>
      </c>
      <c r="AJ255" s="9">
        <v>730.18299999999999</v>
      </c>
      <c r="AK255" s="9">
        <v>738.38</v>
      </c>
      <c r="AL255" s="9">
        <v>743.74400000000003</v>
      </c>
      <c r="AM255" s="18">
        <v>728.21199999999999</v>
      </c>
      <c r="AN255" s="18">
        <v>126.015</v>
      </c>
      <c r="AO255" s="18">
        <v>232.67699999999999</v>
      </c>
      <c r="AP255" s="18">
        <v>960.88900000000001</v>
      </c>
      <c r="AQ255" s="31">
        <v>1.04</v>
      </c>
      <c r="AR255" s="7">
        <v>1101.855</v>
      </c>
      <c r="AS255" s="63">
        <v>92312.71</v>
      </c>
      <c r="AT255" s="81">
        <v>0</v>
      </c>
    </row>
    <row r="256" spans="1:46" x14ac:dyDescent="0.2">
      <c r="A256" s="25">
        <v>111316003</v>
      </c>
      <c r="B256" s="26" t="s">
        <v>242</v>
      </c>
      <c r="C256" s="26" t="s">
        <v>240</v>
      </c>
      <c r="D256" s="1">
        <v>49911</v>
      </c>
      <c r="E256" s="1">
        <v>47121</v>
      </c>
      <c r="F256" s="1">
        <v>44895</v>
      </c>
      <c r="G256" s="1">
        <v>47309</v>
      </c>
      <c r="H256" s="2">
        <v>3579</v>
      </c>
      <c r="I256" s="2">
        <v>3566</v>
      </c>
      <c r="J256" s="2">
        <v>3902</v>
      </c>
      <c r="K256" s="2">
        <v>3682</v>
      </c>
      <c r="L256" s="59">
        <v>1.4400999999999999</v>
      </c>
      <c r="M256" s="19">
        <v>0.83540000000000003</v>
      </c>
      <c r="N256" s="60">
        <v>96.722999999999999</v>
      </c>
      <c r="O256" s="6">
        <v>0.17830109335576114</v>
      </c>
      <c r="P256" s="6">
        <v>0.24726661059714045</v>
      </c>
      <c r="Q256" s="6">
        <v>0.1988</v>
      </c>
      <c r="R256" s="6">
        <v>0.24759999999999999</v>
      </c>
      <c r="S256" s="6">
        <v>0.20319999999999999</v>
      </c>
      <c r="T256" s="6">
        <v>0.2331</v>
      </c>
      <c r="U256" s="6">
        <v>0.1749</v>
      </c>
      <c r="V256" s="6">
        <v>0.25600000000000001</v>
      </c>
      <c r="W256" s="6">
        <v>0.19339999999999999</v>
      </c>
      <c r="X256" s="6">
        <v>0.2427</v>
      </c>
      <c r="Y256" s="6">
        <v>0.1923</v>
      </c>
      <c r="Z256" s="6">
        <v>0.24560000000000001</v>
      </c>
      <c r="AA256" s="61">
        <v>151.221</v>
      </c>
      <c r="AB256" s="61">
        <v>94.885000000000005</v>
      </c>
      <c r="AC256" s="61">
        <v>0</v>
      </c>
      <c r="AD256" s="61">
        <v>246.10599999999999</v>
      </c>
      <c r="AE256" s="7">
        <v>153.31200000000001</v>
      </c>
      <c r="AF256" s="62">
        <v>30.661999999999999</v>
      </c>
      <c r="AG256" s="8">
        <v>3</v>
      </c>
      <c r="AH256" s="62">
        <v>1.8</v>
      </c>
      <c r="AI256" s="9">
        <v>1303.181</v>
      </c>
      <c r="AJ256" s="9">
        <v>1321.9860000000001</v>
      </c>
      <c r="AK256" s="9">
        <v>1308.673</v>
      </c>
      <c r="AL256" s="9">
        <v>1352.4390000000001</v>
      </c>
      <c r="AM256" s="18">
        <v>1311.28</v>
      </c>
      <c r="AN256" s="18">
        <v>278.56799999999998</v>
      </c>
      <c r="AO256" s="18">
        <v>375.291</v>
      </c>
      <c r="AP256" s="18">
        <v>1686.5709999999999</v>
      </c>
      <c r="AQ256" s="31">
        <v>1.03</v>
      </c>
      <c r="AR256" s="7">
        <v>2501.6959999999999</v>
      </c>
      <c r="AS256" s="63">
        <v>209590.49</v>
      </c>
      <c r="AT256" s="81">
        <v>0</v>
      </c>
    </row>
    <row r="257" spans="1:46" x14ac:dyDescent="0.2">
      <c r="A257" s="25">
        <v>111317503</v>
      </c>
      <c r="B257" s="26" t="s">
        <v>243</v>
      </c>
      <c r="C257" s="26" t="s">
        <v>240</v>
      </c>
      <c r="D257" s="1">
        <v>64608</v>
      </c>
      <c r="E257" s="1">
        <v>58996</v>
      </c>
      <c r="F257" s="1">
        <v>56892</v>
      </c>
      <c r="G257" s="1">
        <v>60165</v>
      </c>
      <c r="H257" s="2">
        <v>2983</v>
      </c>
      <c r="I257" s="2">
        <v>2973</v>
      </c>
      <c r="J257" s="2">
        <v>3116</v>
      </c>
      <c r="K257" s="2">
        <v>3024</v>
      </c>
      <c r="L257" s="59">
        <v>1.1324000000000001</v>
      </c>
      <c r="M257" s="19">
        <v>0.87290000000000001</v>
      </c>
      <c r="N257" s="60">
        <v>121.587</v>
      </c>
      <c r="O257" s="6">
        <v>0.10461828463713478</v>
      </c>
      <c r="P257" s="6">
        <v>0.17813383600377003</v>
      </c>
      <c r="Q257" s="6">
        <v>0.1608</v>
      </c>
      <c r="R257" s="6">
        <v>0.19259999999999999</v>
      </c>
      <c r="S257" s="6">
        <v>0.14530000000000001</v>
      </c>
      <c r="T257" s="6">
        <v>0.20269999999999999</v>
      </c>
      <c r="U257" s="6">
        <v>0.1457</v>
      </c>
      <c r="V257" s="6">
        <v>0.25159999999999999</v>
      </c>
      <c r="W257" s="6">
        <v>0.13689999999999999</v>
      </c>
      <c r="X257" s="6">
        <v>0.19109999999999999</v>
      </c>
      <c r="Y257" s="6">
        <v>0.15060000000000001</v>
      </c>
      <c r="Z257" s="6">
        <v>0.21560000000000001</v>
      </c>
      <c r="AA257" s="61">
        <v>90.155000000000001</v>
      </c>
      <c r="AB257" s="61">
        <v>62.923999999999999</v>
      </c>
      <c r="AC257" s="61">
        <v>0</v>
      </c>
      <c r="AD257" s="61">
        <v>153.07900000000001</v>
      </c>
      <c r="AE257" s="7">
        <v>50.616999999999997</v>
      </c>
      <c r="AF257" s="62">
        <v>10.122999999999999</v>
      </c>
      <c r="AG257" s="8">
        <v>0</v>
      </c>
      <c r="AH257" s="62">
        <v>0</v>
      </c>
      <c r="AI257" s="9">
        <v>1097.5820000000001</v>
      </c>
      <c r="AJ257" s="9">
        <v>1122.364</v>
      </c>
      <c r="AK257" s="9">
        <v>1130.42</v>
      </c>
      <c r="AL257" s="9">
        <v>1126.5640000000001</v>
      </c>
      <c r="AM257" s="18">
        <v>1116.789</v>
      </c>
      <c r="AN257" s="18">
        <v>163.202</v>
      </c>
      <c r="AO257" s="18">
        <v>284.78899999999999</v>
      </c>
      <c r="AP257" s="18">
        <v>1401.578</v>
      </c>
      <c r="AQ257" s="31">
        <v>0.8</v>
      </c>
      <c r="AR257" s="7">
        <v>1269.7180000000001</v>
      </c>
      <c r="AS257" s="63">
        <v>106376.16</v>
      </c>
      <c r="AT257" s="81">
        <v>0</v>
      </c>
    </row>
    <row r="258" spans="1:46" x14ac:dyDescent="0.2">
      <c r="A258" s="25">
        <v>128323303</v>
      </c>
      <c r="B258" s="26" t="s">
        <v>549</v>
      </c>
      <c r="C258" s="26" t="s">
        <v>548</v>
      </c>
      <c r="D258" s="1">
        <v>57546</v>
      </c>
      <c r="E258" s="1">
        <v>49947</v>
      </c>
      <c r="F258" s="1">
        <v>47451</v>
      </c>
      <c r="G258" s="1">
        <v>51648</v>
      </c>
      <c r="H258" s="2">
        <v>2561</v>
      </c>
      <c r="I258" s="2">
        <v>2596</v>
      </c>
      <c r="J258" s="2">
        <v>2643</v>
      </c>
      <c r="K258" s="2">
        <v>2600</v>
      </c>
      <c r="L258" s="59">
        <v>1.3190999999999999</v>
      </c>
      <c r="M258" s="19">
        <v>0.81730000000000003</v>
      </c>
      <c r="N258" s="60">
        <v>47.216000000000001</v>
      </c>
      <c r="O258" s="6">
        <v>4.6589018302828619E-2</v>
      </c>
      <c r="P258" s="6">
        <v>0.34442595673876875</v>
      </c>
      <c r="Q258" s="6">
        <v>0.26939999999999997</v>
      </c>
      <c r="R258" s="6">
        <v>0.25390000000000001</v>
      </c>
      <c r="S258" s="6">
        <v>0.34420000000000001</v>
      </c>
      <c r="T258" s="6">
        <v>0.24299999999999999</v>
      </c>
      <c r="U258" s="6">
        <v>0.25700000000000001</v>
      </c>
      <c r="V258" s="6">
        <v>0.11509999999999999</v>
      </c>
      <c r="W258" s="6">
        <v>0.22009999999999999</v>
      </c>
      <c r="X258" s="6">
        <v>0.28039999999999998</v>
      </c>
      <c r="Y258" s="6">
        <v>0.29020000000000001</v>
      </c>
      <c r="Z258" s="6">
        <v>0.20399999999999999</v>
      </c>
      <c r="AA258" s="61">
        <v>107.965</v>
      </c>
      <c r="AB258" s="61">
        <v>68.772000000000006</v>
      </c>
      <c r="AC258" s="61">
        <v>53.981999999999999</v>
      </c>
      <c r="AD258" s="61">
        <v>230.71899999999999</v>
      </c>
      <c r="AE258" s="7">
        <v>17.786999999999999</v>
      </c>
      <c r="AF258" s="62">
        <v>3.5569999999999999</v>
      </c>
      <c r="AG258" s="8">
        <v>4</v>
      </c>
      <c r="AH258" s="62">
        <v>2.4</v>
      </c>
      <c r="AI258" s="9">
        <v>817.54499999999996</v>
      </c>
      <c r="AJ258" s="9">
        <v>827.34500000000003</v>
      </c>
      <c r="AK258" s="9">
        <v>838.702</v>
      </c>
      <c r="AL258" s="9">
        <v>850.76900000000001</v>
      </c>
      <c r="AM258" s="18">
        <v>827.86400000000003</v>
      </c>
      <c r="AN258" s="18">
        <v>236.67599999999999</v>
      </c>
      <c r="AO258" s="18">
        <v>283.892</v>
      </c>
      <c r="AP258" s="18">
        <v>1111.7560000000001</v>
      </c>
      <c r="AQ258" s="31">
        <v>1.5</v>
      </c>
      <c r="AR258" s="7">
        <v>2199.7759999999998</v>
      </c>
      <c r="AS258" s="63">
        <v>184295.83</v>
      </c>
      <c r="AT258" s="81">
        <v>0</v>
      </c>
    </row>
    <row r="259" spans="1:46" x14ac:dyDescent="0.2">
      <c r="A259" s="25">
        <v>128323703</v>
      </c>
      <c r="B259" s="26" t="s">
        <v>550</v>
      </c>
      <c r="C259" s="26" t="s">
        <v>548</v>
      </c>
      <c r="D259" s="1">
        <v>55011</v>
      </c>
      <c r="E259" s="1">
        <v>51610</v>
      </c>
      <c r="F259" s="1">
        <v>46069</v>
      </c>
      <c r="G259" s="1">
        <v>50897</v>
      </c>
      <c r="H259" s="2">
        <v>12091</v>
      </c>
      <c r="I259" s="2">
        <v>12015</v>
      </c>
      <c r="J259" s="2">
        <v>12715</v>
      </c>
      <c r="K259" s="2">
        <v>12274</v>
      </c>
      <c r="L259" s="59">
        <v>1.3385</v>
      </c>
      <c r="M259" s="19">
        <v>0.56359999999999999</v>
      </c>
      <c r="N259" s="60">
        <v>0</v>
      </c>
      <c r="O259" s="6">
        <v>7.8777589134125636E-2</v>
      </c>
      <c r="P259" s="6">
        <v>0.11986417657045841</v>
      </c>
      <c r="Q259" s="6">
        <v>7.0300000000000001E-2</v>
      </c>
      <c r="R259" s="6">
        <v>0.18179999999999999</v>
      </c>
      <c r="S259" s="6">
        <v>8.9499999999999996E-2</v>
      </c>
      <c r="T259" s="6">
        <v>0.18129999999999999</v>
      </c>
      <c r="U259" s="6">
        <v>7.5700000000000003E-2</v>
      </c>
      <c r="V259" s="6">
        <v>0.17330000000000001</v>
      </c>
      <c r="W259" s="6">
        <v>7.9500000000000001E-2</v>
      </c>
      <c r="X259" s="6">
        <v>0.161</v>
      </c>
      <c r="Y259" s="6">
        <v>7.85E-2</v>
      </c>
      <c r="Z259" s="6">
        <v>0.17879999999999999</v>
      </c>
      <c r="AA259" s="61">
        <v>136.18100000000001</v>
      </c>
      <c r="AB259" s="61">
        <v>137.89400000000001</v>
      </c>
      <c r="AC259" s="61">
        <v>0</v>
      </c>
      <c r="AD259" s="61">
        <v>274.07499999999999</v>
      </c>
      <c r="AE259" s="7">
        <v>85.132000000000005</v>
      </c>
      <c r="AF259" s="62">
        <v>17.026</v>
      </c>
      <c r="AG259" s="8">
        <v>65</v>
      </c>
      <c r="AH259" s="62">
        <v>39</v>
      </c>
      <c r="AI259" s="9">
        <v>2854.9549999999999</v>
      </c>
      <c r="AJ259" s="9">
        <v>2826.2190000000001</v>
      </c>
      <c r="AK259" s="9">
        <v>2763.2080000000001</v>
      </c>
      <c r="AL259" s="9">
        <v>2866.4490000000001</v>
      </c>
      <c r="AM259" s="18">
        <v>2814.7939999999999</v>
      </c>
      <c r="AN259" s="18">
        <v>330.101</v>
      </c>
      <c r="AO259" s="18">
        <v>330.101</v>
      </c>
      <c r="AP259" s="18">
        <v>3144.895</v>
      </c>
      <c r="AQ259" s="31">
        <v>1.04</v>
      </c>
      <c r="AR259" s="7">
        <v>4377.82</v>
      </c>
      <c r="AS259" s="63">
        <v>366770.96</v>
      </c>
      <c r="AT259" s="81">
        <v>773714.21</v>
      </c>
    </row>
    <row r="260" spans="1:46" x14ac:dyDescent="0.2">
      <c r="A260" s="25">
        <v>128325203</v>
      </c>
      <c r="B260" s="26" t="s">
        <v>551</v>
      </c>
      <c r="C260" s="26" t="s">
        <v>548</v>
      </c>
      <c r="D260" s="1">
        <v>56408</v>
      </c>
      <c r="E260" s="1">
        <v>52035</v>
      </c>
      <c r="F260" s="1">
        <v>49619</v>
      </c>
      <c r="G260" s="1">
        <v>52687</v>
      </c>
      <c r="H260" s="2">
        <v>3700</v>
      </c>
      <c r="I260" s="2">
        <v>3655</v>
      </c>
      <c r="J260" s="2">
        <v>3868</v>
      </c>
      <c r="K260" s="2">
        <v>3741</v>
      </c>
      <c r="L260" s="59">
        <v>1.2930999999999999</v>
      </c>
      <c r="M260" s="19">
        <v>0.85470000000000002</v>
      </c>
      <c r="N260" s="60">
        <v>115.877</v>
      </c>
      <c r="O260" s="6">
        <v>0.19986168741355465</v>
      </c>
      <c r="P260" s="6">
        <v>0.23167358229598894</v>
      </c>
      <c r="Q260" s="6">
        <v>0.20730000000000001</v>
      </c>
      <c r="R260" s="6">
        <v>0.20530000000000001</v>
      </c>
      <c r="S260" s="6">
        <v>0.2515</v>
      </c>
      <c r="T260" s="6">
        <v>0.1545</v>
      </c>
      <c r="U260" s="6">
        <v>0.30049999999999999</v>
      </c>
      <c r="V260" s="6">
        <v>0.1739</v>
      </c>
      <c r="W260" s="6">
        <v>0.21959999999999999</v>
      </c>
      <c r="X260" s="6">
        <v>0.19719999999999999</v>
      </c>
      <c r="Y260" s="6">
        <v>0.25309999999999999</v>
      </c>
      <c r="Z260" s="6">
        <v>0.1779</v>
      </c>
      <c r="AA260" s="61">
        <v>159.916</v>
      </c>
      <c r="AB260" s="61">
        <v>71.802000000000007</v>
      </c>
      <c r="AC260" s="61">
        <v>0</v>
      </c>
      <c r="AD260" s="61">
        <v>231.71799999999999</v>
      </c>
      <c r="AE260" s="7">
        <v>41.399000000000001</v>
      </c>
      <c r="AF260" s="62">
        <v>8.2799999999999994</v>
      </c>
      <c r="AG260" s="8">
        <v>2</v>
      </c>
      <c r="AH260" s="62">
        <v>1.2</v>
      </c>
      <c r="AI260" s="9">
        <v>1213.6880000000001</v>
      </c>
      <c r="AJ260" s="9">
        <v>1223.405</v>
      </c>
      <c r="AK260" s="9">
        <v>1272.508</v>
      </c>
      <c r="AL260" s="9">
        <v>1270.664</v>
      </c>
      <c r="AM260" s="18">
        <v>1236.5340000000001</v>
      </c>
      <c r="AN260" s="18">
        <v>241.19800000000001</v>
      </c>
      <c r="AO260" s="18">
        <v>357.07499999999999</v>
      </c>
      <c r="AP260" s="18">
        <v>1593.6089999999999</v>
      </c>
      <c r="AQ260" s="31">
        <v>1.1499999999999999</v>
      </c>
      <c r="AR260" s="7">
        <v>2369.8000000000002</v>
      </c>
      <c r="AS260" s="63">
        <v>198540.33</v>
      </c>
      <c r="AT260" s="81">
        <v>0</v>
      </c>
    </row>
    <row r="261" spans="1:46" x14ac:dyDescent="0.2">
      <c r="A261" s="25">
        <v>128326303</v>
      </c>
      <c r="B261" s="26" t="s">
        <v>552</v>
      </c>
      <c r="C261" s="26" t="s">
        <v>548</v>
      </c>
      <c r="D261" s="1">
        <v>58911</v>
      </c>
      <c r="E261" s="1">
        <v>55545</v>
      </c>
      <c r="F261" s="1">
        <v>53844</v>
      </c>
      <c r="G261" s="1">
        <v>56100</v>
      </c>
      <c r="H261" s="2">
        <v>2167</v>
      </c>
      <c r="I261" s="2">
        <v>2206</v>
      </c>
      <c r="J261" s="2">
        <v>2143</v>
      </c>
      <c r="K261" s="2">
        <v>2172</v>
      </c>
      <c r="L261" s="59">
        <v>1.2143999999999999</v>
      </c>
      <c r="M261" s="19">
        <v>0.88160000000000005</v>
      </c>
      <c r="N261" s="60">
        <v>87.34</v>
      </c>
      <c r="O261" s="6">
        <v>0.10097323600973236</v>
      </c>
      <c r="P261" s="6">
        <v>7.785888077858881E-2</v>
      </c>
      <c r="Q261" s="6">
        <v>0.1532</v>
      </c>
      <c r="R261" s="6">
        <v>7.9200000000000007E-2</v>
      </c>
      <c r="S261" s="6">
        <v>0.16189999999999999</v>
      </c>
      <c r="T261" s="6">
        <v>9.8900000000000002E-2</v>
      </c>
      <c r="U261" s="6">
        <v>0.15210000000000001</v>
      </c>
      <c r="V261" s="6">
        <v>7.46E-2</v>
      </c>
      <c r="W261" s="6">
        <v>0.13869999999999999</v>
      </c>
      <c r="X261" s="6">
        <v>8.5300000000000001E-2</v>
      </c>
      <c r="Y261" s="6">
        <v>0.15570000000000001</v>
      </c>
      <c r="Z261" s="6">
        <v>8.4199999999999997E-2</v>
      </c>
      <c r="AA261" s="61">
        <v>61.188000000000002</v>
      </c>
      <c r="AB261" s="61">
        <v>18.815000000000001</v>
      </c>
      <c r="AC261" s="61">
        <v>0</v>
      </c>
      <c r="AD261" s="61">
        <v>80.003</v>
      </c>
      <c r="AE261" s="7">
        <v>41.551000000000002</v>
      </c>
      <c r="AF261" s="62">
        <v>8.31</v>
      </c>
      <c r="AG261" s="8">
        <v>3</v>
      </c>
      <c r="AH261" s="62">
        <v>1.8</v>
      </c>
      <c r="AI261" s="9">
        <v>735.26099999999997</v>
      </c>
      <c r="AJ261" s="9">
        <v>763.67700000000002</v>
      </c>
      <c r="AK261" s="9">
        <v>776.71900000000005</v>
      </c>
      <c r="AL261" s="9">
        <v>793.48900000000003</v>
      </c>
      <c r="AM261" s="18">
        <v>758.55200000000002</v>
      </c>
      <c r="AN261" s="18">
        <v>90.113</v>
      </c>
      <c r="AO261" s="18">
        <v>177.453</v>
      </c>
      <c r="AP261" s="18">
        <v>936.005</v>
      </c>
      <c r="AQ261" s="31">
        <v>1.1100000000000001</v>
      </c>
      <c r="AR261" s="7">
        <v>1261.72</v>
      </c>
      <c r="AS261" s="63">
        <v>105706.09</v>
      </c>
      <c r="AT261" s="81">
        <v>0</v>
      </c>
    </row>
    <row r="262" spans="1:46" x14ac:dyDescent="0.2">
      <c r="A262" s="25">
        <v>128327303</v>
      </c>
      <c r="B262" s="26" t="s">
        <v>553</v>
      </c>
      <c r="C262" s="26" t="s">
        <v>548</v>
      </c>
      <c r="D262" s="1">
        <v>51138</v>
      </c>
      <c r="E262" s="1">
        <v>49922</v>
      </c>
      <c r="F262" s="1">
        <v>45788</v>
      </c>
      <c r="G262" s="1">
        <v>48949</v>
      </c>
      <c r="H262" s="2">
        <v>2483</v>
      </c>
      <c r="I262" s="2">
        <v>2508</v>
      </c>
      <c r="J262" s="2">
        <v>2617</v>
      </c>
      <c r="K262" s="2">
        <v>2536</v>
      </c>
      <c r="L262" s="59">
        <v>1.3917999999999999</v>
      </c>
      <c r="M262" s="19">
        <v>0.89490000000000003</v>
      </c>
      <c r="N262" s="60">
        <v>105.44499999999999</v>
      </c>
      <c r="O262" s="6">
        <v>6.5955383123181374E-2</v>
      </c>
      <c r="P262" s="6">
        <v>0.15809893307468478</v>
      </c>
      <c r="Q262" s="6">
        <v>8.3299999999999999E-2</v>
      </c>
      <c r="R262" s="6">
        <v>0.1845</v>
      </c>
      <c r="S262" s="6">
        <v>8.7099999999999997E-2</v>
      </c>
      <c r="T262" s="6">
        <v>0.18690000000000001</v>
      </c>
      <c r="U262" s="6">
        <v>0.24129999999999999</v>
      </c>
      <c r="V262" s="6">
        <v>0.2782</v>
      </c>
      <c r="W262" s="6">
        <v>7.8799999999999995E-2</v>
      </c>
      <c r="X262" s="6">
        <v>0.17649999999999999</v>
      </c>
      <c r="Y262" s="6">
        <v>0.13719999999999999</v>
      </c>
      <c r="Z262" s="6">
        <v>0.2165</v>
      </c>
      <c r="AA262" s="61">
        <v>37.972999999999999</v>
      </c>
      <c r="AB262" s="61">
        <v>42.526000000000003</v>
      </c>
      <c r="AC262" s="61">
        <v>0</v>
      </c>
      <c r="AD262" s="61">
        <v>80.498999999999995</v>
      </c>
      <c r="AE262" s="7">
        <v>29.533999999999999</v>
      </c>
      <c r="AF262" s="62">
        <v>5.907</v>
      </c>
      <c r="AG262" s="8">
        <v>0</v>
      </c>
      <c r="AH262" s="62">
        <v>0</v>
      </c>
      <c r="AI262" s="9">
        <v>803.14300000000003</v>
      </c>
      <c r="AJ262" s="9">
        <v>839.98400000000004</v>
      </c>
      <c r="AK262" s="9">
        <v>847.73199999999997</v>
      </c>
      <c r="AL262" s="9">
        <v>872.38</v>
      </c>
      <c r="AM262" s="18">
        <v>830.28599999999994</v>
      </c>
      <c r="AN262" s="18">
        <v>86.406000000000006</v>
      </c>
      <c r="AO262" s="18">
        <v>191.851</v>
      </c>
      <c r="AP262" s="18">
        <v>1022.1369999999999</v>
      </c>
      <c r="AQ262" s="31">
        <v>0.91</v>
      </c>
      <c r="AR262" s="7">
        <v>1294.575</v>
      </c>
      <c r="AS262" s="63">
        <v>108458.66</v>
      </c>
      <c r="AT262" s="81">
        <v>0</v>
      </c>
    </row>
    <row r="263" spans="1:46" x14ac:dyDescent="0.2">
      <c r="A263" s="25">
        <v>128321103</v>
      </c>
      <c r="B263" s="26" t="s">
        <v>617</v>
      </c>
      <c r="C263" s="26" t="s">
        <v>548</v>
      </c>
      <c r="D263" s="1">
        <v>59366</v>
      </c>
      <c r="E263" s="1">
        <v>55122</v>
      </c>
      <c r="F263" s="1">
        <v>51219</v>
      </c>
      <c r="G263" s="1">
        <v>55236</v>
      </c>
      <c r="H263" s="2">
        <v>5348</v>
      </c>
      <c r="I263" s="2">
        <v>5484</v>
      </c>
      <c r="J263" s="2">
        <v>5846</v>
      </c>
      <c r="K263" s="2">
        <v>5559</v>
      </c>
      <c r="L263" s="59">
        <v>1.2334000000000001</v>
      </c>
      <c r="M263" s="19">
        <v>0.79879999999999995</v>
      </c>
      <c r="N263" s="60">
        <v>47.375999999999998</v>
      </c>
      <c r="O263" s="6">
        <v>0.20330578512396694</v>
      </c>
      <c r="P263" s="6">
        <v>0.18264462809917356</v>
      </c>
      <c r="Q263" s="6">
        <v>0.22770000000000001</v>
      </c>
      <c r="R263" s="6">
        <v>0.13919999999999999</v>
      </c>
      <c r="S263" s="6">
        <v>0.189</v>
      </c>
      <c r="T263" s="6">
        <v>0.14929999999999999</v>
      </c>
      <c r="U263" s="6">
        <v>0.17560000000000001</v>
      </c>
      <c r="V263" s="6">
        <v>0.17150000000000001</v>
      </c>
      <c r="W263" s="6">
        <v>0.20669999999999999</v>
      </c>
      <c r="X263" s="6">
        <v>0.157</v>
      </c>
      <c r="Y263" s="6">
        <v>0.19739999999999999</v>
      </c>
      <c r="Z263" s="6">
        <v>0.15329999999999999</v>
      </c>
      <c r="AA263" s="61">
        <v>181.37799999999999</v>
      </c>
      <c r="AB263" s="61">
        <v>68.882999999999996</v>
      </c>
      <c r="AC263" s="61">
        <v>0</v>
      </c>
      <c r="AD263" s="61">
        <v>250.261</v>
      </c>
      <c r="AE263" s="7">
        <v>68.634</v>
      </c>
      <c r="AF263" s="62">
        <v>13.727</v>
      </c>
      <c r="AG263" s="8">
        <v>4</v>
      </c>
      <c r="AH263" s="62">
        <v>2.4</v>
      </c>
      <c r="AI263" s="9">
        <v>1462.492</v>
      </c>
      <c r="AJ263" s="9">
        <v>1416.681</v>
      </c>
      <c r="AK263" s="9">
        <v>1489.124</v>
      </c>
      <c r="AL263" s="9">
        <v>1511.22</v>
      </c>
      <c r="AM263" s="18">
        <v>1456.0989999999999</v>
      </c>
      <c r="AN263" s="18">
        <v>266.38799999999998</v>
      </c>
      <c r="AO263" s="18">
        <v>313.76400000000001</v>
      </c>
      <c r="AP263" s="18">
        <v>1769.8630000000001</v>
      </c>
      <c r="AQ263" s="31">
        <v>0.96</v>
      </c>
      <c r="AR263" s="7">
        <v>2095.6309999999999</v>
      </c>
      <c r="AS263" s="63">
        <v>175570.62</v>
      </c>
      <c r="AT263" s="81">
        <v>0</v>
      </c>
    </row>
    <row r="264" spans="1:46" x14ac:dyDescent="0.2">
      <c r="A264" s="25">
        <v>128328003</v>
      </c>
      <c r="B264" s="26" t="s">
        <v>554</v>
      </c>
      <c r="C264" s="26" t="s">
        <v>548</v>
      </c>
      <c r="D264" s="1">
        <v>60833</v>
      </c>
      <c r="E264" s="1">
        <v>56615</v>
      </c>
      <c r="F264" s="1">
        <v>55850</v>
      </c>
      <c r="G264" s="1">
        <v>57766</v>
      </c>
      <c r="H264" s="2">
        <v>2928</v>
      </c>
      <c r="I264" s="2">
        <v>2914</v>
      </c>
      <c r="J264" s="2">
        <v>2980</v>
      </c>
      <c r="K264" s="2">
        <v>2941</v>
      </c>
      <c r="L264" s="59">
        <v>1.1794</v>
      </c>
      <c r="M264" s="19">
        <v>0.87749999999999995</v>
      </c>
      <c r="N264" s="60">
        <v>104.199</v>
      </c>
      <c r="O264" s="6">
        <v>0.12775735294117646</v>
      </c>
      <c r="P264" s="6">
        <v>0.10202205882352941</v>
      </c>
      <c r="Q264" s="6">
        <v>0.11310000000000001</v>
      </c>
      <c r="R264" s="6">
        <v>0.1202</v>
      </c>
      <c r="S264" s="6">
        <v>0.1061</v>
      </c>
      <c r="T264" s="6">
        <v>0.15679999999999999</v>
      </c>
      <c r="U264" s="6">
        <v>0.14019999999999999</v>
      </c>
      <c r="V264" s="6">
        <v>0.16520000000000001</v>
      </c>
      <c r="W264" s="6">
        <v>0.1157</v>
      </c>
      <c r="X264" s="6">
        <v>0.1263</v>
      </c>
      <c r="Y264" s="6">
        <v>0.1198</v>
      </c>
      <c r="Z264" s="6">
        <v>0.1474</v>
      </c>
      <c r="AA264" s="61">
        <v>63.203000000000003</v>
      </c>
      <c r="AB264" s="61">
        <v>34.497</v>
      </c>
      <c r="AC264" s="61">
        <v>0</v>
      </c>
      <c r="AD264" s="61">
        <v>97.7</v>
      </c>
      <c r="AE264" s="7">
        <v>46.182000000000002</v>
      </c>
      <c r="AF264" s="62">
        <v>9.2360000000000007</v>
      </c>
      <c r="AG264" s="8">
        <v>4</v>
      </c>
      <c r="AH264" s="62">
        <v>2.4</v>
      </c>
      <c r="AI264" s="9">
        <v>910.45</v>
      </c>
      <c r="AJ264" s="9">
        <v>953.39499999999998</v>
      </c>
      <c r="AK264" s="9">
        <v>959.95799999999997</v>
      </c>
      <c r="AL264" s="9">
        <v>1008.122</v>
      </c>
      <c r="AM264" s="18">
        <v>941.26800000000003</v>
      </c>
      <c r="AN264" s="18">
        <v>109.336</v>
      </c>
      <c r="AO264" s="18">
        <v>213.535</v>
      </c>
      <c r="AP264" s="18">
        <v>1154.8030000000001</v>
      </c>
      <c r="AQ264" s="31">
        <v>0.93</v>
      </c>
      <c r="AR264" s="7">
        <v>1266.636</v>
      </c>
      <c r="AS264" s="63">
        <v>106117.95</v>
      </c>
      <c r="AT264" s="81">
        <v>0</v>
      </c>
    </row>
    <row r="265" spans="1:46" x14ac:dyDescent="0.2">
      <c r="A265" s="25">
        <v>106330703</v>
      </c>
      <c r="B265" s="26" t="s">
        <v>136</v>
      </c>
      <c r="C265" s="26" t="s">
        <v>137</v>
      </c>
      <c r="D265" s="1">
        <v>60206</v>
      </c>
      <c r="E265" s="1">
        <v>55130</v>
      </c>
      <c r="F265" s="1">
        <v>52271</v>
      </c>
      <c r="G265" s="1">
        <v>55869</v>
      </c>
      <c r="H265" s="2">
        <v>2965</v>
      </c>
      <c r="I265" s="2">
        <v>2930</v>
      </c>
      <c r="J265" s="2">
        <v>2978</v>
      </c>
      <c r="K265" s="2">
        <v>2958</v>
      </c>
      <c r="L265" s="59">
        <v>1.2194</v>
      </c>
      <c r="M265" s="19">
        <v>0.87439999999999996</v>
      </c>
      <c r="N265" s="60">
        <v>112.381</v>
      </c>
      <c r="O265" s="6">
        <v>0.28954937679769893</v>
      </c>
      <c r="P265" s="6">
        <v>0.17545541706615533</v>
      </c>
      <c r="Q265" s="6">
        <v>0.26750000000000002</v>
      </c>
      <c r="R265" s="6">
        <v>0.15229999999999999</v>
      </c>
      <c r="S265" s="6">
        <v>0.2424</v>
      </c>
      <c r="T265" s="6">
        <v>0.2072</v>
      </c>
      <c r="U265" s="6">
        <v>0.19700000000000001</v>
      </c>
      <c r="V265" s="6">
        <v>0.1961</v>
      </c>
      <c r="W265" s="6">
        <v>0.26650000000000001</v>
      </c>
      <c r="X265" s="6">
        <v>0.17829999999999999</v>
      </c>
      <c r="Y265" s="6">
        <v>0.2356</v>
      </c>
      <c r="Z265" s="6">
        <v>0.1852</v>
      </c>
      <c r="AA265" s="61">
        <v>150.49</v>
      </c>
      <c r="AB265" s="61">
        <v>50.341999999999999</v>
      </c>
      <c r="AC265" s="61">
        <v>0</v>
      </c>
      <c r="AD265" s="61">
        <v>200.83199999999999</v>
      </c>
      <c r="AE265" s="7">
        <v>11.016</v>
      </c>
      <c r="AF265" s="62">
        <v>2.2029999999999998</v>
      </c>
      <c r="AG265" s="8">
        <v>1</v>
      </c>
      <c r="AH265" s="62">
        <v>0.6</v>
      </c>
      <c r="AI265" s="9">
        <v>941.15</v>
      </c>
      <c r="AJ265" s="9">
        <v>962.649</v>
      </c>
      <c r="AK265" s="9">
        <v>984.18</v>
      </c>
      <c r="AL265" s="9">
        <v>1019.495</v>
      </c>
      <c r="AM265" s="18">
        <v>962.66</v>
      </c>
      <c r="AN265" s="18">
        <v>203.63499999999999</v>
      </c>
      <c r="AO265" s="18">
        <v>316.01600000000002</v>
      </c>
      <c r="AP265" s="18">
        <v>1278.6759999999999</v>
      </c>
      <c r="AQ265" s="31">
        <v>0.88</v>
      </c>
      <c r="AR265" s="7">
        <v>1372.1110000000001</v>
      </c>
      <c r="AS265" s="63">
        <v>114954.58</v>
      </c>
      <c r="AT265" s="81">
        <v>0</v>
      </c>
    </row>
    <row r="266" spans="1:46" x14ac:dyDescent="0.2">
      <c r="A266" s="25">
        <v>106330803</v>
      </c>
      <c r="B266" s="26" t="s">
        <v>138</v>
      </c>
      <c r="C266" s="26" t="s">
        <v>137</v>
      </c>
      <c r="D266" s="1">
        <v>60214</v>
      </c>
      <c r="E266" s="1">
        <v>57558</v>
      </c>
      <c r="F266" s="1">
        <v>54898</v>
      </c>
      <c r="G266" s="1">
        <v>57557</v>
      </c>
      <c r="H266" s="2">
        <v>4861</v>
      </c>
      <c r="I266" s="2">
        <v>4723</v>
      </c>
      <c r="J266" s="2">
        <v>4874</v>
      </c>
      <c r="K266" s="2">
        <v>4819</v>
      </c>
      <c r="L266" s="59">
        <v>1.1837</v>
      </c>
      <c r="M266" s="19">
        <v>0.83499999999999996</v>
      </c>
      <c r="N266" s="60">
        <v>107.23099999999999</v>
      </c>
      <c r="O266" s="6">
        <v>0.16082603254067585</v>
      </c>
      <c r="P266" s="6">
        <v>0.26095118898623282</v>
      </c>
      <c r="Q266" s="6">
        <v>0.17549999999999999</v>
      </c>
      <c r="R266" s="6">
        <v>0.28089999999999998</v>
      </c>
      <c r="S266" s="6">
        <v>0.16159999999999999</v>
      </c>
      <c r="T266" s="6">
        <v>0.24279999999999999</v>
      </c>
      <c r="U266" s="6">
        <v>0.189</v>
      </c>
      <c r="V266" s="6">
        <v>0.19950000000000001</v>
      </c>
      <c r="W266" s="6">
        <v>0.16600000000000001</v>
      </c>
      <c r="X266" s="6">
        <v>0.2616</v>
      </c>
      <c r="Y266" s="6">
        <v>0.1754</v>
      </c>
      <c r="Z266" s="6">
        <v>0.24110000000000001</v>
      </c>
      <c r="AA266" s="61">
        <v>147.529</v>
      </c>
      <c r="AB266" s="61">
        <v>116.246</v>
      </c>
      <c r="AC266" s="61">
        <v>0</v>
      </c>
      <c r="AD266" s="61">
        <v>263.77499999999998</v>
      </c>
      <c r="AE266" s="7">
        <v>40.279000000000003</v>
      </c>
      <c r="AF266" s="62">
        <v>8.0559999999999992</v>
      </c>
      <c r="AG266" s="8">
        <v>4</v>
      </c>
      <c r="AH266" s="62">
        <v>2.4</v>
      </c>
      <c r="AI266" s="9">
        <v>1481.2180000000001</v>
      </c>
      <c r="AJ266" s="9">
        <v>1503.039</v>
      </c>
      <c r="AK266" s="9">
        <v>1512.5889999999999</v>
      </c>
      <c r="AL266" s="9">
        <v>1537.894</v>
      </c>
      <c r="AM266" s="18">
        <v>1498.9490000000001</v>
      </c>
      <c r="AN266" s="18">
        <v>274.23099999999999</v>
      </c>
      <c r="AO266" s="18">
        <v>381.46199999999999</v>
      </c>
      <c r="AP266" s="18">
        <v>1880.4110000000001</v>
      </c>
      <c r="AQ266" s="31">
        <v>0.96</v>
      </c>
      <c r="AR266" s="7">
        <v>2136.8090000000002</v>
      </c>
      <c r="AS266" s="63">
        <v>179020.49</v>
      </c>
      <c r="AT266" s="81">
        <v>0</v>
      </c>
    </row>
    <row r="267" spans="1:46" x14ac:dyDescent="0.2">
      <c r="A267" s="25">
        <v>106338003</v>
      </c>
      <c r="B267" s="26" t="s">
        <v>139</v>
      </c>
      <c r="C267" s="26" t="s">
        <v>137</v>
      </c>
      <c r="D267" s="1">
        <v>52444</v>
      </c>
      <c r="E267" s="1">
        <v>48300</v>
      </c>
      <c r="F267" s="1">
        <v>45690</v>
      </c>
      <c r="G267" s="1">
        <v>48811</v>
      </c>
      <c r="H267" s="2">
        <v>8096</v>
      </c>
      <c r="I267" s="2">
        <v>8116</v>
      </c>
      <c r="J267" s="2">
        <v>8524</v>
      </c>
      <c r="K267" s="2">
        <v>8245</v>
      </c>
      <c r="L267" s="59">
        <v>1.3957999999999999</v>
      </c>
      <c r="M267" s="19">
        <v>0.76659999999999995</v>
      </c>
      <c r="N267" s="60">
        <v>0</v>
      </c>
      <c r="O267" s="6">
        <v>0.1662387676508344</v>
      </c>
      <c r="P267" s="6">
        <v>0.32413350449293965</v>
      </c>
      <c r="Q267" s="6">
        <v>0.1706</v>
      </c>
      <c r="R267" s="6">
        <v>0.29420000000000002</v>
      </c>
      <c r="S267" s="6">
        <v>0.22689999999999999</v>
      </c>
      <c r="T267" s="6">
        <v>0.29749999999999999</v>
      </c>
      <c r="U267" s="6">
        <v>0.23669999999999999</v>
      </c>
      <c r="V267" s="6">
        <v>0.30690000000000001</v>
      </c>
      <c r="W267" s="6">
        <v>0.18790000000000001</v>
      </c>
      <c r="X267" s="6">
        <v>0.30530000000000002</v>
      </c>
      <c r="Y267" s="6">
        <v>0.2114</v>
      </c>
      <c r="Z267" s="6">
        <v>0.29949999999999999</v>
      </c>
      <c r="AA267" s="61">
        <v>242.09100000000001</v>
      </c>
      <c r="AB267" s="61">
        <v>196.67500000000001</v>
      </c>
      <c r="AC267" s="61">
        <v>0</v>
      </c>
      <c r="AD267" s="61">
        <v>438.76600000000002</v>
      </c>
      <c r="AE267" s="7">
        <v>124.989</v>
      </c>
      <c r="AF267" s="62">
        <v>24.998000000000001</v>
      </c>
      <c r="AG267" s="8">
        <v>8</v>
      </c>
      <c r="AH267" s="62">
        <v>4.8</v>
      </c>
      <c r="AI267" s="9">
        <v>2147.3429999999998</v>
      </c>
      <c r="AJ267" s="9">
        <v>2126.5590000000002</v>
      </c>
      <c r="AK267" s="9">
        <v>2140.7260000000001</v>
      </c>
      <c r="AL267" s="9">
        <v>2164.1280000000002</v>
      </c>
      <c r="AM267" s="18">
        <v>2138.2089999999998</v>
      </c>
      <c r="AN267" s="18">
        <v>468.56400000000002</v>
      </c>
      <c r="AO267" s="18">
        <v>468.56400000000002</v>
      </c>
      <c r="AP267" s="18">
        <v>2606.7730000000001</v>
      </c>
      <c r="AQ267" s="31">
        <v>0.85</v>
      </c>
      <c r="AR267" s="7">
        <v>3092.7539999999999</v>
      </c>
      <c r="AS267" s="63">
        <v>259108.95</v>
      </c>
      <c r="AT267" s="81">
        <v>0</v>
      </c>
    </row>
    <row r="268" spans="1:46" x14ac:dyDescent="0.2">
      <c r="A268" s="25">
        <v>111343603</v>
      </c>
      <c r="B268" s="26" t="s">
        <v>244</v>
      </c>
      <c r="C268" s="26" t="s">
        <v>245</v>
      </c>
      <c r="D268" s="1">
        <v>61819</v>
      </c>
      <c r="E268" s="1">
        <v>56288</v>
      </c>
      <c r="F268" s="1">
        <v>53429</v>
      </c>
      <c r="G268" s="1">
        <v>57179</v>
      </c>
      <c r="H268" s="2">
        <v>8654</v>
      </c>
      <c r="I268" s="2">
        <v>8554</v>
      </c>
      <c r="J268" s="2">
        <v>9154</v>
      </c>
      <c r="K268" s="2">
        <v>8787</v>
      </c>
      <c r="L268" s="59">
        <v>1.1915</v>
      </c>
      <c r="M268" s="19">
        <v>0.73609999999999998</v>
      </c>
      <c r="N268" s="60">
        <v>0</v>
      </c>
      <c r="O268" s="6">
        <v>0.12210288298473713</v>
      </c>
      <c r="P268" s="6">
        <v>0.21735443753533071</v>
      </c>
      <c r="Q268" s="6">
        <v>0.1464</v>
      </c>
      <c r="R268" s="6">
        <v>0.19070000000000001</v>
      </c>
      <c r="S268" s="6">
        <v>0.14410000000000001</v>
      </c>
      <c r="T268" s="6">
        <v>0.21179999999999999</v>
      </c>
      <c r="U268" s="6">
        <v>0.18049999999999999</v>
      </c>
      <c r="V268" s="6">
        <v>0.2288</v>
      </c>
      <c r="W268" s="6">
        <v>0.13750000000000001</v>
      </c>
      <c r="X268" s="6">
        <v>0.20660000000000001</v>
      </c>
      <c r="Y268" s="6">
        <v>0.157</v>
      </c>
      <c r="Z268" s="6">
        <v>0.2104</v>
      </c>
      <c r="AA268" s="61">
        <v>206.71</v>
      </c>
      <c r="AB268" s="61">
        <v>155.29499999999999</v>
      </c>
      <c r="AC268" s="61">
        <v>0</v>
      </c>
      <c r="AD268" s="61">
        <v>362.005</v>
      </c>
      <c r="AE268" s="7">
        <v>186.90700000000001</v>
      </c>
      <c r="AF268" s="62">
        <v>37.381</v>
      </c>
      <c r="AG268" s="8">
        <v>153</v>
      </c>
      <c r="AH268" s="62">
        <v>91.8</v>
      </c>
      <c r="AI268" s="9">
        <v>2505.5729999999999</v>
      </c>
      <c r="AJ268" s="9">
        <v>2530.279</v>
      </c>
      <c r="AK268" s="9">
        <v>2586.9839999999999</v>
      </c>
      <c r="AL268" s="9">
        <v>2759.5</v>
      </c>
      <c r="AM268" s="18">
        <v>2540.9450000000002</v>
      </c>
      <c r="AN268" s="18">
        <v>491.18599999999998</v>
      </c>
      <c r="AO268" s="18">
        <v>491.18599999999998</v>
      </c>
      <c r="AP268" s="18">
        <v>3032.1309999999999</v>
      </c>
      <c r="AQ268" s="31">
        <v>0.82</v>
      </c>
      <c r="AR268" s="7">
        <v>2962.4830000000002</v>
      </c>
      <c r="AS268" s="63">
        <v>248194.93</v>
      </c>
      <c r="AT268" s="81">
        <v>0</v>
      </c>
    </row>
    <row r="269" spans="1:46" x14ac:dyDescent="0.2">
      <c r="A269" s="25">
        <v>119350303</v>
      </c>
      <c r="B269" s="26" t="s">
        <v>405</v>
      </c>
      <c r="C269" s="26" t="s">
        <v>406</v>
      </c>
      <c r="D269" s="1">
        <v>95556</v>
      </c>
      <c r="E269" s="1">
        <v>88129</v>
      </c>
      <c r="F269" s="1">
        <v>84594</v>
      </c>
      <c r="G269" s="1">
        <v>89426</v>
      </c>
      <c r="H269" s="2">
        <v>9358</v>
      </c>
      <c r="I269" s="2">
        <v>9184</v>
      </c>
      <c r="J269" s="2">
        <v>8859</v>
      </c>
      <c r="K269" s="2">
        <v>9134</v>
      </c>
      <c r="L269" s="59">
        <v>0.76180000000000003</v>
      </c>
      <c r="M269" s="19">
        <v>0.42709999999999998</v>
      </c>
      <c r="N269" s="60">
        <v>0</v>
      </c>
      <c r="O269" s="6">
        <v>4.8240216588727541E-2</v>
      </c>
      <c r="P269" s="6">
        <v>7.2360324883091312E-2</v>
      </c>
      <c r="Q269" s="6">
        <v>0.12039999999999999</v>
      </c>
      <c r="R269" s="6">
        <v>7.3899999999999993E-2</v>
      </c>
      <c r="S269" s="6">
        <v>0.10929999999999999</v>
      </c>
      <c r="T269" s="6">
        <v>9.11E-2</v>
      </c>
      <c r="U269" s="6">
        <v>0.1171</v>
      </c>
      <c r="V269" s="6">
        <v>9.9199999999999997E-2</v>
      </c>
      <c r="W269" s="6">
        <v>9.2600000000000002E-2</v>
      </c>
      <c r="X269" s="6">
        <v>7.9100000000000004E-2</v>
      </c>
      <c r="Y269" s="6">
        <v>0.11559999999999999</v>
      </c>
      <c r="Z269" s="6">
        <v>8.8099999999999998E-2</v>
      </c>
      <c r="AA269" s="61">
        <v>192.37299999999999</v>
      </c>
      <c r="AB269" s="61">
        <v>82.164000000000001</v>
      </c>
      <c r="AC269" s="61">
        <v>0</v>
      </c>
      <c r="AD269" s="61">
        <v>274.53699999999998</v>
      </c>
      <c r="AE269" s="7">
        <v>96.611999999999995</v>
      </c>
      <c r="AF269" s="62">
        <v>19.321999999999999</v>
      </c>
      <c r="AG269" s="8">
        <v>52</v>
      </c>
      <c r="AH269" s="62">
        <v>31.2</v>
      </c>
      <c r="AI269" s="9">
        <v>3462.4430000000002</v>
      </c>
      <c r="AJ269" s="9">
        <v>3467.29</v>
      </c>
      <c r="AK269" s="9">
        <v>3425.614</v>
      </c>
      <c r="AL269" s="9">
        <v>3376.9079999999999</v>
      </c>
      <c r="AM269" s="18">
        <v>3451.7820000000002</v>
      </c>
      <c r="AN269" s="18">
        <v>325.05900000000003</v>
      </c>
      <c r="AO269" s="18">
        <v>325.05900000000003</v>
      </c>
      <c r="AP269" s="18">
        <v>3776.8409999999999</v>
      </c>
      <c r="AQ269" s="31">
        <v>0.88</v>
      </c>
      <c r="AR269" s="7">
        <v>2531.9340000000002</v>
      </c>
      <c r="AS269" s="63">
        <v>212123.81</v>
      </c>
      <c r="AT269" s="81">
        <v>0</v>
      </c>
    </row>
    <row r="270" spans="1:46" x14ac:dyDescent="0.2">
      <c r="A270" s="25">
        <v>119351303</v>
      </c>
      <c r="B270" s="26" t="s">
        <v>407</v>
      </c>
      <c r="C270" s="26" t="s">
        <v>406</v>
      </c>
      <c r="D270" s="1">
        <v>54028</v>
      </c>
      <c r="E270" s="1">
        <v>48477</v>
      </c>
      <c r="F270" s="1">
        <v>44858</v>
      </c>
      <c r="G270" s="1">
        <v>49121</v>
      </c>
      <c r="H270" s="2">
        <v>4837</v>
      </c>
      <c r="I270" s="2">
        <v>4803</v>
      </c>
      <c r="J270" s="2">
        <v>4738</v>
      </c>
      <c r="K270" s="2">
        <v>4793</v>
      </c>
      <c r="L270" s="59">
        <v>1.3869</v>
      </c>
      <c r="M270" s="19">
        <v>0.37259999999999999</v>
      </c>
      <c r="N270" s="60">
        <v>0</v>
      </c>
      <c r="O270" s="6">
        <v>0.42322097378277151</v>
      </c>
      <c r="P270" s="6">
        <v>4.49438202247191E-2</v>
      </c>
      <c r="Q270" s="6">
        <v>0.5101</v>
      </c>
      <c r="R270" s="6">
        <v>2.7099999999999999E-2</v>
      </c>
      <c r="S270" s="6">
        <v>0.4768</v>
      </c>
      <c r="T270" s="6">
        <v>0.12620000000000001</v>
      </c>
      <c r="U270" s="6">
        <v>0.36709999999999998</v>
      </c>
      <c r="V270" s="6">
        <v>0.1575</v>
      </c>
      <c r="W270" s="6">
        <v>0.47</v>
      </c>
      <c r="X270" s="6">
        <v>6.6100000000000006E-2</v>
      </c>
      <c r="Y270" s="6">
        <v>0.45129999999999998</v>
      </c>
      <c r="Z270" s="6">
        <v>0.1036</v>
      </c>
      <c r="AA270" s="61">
        <v>475.69299999999998</v>
      </c>
      <c r="AB270" s="61">
        <v>33.450000000000003</v>
      </c>
      <c r="AC270" s="61">
        <v>237.84700000000001</v>
      </c>
      <c r="AD270" s="61">
        <v>746.99</v>
      </c>
      <c r="AE270" s="7">
        <v>182.67400000000001</v>
      </c>
      <c r="AF270" s="62">
        <v>36.534999999999997</v>
      </c>
      <c r="AG270" s="8">
        <v>21</v>
      </c>
      <c r="AH270" s="62">
        <v>12.6</v>
      </c>
      <c r="AI270" s="9">
        <v>1686.855</v>
      </c>
      <c r="AJ270" s="9">
        <v>1644.7750000000001</v>
      </c>
      <c r="AK270" s="9">
        <v>1620.6880000000001</v>
      </c>
      <c r="AL270" s="9">
        <v>1630.164</v>
      </c>
      <c r="AM270" s="18">
        <v>1650.7729999999999</v>
      </c>
      <c r="AN270" s="18">
        <v>796.125</v>
      </c>
      <c r="AO270" s="18">
        <v>796.125</v>
      </c>
      <c r="AP270" s="18">
        <v>2446.8980000000001</v>
      </c>
      <c r="AQ270" s="31">
        <v>1.39</v>
      </c>
      <c r="AR270" s="7">
        <v>4717.1080000000002</v>
      </c>
      <c r="AS270" s="63">
        <v>395196.29</v>
      </c>
      <c r="AT270" s="81">
        <v>1391683.25</v>
      </c>
    </row>
    <row r="271" spans="1:46" x14ac:dyDescent="0.2">
      <c r="A271" s="25">
        <v>119352203</v>
      </c>
      <c r="B271" s="26" t="s">
        <v>408</v>
      </c>
      <c r="C271" s="26" t="s">
        <v>406</v>
      </c>
      <c r="D271" s="1">
        <v>72821</v>
      </c>
      <c r="E271" s="1">
        <v>62656</v>
      </c>
      <c r="F271" s="1">
        <v>60058</v>
      </c>
      <c r="G271" s="1">
        <v>65178</v>
      </c>
      <c r="H271" s="2">
        <v>5885</v>
      </c>
      <c r="I271" s="2">
        <v>5854</v>
      </c>
      <c r="J271" s="2">
        <v>5534</v>
      </c>
      <c r="K271" s="2">
        <v>5758</v>
      </c>
      <c r="L271" s="59">
        <v>1.0452999999999999</v>
      </c>
      <c r="M271" s="19">
        <v>-5.2200000000000003E-2</v>
      </c>
      <c r="N271" s="60">
        <v>0</v>
      </c>
      <c r="O271" s="6">
        <v>8.3116883116883117E-2</v>
      </c>
      <c r="P271" s="6">
        <v>0.11376623376623377</v>
      </c>
      <c r="Q271" s="6">
        <v>8.8999999999999996E-2</v>
      </c>
      <c r="R271" s="6">
        <v>0.11990000000000001</v>
      </c>
      <c r="S271" s="6">
        <v>9.7799999999999998E-2</v>
      </c>
      <c r="T271" s="6">
        <v>0.11459999999999999</v>
      </c>
      <c r="U271" s="6">
        <v>0.13750000000000001</v>
      </c>
      <c r="V271" s="6">
        <v>6.6100000000000006E-2</v>
      </c>
      <c r="W271" s="6">
        <v>0.09</v>
      </c>
      <c r="X271" s="6">
        <v>0.11609999999999999</v>
      </c>
      <c r="Y271" s="6">
        <v>0.1081</v>
      </c>
      <c r="Z271" s="6">
        <v>0.1002</v>
      </c>
      <c r="AA271" s="61">
        <v>81.680999999999997</v>
      </c>
      <c r="AB271" s="61">
        <v>52.685000000000002</v>
      </c>
      <c r="AC271" s="61">
        <v>0</v>
      </c>
      <c r="AD271" s="61">
        <v>134.36600000000001</v>
      </c>
      <c r="AE271" s="7">
        <v>54.179000000000002</v>
      </c>
      <c r="AF271" s="62">
        <v>10.836</v>
      </c>
      <c r="AG271" s="8">
        <v>78</v>
      </c>
      <c r="AH271" s="62">
        <v>46.8</v>
      </c>
      <c r="AI271" s="9">
        <v>1512.62</v>
      </c>
      <c r="AJ271" s="9">
        <v>1517.85</v>
      </c>
      <c r="AK271" s="9">
        <v>1543.5909999999999</v>
      </c>
      <c r="AL271" s="9">
        <v>1545.07</v>
      </c>
      <c r="AM271" s="18">
        <v>1524.6869999999999</v>
      </c>
      <c r="AN271" s="18">
        <v>192.00200000000001</v>
      </c>
      <c r="AO271" s="18">
        <v>192.00200000000001</v>
      </c>
      <c r="AP271" s="18">
        <v>1716.6890000000001</v>
      </c>
      <c r="AQ271" s="31">
        <v>0.76</v>
      </c>
      <c r="AR271" s="7">
        <v>1363.7860000000001</v>
      </c>
      <c r="AS271" s="63">
        <v>114257.12</v>
      </c>
      <c r="AT271" s="81">
        <v>0</v>
      </c>
    </row>
    <row r="272" spans="1:46" x14ac:dyDescent="0.2">
      <c r="A272" s="25">
        <v>119354603</v>
      </c>
      <c r="B272" s="26" t="s">
        <v>409</v>
      </c>
      <c r="C272" s="26" t="s">
        <v>406</v>
      </c>
      <c r="D272" s="1">
        <v>77729</v>
      </c>
      <c r="E272" s="1">
        <v>68432</v>
      </c>
      <c r="F272" s="1">
        <v>65430</v>
      </c>
      <c r="G272" s="1">
        <v>70530</v>
      </c>
      <c r="H272" s="2">
        <v>5241</v>
      </c>
      <c r="I272" s="2">
        <v>5245</v>
      </c>
      <c r="J272" s="2">
        <v>5295</v>
      </c>
      <c r="K272" s="2">
        <v>5260</v>
      </c>
      <c r="L272" s="59">
        <v>0.96589999999999998</v>
      </c>
      <c r="M272" s="19">
        <v>0.74160000000000004</v>
      </c>
      <c r="N272" s="60">
        <v>0</v>
      </c>
      <c r="O272" s="6">
        <v>8.7591240875912413E-2</v>
      </c>
      <c r="P272" s="6">
        <v>6.1712010617120103E-2</v>
      </c>
      <c r="Q272" s="6">
        <v>8.8200000000000001E-2</v>
      </c>
      <c r="R272" s="6">
        <v>4.8899999999999999E-2</v>
      </c>
      <c r="S272" s="6">
        <v>8.2699999999999996E-2</v>
      </c>
      <c r="T272" s="6">
        <v>5.3499999999999999E-2</v>
      </c>
      <c r="U272" s="6">
        <v>0.10050000000000001</v>
      </c>
      <c r="V272" s="6">
        <v>6.5500000000000003E-2</v>
      </c>
      <c r="W272" s="6">
        <v>8.6199999999999999E-2</v>
      </c>
      <c r="X272" s="6">
        <v>5.4699999999999999E-2</v>
      </c>
      <c r="Y272" s="6">
        <v>9.0499999999999997E-2</v>
      </c>
      <c r="Z272" s="6">
        <v>5.6000000000000001E-2</v>
      </c>
      <c r="AA272" s="61">
        <v>79.021000000000001</v>
      </c>
      <c r="AB272" s="61">
        <v>25.071999999999999</v>
      </c>
      <c r="AC272" s="61">
        <v>0</v>
      </c>
      <c r="AD272" s="61">
        <v>104.093</v>
      </c>
      <c r="AE272" s="7">
        <v>103.12</v>
      </c>
      <c r="AF272" s="62">
        <v>20.623999999999999</v>
      </c>
      <c r="AG272" s="8">
        <v>16</v>
      </c>
      <c r="AH272" s="62">
        <v>9.6</v>
      </c>
      <c r="AI272" s="9">
        <v>1527.8520000000001</v>
      </c>
      <c r="AJ272" s="9">
        <v>1510.9079999999999</v>
      </c>
      <c r="AK272" s="9">
        <v>1497.34</v>
      </c>
      <c r="AL272" s="9">
        <v>1512.3409999999999</v>
      </c>
      <c r="AM272" s="18">
        <v>1512.0329999999999</v>
      </c>
      <c r="AN272" s="18">
        <v>134.31700000000001</v>
      </c>
      <c r="AO272" s="18">
        <v>134.31700000000001</v>
      </c>
      <c r="AP272" s="18">
        <v>1646.35</v>
      </c>
      <c r="AQ272" s="31">
        <v>0.71</v>
      </c>
      <c r="AR272" s="7">
        <v>1129.049</v>
      </c>
      <c r="AS272" s="63">
        <v>94591</v>
      </c>
      <c r="AT272" s="81">
        <v>0</v>
      </c>
    </row>
    <row r="273" spans="1:46" x14ac:dyDescent="0.2">
      <c r="A273" s="25">
        <v>119355503</v>
      </c>
      <c r="B273" s="26" t="s">
        <v>410</v>
      </c>
      <c r="C273" s="26" t="s">
        <v>406</v>
      </c>
      <c r="D273" s="1">
        <v>56818</v>
      </c>
      <c r="E273" s="1">
        <v>55291</v>
      </c>
      <c r="F273" s="1">
        <v>48803</v>
      </c>
      <c r="G273" s="1">
        <v>53637</v>
      </c>
      <c r="H273" s="2">
        <v>6949</v>
      </c>
      <c r="I273" s="2">
        <v>6718</v>
      </c>
      <c r="J273" s="2">
        <v>6490</v>
      </c>
      <c r="K273" s="2">
        <v>6719</v>
      </c>
      <c r="L273" s="59">
        <v>1.2702</v>
      </c>
      <c r="M273" s="19">
        <v>0.1095</v>
      </c>
      <c r="N273" s="60">
        <v>0</v>
      </c>
      <c r="O273" s="6">
        <v>0.12988047808764941</v>
      </c>
      <c r="P273" s="6">
        <v>0.25617529880478085</v>
      </c>
      <c r="Q273" s="6">
        <v>0.1386</v>
      </c>
      <c r="R273" s="6">
        <v>0.2969</v>
      </c>
      <c r="S273" s="6">
        <v>0.1336</v>
      </c>
      <c r="T273" s="6">
        <v>0.3095</v>
      </c>
      <c r="U273" s="6">
        <v>0.18210000000000001</v>
      </c>
      <c r="V273" s="6">
        <v>0.24610000000000001</v>
      </c>
      <c r="W273" s="6">
        <v>0.13400000000000001</v>
      </c>
      <c r="X273" s="6">
        <v>0.28749999999999998</v>
      </c>
      <c r="Y273" s="6">
        <v>0.15140000000000001</v>
      </c>
      <c r="Z273" s="6">
        <v>0.28420000000000001</v>
      </c>
      <c r="AA273" s="61">
        <v>163.238</v>
      </c>
      <c r="AB273" s="61">
        <v>175.11500000000001</v>
      </c>
      <c r="AC273" s="61">
        <v>0</v>
      </c>
      <c r="AD273" s="61">
        <v>338.35300000000001</v>
      </c>
      <c r="AE273" s="7">
        <v>119.342</v>
      </c>
      <c r="AF273" s="62">
        <v>23.867999999999999</v>
      </c>
      <c r="AG273" s="8">
        <v>48</v>
      </c>
      <c r="AH273" s="62">
        <v>28.8</v>
      </c>
      <c r="AI273" s="9">
        <v>2030.32</v>
      </c>
      <c r="AJ273" s="9">
        <v>2017.4849999999999</v>
      </c>
      <c r="AK273" s="9">
        <v>1977.2239999999999</v>
      </c>
      <c r="AL273" s="9">
        <v>1937.434</v>
      </c>
      <c r="AM273" s="18">
        <v>2008.3430000000001</v>
      </c>
      <c r="AN273" s="18">
        <v>391.02100000000002</v>
      </c>
      <c r="AO273" s="18">
        <v>391.02100000000002</v>
      </c>
      <c r="AP273" s="18">
        <v>2399.364</v>
      </c>
      <c r="AQ273" s="31">
        <v>1.1000000000000001</v>
      </c>
      <c r="AR273" s="7">
        <v>3352.4389999999999</v>
      </c>
      <c r="AS273" s="63">
        <v>280865.19</v>
      </c>
      <c r="AT273" s="81">
        <v>2812763.91</v>
      </c>
    </row>
    <row r="274" spans="1:46" x14ac:dyDescent="0.2">
      <c r="A274" s="25">
        <v>119356503</v>
      </c>
      <c r="B274" s="26" t="s">
        <v>411</v>
      </c>
      <c r="C274" s="26" t="s">
        <v>406</v>
      </c>
      <c r="D274" s="1">
        <v>79069</v>
      </c>
      <c r="E274" s="1">
        <v>77967</v>
      </c>
      <c r="F274" s="1">
        <v>76982</v>
      </c>
      <c r="G274" s="1">
        <v>78006</v>
      </c>
      <c r="H274" s="2">
        <v>7829</v>
      </c>
      <c r="I274" s="2">
        <v>7786</v>
      </c>
      <c r="J274" s="2">
        <v>7840</v>
      </c>
      <c r="K274" s="2">
        <v>7818</v>
      </c>
      <c r="L274" s="59">
        <v>0.87339999999999995</v>
      </c>
      <c r="M274" s="19">
        <v>0.64729999999999999</v>
      </c>
      <c r="N274" s="60">
        <v>0</v>
      </c>
      <c r="O274" s="6">
        <v>0.12532637075718014</v>
      </c>
      <c r="P274" s="6">
        <v>0.12434725848563968</v>
      </c>
      <c r="Q274" s="6">
        <v>0.1077</v>
      </c>
      <c r="R274" s="6">
        <v>0.1086</v>
      </c>
      <c r="S274" s="6">
        <v>8.4699999999999998E-2</v>
      </c>
      <c r="T274" s="6">
        <v>9.8599999999999993E-2</v>
      </c>
      <c r="U274" s="6">
        <v>8.4000000000000005E-2</v>
      </c>
      <c r="V274" s="6">
        <v>0.14530000000000001</v>
      </c>
      <c r="W274" s="6">
        <v>0.10589999999999999</v>
      </c>
      <c r="X274" s="6">
        <v>0.1105</v>
      </c>
      <c r="Y274" s="6">
        <v>9.2100000000000001E-2</v>
      </c>
      <c r="Z274" s="6">
        <v>0.11749999999999999</v>
      </c>
      <c r="AA274" s="61">
        <v>188.43700000000001</v>
      </c>
      <c r="AB274" s="61">
        <v>98.311000000000007</v>
      </c>
      <c r="AC274" s="61">
        <v>0</v>
      </c>
      <c r="AD274" s="61">
        <v>286.74799999999999</v>
      </c>
      <c r="AE274" s="7">
        <v>115.107</v>
      </c>
      <c r="AF274" s="62">
        <v>23.021000000000001</v>
      </c>
      <c r="AG274" s="8">
        <v>20</v>
      </c>
      <c r="AH274" s="62">
        <v>12</v>
      </c>
      <c r="AI274" s="9">
        <v>2965.645</v>
      </c>
      <c r="AJ274" s="9">
        <v>2997.982</v>
      </c>
      <c r="AK274" s="9">
        <v>3037.5650000000001</v>
      </c>
      <c r="AL274" s="9">
        <v>3051.953</v>
      </c>
      <c r="AM274" s="18">
        <v>3000.3969999999999</v>
      </c>
      <c r="AN274" s="18">
        <v>321.76900000000001</v>
      </c>
      <c r="AO274" s="18">
        <v>321.76900000000001</v>
      </c>
      <c r="AP274" s="18">
        <v>3322.1660000000002</v>
      </c>
      <c r="AQ274" s="31">
        <v>1.1499999999999999</v>
      </c>
      <c r="AR274" s="7">
        <v>3336.817</v>
      </c>
      <c r="AS274" s="63">
        <v>279556.39</v>
      </c>
      <c r="AT274" s="81">
        <v>0</v>
      </c>
    </row>
    <row r="275" spans="1:46" x14ac:dyDescent="0.2">
      <c r="A275" s="25">
        <v>119356603</v>
      </c>
      <c r="B275" s="26" t="s">
        <v>412</v>
      </c>
      <c r="C275" s="26" t="s">
        <v>406</v>
      </c>
      <c r="D275" s="1">
        <v>71615</v>
      </c>
      <c r="E275" s="1">
        <v>62615</v>
      </c>
      <c r="F275" s="1">
        <v>57014</v>
      </c>
      <c r="G275" s="1">
        <v>63748</v>
      </c>
      <c r="H275" s="2">
        <v>3801</v>
      </c>
      <c r="I275" s="2">
        <v>3688</v>
      </c>
      <c r="J275" s="2">
        <v>3636</v>
      </c>
      <c r="K275" s="2">
        <v>3708</v>
      </c>
      <c r="L275" s="59">
        <v>1.0687</v>
      </c>
      <c r="M275" s="19">
        <v>-0.68510000000000004</v>
      </c>
      <c r="N275" s="60">
        <v>0</v>
      </c>
      <c r="O275" s="6">
        <v>6.550802139037433E-2</v>
      </c>
      <c r="P275" s="6">
        <v>0.11497326203208556</v>
      </c>
      <c r="Q275" s="6">
        <v>0.14979999999999999</v>
      </c>
      <c r="R275" s="6">
        <v>9.4700000000000006E-2</v>
      </c>
      <c r="S275" s="6">
        <v>0.106</v>
      </c>
      <c r="T275" s="6">
        <v>0.17829999999999999</v>
      </c>
      <c r="U275" s="6">
        <v>0.1229</v>
      </c>
      <c r="V275" s="6">
        <v>0.12529999999999999</v>
      </c>
      <c r="W275" s="6">
        <v>0.1071</v>
      </c>
      <c r="X275" s="6">
        <v>0.1293</v>
      </c>
      <c r="Y275" s="6">
        <v>0.12620000000000001</v>
      </c>
      <c r="Z275" s="6">
        <v>0.1328</v>
      </c>
      <c r="AA275" s="61">
        <v>64.474000000000004</v>
      </c>
      <c r="AB275" s="61">
        <v>38.918999999999997</v>
      </c>
      <c r="AC275" s="61">
        <v>0</v>
      </c>
      <c r="AD275" s="61">
        <v>103.393</v>
      </c>
      <c r="AE275" s="7">
        <v>53.392000000000003</v>
      </c>
      <c r="AF275" s="62">
        <v>10.678000000000001</v>
      </c>
      <c r="AG275" s="8">
        <v>44</v>
      </c>
      <c r="AH275" s="62">
        <v>26.4</v>
      </c>
      <c r="AI275" s="9">
        <v>1003.327</v>
      </c>
      <c r="AJ275" s="9">
        <v>1021.258</v>
      </c>
      <c r="AK275" s="9">
        <v>1009.897</v>
      </c>
      <c r="AL275" s="9">
        <v>984.27300000000002</v>
      </c>
      <c r="AM275" s="18">
        <v>1011.494</v>
      </c>
      <c r="AN275" s="18">
        <v>140.471</v>
      </c>
      <c r="AO275" s="18">
        <v>140.471</v>
      </c>
      <c r="AP275" s="18">
        <v>1151.9649999999999</v>
      </c>
      <c r="AQ275" s="31">
        <v>0.79</v>
      </c>
      <c r="AR275" s="7">
        <v>972.57299999999998</v>
      </c>
      <c r="AS275" s="63">
        <v>81481.539999999994</v>
      </c>
      <c r="AT275" s="81">
        <v>0</v>
      </c>
    </row>
    <row r="276" spans="1:46" x14ac:dyDescent="0.2">
      <c r="A276" s="25">
        <v>119357003</v>
      </c>
      <c r="B276" s="26" t="s">
        <v>413</v>
      </c>
      <c r="C276" s="26" t="s">
        <v>406</v>
      </c>
      <c r="D276" s="1">
        <v>65374</v>
      </c>
      <c r="E276" s="1">
        <v>60631</v>
      </c>
      <c r="F276" s="1">
        <v>52009</v>
      </c>
      <c r="G276" s="1">
        <v>59338</v>
      </c>
      <c r="H276" s="2">
        <v>5018</v>
      </c>
      <c r="I276" s="2">
        <v>4980</v>
      </c>
      <c r="J276" s="2">
        <v>4992</v>
      </c>
      <c r="K276" s="2">
        <v>4997</v>
      </c>
      <c r="L276" s="59">
        <v>1.1480999999999999</v>
      </c>
      <c r="M276" s="19">
        <v>0.13589999999999999</v>
      </c>
      <c r="N276" s="60">
        <v>0</v>
      </c>
      <c r="O276" s="6">
        <v>0.24282147315855182</v>
      </c>
      <c r="P276" s="6">
        <v>0.25218476903870163</v>
      </c>
      <c r="Q276" s="6">
        <v>0.34889999999999999</v>
      </c>
      <c r="R276" s="6">
        <v>0.19209999999999999</v>
      </c>
      <c r="S276" s="6">
        <v>0.22600000000000001</v>
      </c>
      <c r="T276" s="6">
        <v>0.23330000000000001</v>
      </c>
      <c r="U276" s="6">
        <v>0.3679</v>
      </c>
      <c r="V276" s="6">
        <v>0.13339999999999999</v>
      </c>
      <c r="W276" s="6">
        <v>0.27260000000000001</v>
      </c>
      <c r="X276" s="6">
        <v>0.22589999999999999</v>
      </c>
      <c r="Y276" s="6">
        <v>0.31430000000000002</v>
      </c>
      <c r="Z276" s="6">
        <v>0.18629999999999999</v>
      </c>
      <c r="AA276" s="61">
        <v>260.91800000000001</v>
      </c>
      <c r="AB276" s="61">
        <v>108.11</v>
      </c>
      <c r="AC276" s="61">
        <v>130.459</v>
      </c>
      <c r="AD276" s="61">
        <v>499.48700000000002</v>
      </c>
      <c r="AE276" s="7">
        <v>46.225999999999999</v>
      </c>
      <c r="AF276" s="62">
        <v>9.2449999999999992</v>
      </c>
      <c r="AG276" s="8">
        <v>54</v>
      </c>
      <c r="AH276" s="62">
        <v>32.4</v>
      </c>
      <c r="AI276" s="9">
        <v>1595.242</v>
      </c>
      <c r="AJ276" s="9">
        <v>1546.7809999999999</v>
      </c>
      <c r="AK276" s="9">
        <v>1571.076</v>
      </c>
      <c r="AL276" s="9">
        <v>1577.2629999999999</v>
      </c>
      <c r="AM276" s="18">
        <v>1571.0329999999999</v>
      </c>
      <c r="AN276" s="18">
        <v>541.13199999999995</v>
      </c>
      <c r="AO276" s="18">
        <v>541.13199999999995</v>
      </c>
      <c r="AP276" s="18">
        <v>2112.165</v>
      </c>
      <c r="AQ276" s="31">
        <v>1.21</v>
      </c>
      <c r="AR276" s="7">
        <v>2934.2220000000002</v>
      </c>
      <c r="AS276" s="63">
        <v>245827.24</v>
      </c>
      <c r="AT276" s="81">
        <v>1856145.56</v>
      </c>
    </row>
    <row r="277" spans="1:46" x14ac:dyDescent="0.2">
      <c r="A277" s="25">
        <v>119357402</v>
      </c>
      <c r="B277" s="26" t="s">
        <v>414</v>
      </c>
      <c r="C277" s="26" t="s">
        <v>406</v>
      </c>
      <c r="D277" s="1">
        <v>48776</v>
      </c>
      <c r="E277" s="1">
        <v>44161</v>
      </c>
      <c r="F277" s="1">
        <v>41687</v>
      </c>
      <c r="G277" s="1">
        <v>44875</v>
      </c>
      <c r="H277" s="2">
        <v>29947</v>
      </c>
      <c r="I277" s="2">
        <v>29892</v>
      </c>
      <c r="J277" s="2">
        <v>31363</v>
      </c>
      <c r="K277" s="2">
        <v>30401</v>
      </c>
      <c r="L277" s="59">
        <v>1.5182</v>
      </c>
      <c r="M277" s="19">
        <v>-2.0442</v>
      </c>
      <c r="N277" s="60">
        <v>0</v>
      </c>
      <c r="O277" s="6">
        <v>0.22418089524688509</v>
      </c>
      <c r="P277" s="6">
        <v>0.23147208121827412</v>
      </c>
      <c r="Q277" s="6">
        <v>0.2346</v>
      </c>
      <c r="R277" s="6">
        <v>0.21260000000000001</v>
      </c>
      <c r="S277" s="6">
        <v>0.26769999999999999</v>
      </c>
      <c r="T277" s="6">
        <v>0.2576</v>
      </c>
      <c r="U277" s="6">
        <v>0.30730000000000002</v>
      </c>
      <c r="V277" s="6">
        <v>0.23100000000000001</v>
      </c>
      <c r="W277" s="6">
        <v>0.2422</v>
      </c>
      <c r="X277" s="6">
        <v>0.2339</v>
      </c>
      <c r="Y277" s="6">
        <v>0.26989999999999997</v>
      </c>
      <c r="Z277" s="6">
        <v>0.23369999999999999</v>
      </c>
      <c r="AA277" s="61">
        <v>1468.4369999999999</v>
      </c>
      <c r="AB277" s="61">
        <v>709.05799999999999</v>
      </c>
      <c r="AC277" s="61">
        <v>0</v>
      </c>
      <c r="AD277" s="61">
        <v>2177.4949999999999</v>
      </c>
      <c r="AE277" s="7">
        <v>846.20600000000002</v>
      </c>
      <c r="AF277" s="62">
        <v>169.24100000000001</v>
      </c>
      <c r="AG277" s="8">
        <v>1113</v>
      </c>
      <c r="AH277" s="62">
        <v>667.8</v>
      </c>
      <c r="AI277" s="9">
        <v>10104.853999999999</v>
      </c>
      <c r="AJ277" s="9">
        <v>10121.512000000001</v>
      </c>
      <c r="AK277" s="9">
        <v>10113.307000000001</v>
      </c>
      <c r="AL277" s="9">
        <v>10016.045</v>
      </c>
      <c r="AM277" s="18">
        <v>10113.224</v>
      </c>
      <c r="AN277" s="18">
        <v>3014.5360000000001</v>
      </c>
      <c r="AO277" s="18">
        <v>3014.5360000000001</v>
      </c>
      <c r="AP277" s="18">
        <v>13127.76</v>
      </c>
      <c r="AQ277" s="31">
        <v>1.63</v>
      </c>
      <c r="AR277" s="7">
        <v>32486.821</v>
      </c>
      <c r="AS277" s="63">
        <v>2721725.07</v>
      </c>
      <c r="AT277" s="81">
        <v>25407599.43</v>
      </c>
    </row>
    <row r="278" spans="1:46" x14ac:dyDescent="0.2">
      <c r="A278" s="25">
        <v>119358403</v>
      </c>
      <c r="B278" s="26" t="s">
        <v>415</v>
      </c>
      <c r="C278" s="26" t="s">
        <v>406</v>
      </c>
      <c r="D278" s="1">
        <v>62162</v>
      </c>
      <c r="E278" s="1">
        <v>56636</v>
      </c>
      <c r="F278" s="1">
        <v>53969</v>
      </c>
      <c r="G278" s="1">
        <v>57589</v>
      </c>
      <c r="H278" s="2">
        <v>7835</v>
      </c>
      <c r="I278" s="2">
        <v>7835</v>
      </c>
      <c r="J278" s="2">
        <v>7718</v>
      </c>
      <c r="K278" s="2">
        <v>7796</v>
      </c>
      <c r="L278" s="59">
        <v>1.1830000000000001</v>
      </c>
      <c r="M278" s="19">
        <v>0.3105</v>
      </c>
      <c r="N278" s="60">
        <v>0</v>
      </c>
      <c r="O278" s="6">
        <v>0.14817491868449584</v>
      </c>
      <c r="P278" s="6">
        <v>0.10842067220816769</v>
      </c>
      <c r="Q278" s="6">
        <v>0.16589999999999999</v>
      </c>
      <c r="R278" s="6">
        <v>0.13489999999999999</v>
      </c>
      <c r="S278" s="6">
        <v>0.1898</v>
      </c>
      <c r="T278" s="6">
        <v>0.12770000000000001</v>
      </c>
      <c r="U278" s="6">
        <v>0.1396</v>
      </c>
      <c r="V278" s="6">
        <v>0.16739999999999999</v>
      </c>
      <c r="W278" s="6">
        <v>0.16800000000000001</v>
      </c>
      <c r="X278" s="6">
        <v>0.1237</v>
      </c>
      <c r="Y278" s="6">
        <v>0.1651</v>
      </c>
      <c r="Z278" s="6">
        <v>0.14330000000000001</v>
      </c>
      <c r="AA278" s="61">
        <v>244.33799999999999</v>
      </c>
      <c r="AB278" s="61">
        <v>89.953999999999994</v>
      </c>
      <c r="AC278" s="61">
        <v>0</v>
      </c>
      <c r="AD278" s="61">
        <v>334.29199999999997</v>
      </c>
      <c r="AE278" s="7">
        <v>105.40900000000001</v>
      </c>
      <c r="AF278" s="62">
        <v>21.082000000000001</v>
      </c>
      <c r="AG278" s="8">
        <v>46</v>
      </c>
      <c r="AH278" s="62">
        <v>27.6</v>
      </c>
      <c r="AI278" s="9">
        <v>2423.9850000000001</v>
      </c>
      <c r="AJ278" s="9">
        <v>2435.1219999999998</v>
      </c>
      <c r="AK278" s="9">
        <v>2412.0250000000001</v>
      </c>
      <c r="AL278" s="9">
        <v>2488.5720000000001</v>
      </c>
      <c r="AM278" s="18">
        <v>2423.7109999999998</v>
      </c>
      <c r="AN278" s="18">
        <v>382.97399999999999</v>
      </c>
      <c r="AO278" s="18">
        <v>382.97399999999999</v>
      </c>
      <c r="AP278" s="18">
        <v>2806.6849999999999</v>
      </c>
      <c r="AQ278" s="31">
        <v>0.98</v>
      </c>
      <c r="AR278" s="7">
        <v>3253.902</v>
      </c>
      <c r="AS278" s="63">
        <v>272609.83</v>
      </c>
      <c r="AT278" s="81">
        <v>0</v>
      </c>
    </row>
    <row r="279" spans="1:46" x14ac:dyDescent="0.2">
      <c r="A279" s="25">
        <v>113361303</v>
      </c>
      <c r="B279" s="26" t="s">
        <v>276</v>
      </c>
      <c r="C279" s="26" t="s">
        <v>277</v>
      </c>
      <c r="D279" s="1">
        <v>86650</v>
      </c>
      <c r="E279" s="1">
        <v>78661</v>
      </c>
      <c r="F279" s="1">
        <v>75573</v>
      </c>
      <c r="G279" s="1">
        <v>80295</v>
      </c>
      <c r="H279" s="2">
        <v>8728</v>
      </c>
      <c r="I279" s="2">
        <v>8431</v>
      </c>
      <c r="J279" s="2">
        <v>8441</v>
      </c>
      <c r="K279" s="2">
        <v>8533</v>
      </c>
      <c r="L279" s="59">
        <v>0.84850000000000003</v>
      </c>
      <c r="M279" s="19">
        <v>0.42220000000000002</v>
      </c>
      <c r="N279" s="60">
        <v>0</v>
      </c>
      <c r="O279" s="6">
        <v>8.5777777777777772E-2</v>
      </c>
      <c r="P279" s="6">
        <v>0.14266666666666666</v>
      </c>
      <c r="Q279" s="6">
        <v>8.1799999999999998E-2</v>
      </c>
      <c r="R279" s="6">
        <v>0.14990000000000001</v>
      </c>
      <c r="S279" s="6">
        <v>6.7100000000000007E-2</v>
      </c>
      <c r="T279" s="6">
        <v>0.17549999999999999</v>
      </c>
      <c r="U279" s="6">
        <v>6.7900000000000002E-2</v>
      </c>
      <c r="V279" s="6">
        <v>0.21809999999999999</v>
      </c>
      <c r="W279" s="6">
        <v>7.8200000000000006E-2</v>
      </c>
      <c r="X279" s="6">
        <v>0.156</v>
      </c>
      <c r="Y279" s="6">
        <v>7.2300000000000003E-2</v>
      </c>
      <c r="Z279" s="6">
        <v>0.1812</v>
      </c>
      <c r="AA279" s="61">
        <v>136.91300000000001</v>
      </c>
      <c r="AB279" s="61">
        <v>136.56299999999999</v>
      </c>
      <c r="AC279" s="61">
        <v>0</v>
      </c>
      <c r="AD279" s="61">
        <v>273.476</v>
      </c>
      <c r="AE279" s="7">
        <v>81.375</v>
      </c>
      <c r="AF279" s="62">
        <v>16.274999999999999</v>
      </c>
      <c r="AG279" s="8">
        <v>61</v>
      </c>
      <c r="AH279" s="62">
        <v>36.6</v>
      </c>
      <c r="AI279" s="9">
        <v>2918.0050000000001</v>
      </c>
      <c r="AJ279" s="9">
        <v>2962.2829999999999</v>
      </c>
      <c r="AK279" s="9">
        <v>2974.587</v>
      </c>
      <c r="AL279" s="9">
        <v>2933.2379999999998</v>
      </c>
      <c r="AM279" s="18">
        <v>2951.625</v>
      </c>
      <c r="AN279" s="18">
        <v>326.351</v>
      </c>
      <c r="AO279" s="18">
        <v>326.351</v>
      </c>
      <c r="AP279" s="18">
        <v>3277.9760000000001</v>
      </c>
      <c r="AQ279" s="31">
        <v>1.05</v>
      </c>
      <c r="AR279" s="7">
        <v>2920.431</v>
      </c>
      <c r="AS279" s="63">
        <v>244671.84</v>
      </c>
      <c r="AT279" s="81">
        <v>0</v>
      </c>
    </row>
    <row r="280" spans="1:46" x14ac:dyDescent="0.2">
      <c r="A280" s="25">
        <v>113361503</v>
      </c>
      <c r="B280" s="26" t="s">
        <v>278</v>
      </c>
      <c r="C280" s="26" t="s">
        <v>277</v>
      </c>
      <c r="D280" s="1">
        <v>50309</v>
      </c>
      <c r="E280" s="1">
        <v>45507</v>
      </c>
      <c r="F280" s="1">
        <v>41607</v>
      </c>
      <c r="G280" s="1">
        <v>45808</v>
      </c>
      <c r="H280" s="2">
        <v>4515</v>
      </c>
      <c r="I280" s="2">
        <v>4557</v>
      </c>
      <c r="J280" s="2">
        <v>4493</v>
      </c>
      <c r="K280" s="2">
        <v>4522</v>
      </c>
      <c r="L280" s="59">
        <v>1.4873000000000001</v>
      </c>
      <c r="M280" s="19">
        <v>-2.0733000000000001</v>
      </c>
      <c r="N280" s="60">
        <v>0</v>
      </c>
      <c r="O280" s="6">
        <v>0.24169435215946844</v>
      </c>
      <c r="P280" s="6">
        <v>0.33471760797342193</v>
      </c>
      <c r="Q280" s="6">
        <v>0.21579999999999999</v>
      </c>
      <c r="R280" s="6">
        <v>0.4027</v>
      </c>
      <c r="S280" s="6">
        <v>0.29070000000000001</v>
      </c>
      <c r="T280" s="6">
        <v>0.34429999999999999</v>
      </c>
      <c r="U280" s="6">
        <v>0.307</v>
      </c>
      <c r="V280" s="6">
        <v>0.33379999999999999</v>
      </c>
      <c r="W280" s="6">
        <v>0.24940000000000001</v>
      </c>
      <c r="X280" s="6">
        <v>0.36059999999999998</v>
      </c>
      <c r="Y280" s="6">
        <v>0.2712</v>
      </c>
      <c r="Z280" s="6">
        <v>0.36030000000000001</v>
      </c>
      <c r="AA280" s="61">
        <v>199.822</v>
      </c>
      <c r="AB280" s="61">
        <v>144.458</v>
      </c>
      <c r="AC280" s="61">
        <v>0</v>
      </c>
      <c r="AD280" s="61">
        <v>344.28</v>
      </c>
      <c r="AE280" s="7">
        <v>86.191000000000003</v>
      </c>
      <c r="AF280" s="62">
        <v>17.238</v>
      </c>
      <c r="AG280" s="8">
        <v>99</v>
      </c>
      <c r="AH280" s="62">
        <v>59.4</v>
      </c>
      <c r="AI280" s="9">
        <v>1335.3520000000001</v>
      </c>
      <c r="AJ280" s="9">
        <v>1304.7840000000001</v>
      </c>
      <c r="AK280" s="9">
        <v>1333.61</v>
      </c>
      <c r="AL280" s="9">
        <v>1429.1089999999999</v>
      </c>
      <c r="AM280" s="18">
        <v>1324.5820000000001</v>
      </c>
      <c r="AN280" s="18">
        <v>420.91800000000001</v>
      </c>
      <c r="AO280" s="18">
        <v>420.91800000000001</v>
      </c>
      <c r="AP280" s="18">
        <v>1745.5</v>
      </c>
      <c r="AQ280" s="31">
        <v>1.72</v>
      </c>
      <c r="AR280" s="7">
        <v>4465.2610000000004</v>
      </c>
      <c r="AS280" s="63">
        <v>374096.71</v>
      </c>
      <c r="AT280" s="81">
        <v>2460509.9500000002</v>
      </c>
    </row>
    <row r="281" spans="1:46" x14ac:dyDescent="0.2">
      <c r="A281" s="25">
        <v>113361703</v>
      </c>
      <c r="B281" s="26" t="s">
        <v>279</v>
      </c>
      <c r="C281" s="26" t="s">
        <v>277</v>
      </c>
      <c r="D281" s="1">
        <v>80417</v>
      </c>
      <c r="E281" s="1">
        <v>76288</v>
      </c>
      <c r="F281" s="1">
        <v>72431</v>
      </c>
      <c r="G281" s="1">
        <v>76379</v>
      </c>
      <c r="H281" s="2">
        <v>12212</v>
      </c>
      <c r="I281" s="2">
        <v>12006</v>
      </c>
      <c r="J281" s="2">
        <v>11943</v>
      </c>
      <c r="K281" s="2">
        <v>12054</v>
      </c>
      <c r="L281" s="59">
        <v>0.89200000000000002</v>
      </c>
      <c r="M281" s="19">
        <v>0.22789999999999999</v>
      </c>
      <c r="N281" s="60">
        <v>0</v>
      </c>
      <c r="O281" s="6">
        <v>0.11335648879065362</v>
      </c>
      <c r="P281" s="6">
        <v>0.16056204610041047</v>
      </c>
      <c r="Q281" s="6">
        <v>0.1038</v>
      </c>
      <c r="R281" s="6">
        <v>0.1744</v>
      </c>
      <c r="S281" s="6">
        <v>0.16159999999999999</v>
      </c>
      <c r="T281" s="6">
        <v>0.1593</v>
      </c>
      <c r="U281" s="6">
        <v>0.1633</v>
      </c>
      <c r="V281" s="6">
        <v>0.18390000000000001</v>
      </c>
      <c r="W281" s="6">
        <v>0.1263</v>
      </c>
      <c r="X281" s="6">
        <v>0.1648</v>
      </c>
      <c r="Y281" s="6">
        <v>0.1429</v>
      </c>
      <c r="Z281" s="6">
        <v>0.17249999999999999</v>
      </c>
      <c r="AA281" s="61">
        <v>307.15899999999999</v>
      </c>
      <c r="AB281" s="61">
        <v>200.39500000000001</v>
      </c>
      <c r="AC281" s="61">
        <v>0</v>
      </c>
      <c r="AD281" s="61">
        <v>507.55399999999997</v>
      </c>
      <c r="AE281" s="7">
        <v>74.314999999999998</v>
      </c>
      <c r="AF281" s="62">
        <v>14.863</v>
      </c>
      <c r="AG281" s="8">
        <v>240</v>
      </c>
      <c r="AH281" s="62">
        <v>144</v>
      </c>
      <c r="AI281" s="9">
        <v>4053.299</v>
      </c>
      <c r="AJ281" s="9">
        <v>4169.2489999999998</v>
      </c>
      <c r="AK281" s="9">
        <v>4244.83</v>
      </c>
      <c r="AL281" s="9">
        <v>4270.1750000000002</v>
      </c>
      <c r="AM281" s="18">
        <v>4155.7929999999997</v>
      </c>
      <c r="AN281" s="18">
        <v>666.41700000000003</v>
      </c>
      <c r="AO281" s="18">
        <v>666.41700000000003</v>
      </c>
      <c r="AP281" s="18">
        <v>4822.21</v>
      </c>
      <c r="AQ281" s="31">
        <v>1.33</v>
      </c>
      <c r="AR281" s="7">
        <v>5720.8770000000004</v>
      </c>
      <c r="AS281" s="63">
        <v>479291.41</v>
      </c>
      <c r="AT281" s="81">
        <v>9368999.2400000002</v>
      </c>
    </row>
    <row r="282" spans="1:46" x14ac:dyDescent="0.2">
      <c r="A282" s="25">
        <v>113362203</v>
      </c>
      <c r="B282" s="26" t="s">
        <v>280</v>
      </c>
      <c r="C282" s="26" t="s">
        <v>277</v>
      </c>
      <c r="D282" s="1">
        <v>83047</v>
      </c>
      <c r="E282" s="1">
        <v>73138</v>
      </c>
      <c r="F282" s="1">
        <v>70055</v>
      </c>
      <c r="G282" s="1">
        <v>75413</v>
      </c>
      <c r="H282" s="2">
        <v>8930</v>
      </c>
      <c r="I282" s="2">
        <v>8985</v>
      </c>
      <c r="J282" s="2">
        <v>8811</v>
      </c>
      <c r="K282" s="2">
        <v>8909</v>
      </c>
      <c r="L282" s="59">
        <v>0.90339999999999998</v>
      </c>
      <c r="M282" s="19">
        <v>0.30030000000000001</v>
      </c>
      <c r="N282" s="60">
        <v>0</v>
      </c>
      <c r="O282" s="6">
        <v>0.11258064516129032</v>
      </c>
      <c r="P282" s="6">
        <v>0.10806451612903226</v>
      </c>
      <c r="Q282" s="6">
        <v>0.121</v>
      </c>
      <c r="R282" s="6">
        <v>0.16320000000000001</v>
      </c>
      <c r="S282" s="6">
        <v>0.16350000000000001</v>
      </c>
      <c r="T282" s="6">
        <v>0.17860000000000001</v>
      </c>
      <c r="U282" s="6">
        <v>0.1177</v>
      </c>
      <c r="V282" s="6">
        <v>0.21840000000000001</v>
      </c>
      <c r="W282" s="6">
        <v>0.13239999999999999</v>
      </c>
      <c r="X282" s="6">
        <v>0.15</v>
      </c>
      <c r="Y282" s="6">
        <v>0.1341</v>
      </c>
      <c r="Z282" s="6">
        <v>0.1867</v>
      </c>
      <c r="AA282" s="61">
        <v>226.79</v>
      </c>
      <c r="AB282" s="61">
        <v>128.46899999999999</v>
      </c>
      <c r="AC282" s="61">
        <v>0</v>
      </c>
      <c r="AD282" s="61">
        <v>355.25900000000001</v>
      </c>
      <c r="AE282" s="7">
        <v>91.245000000000005</v>
      </c>
      <c r="AF282" s="62">
        <v>18.248999999999999</v>
      </c>
      <c r="AG282" s="8">
        <v>54</v>
      </c>
      <c r="AH282" s="62">
        <v>32.4</v>
      </c>
      <c r="AI282" s="9">
        <v>2854.8649999999998</v>
      </c>
      <c r="AJ282" s="9">
        <v>2920.1790000000001</v>
      </c>
      <c r="AK282" s="9">
        <v>2949.223</v>
      </c>
      <c r="AL282" s="9">
        <v>2979.5309999999999</v>
      </c>
      <c r="AM282" s="18">
        <v>2908.0889999999999</v>
      </c>
      <c r="AN282" s="18">
        <v>405.90800000000002</v>
      </c>
      <c r="AO282" s="18">
        <v>405.90800000000002</v>
      </c>
      <c r="AP282" s="18">
        <v>3313.9969999999998</v>
      </c>
      <c r="AQ282" s="31">
        <v>1.08</v>
      </c>
      <c r="AR282" s="7">
        <v>3233.3739999999998</v>
      </c>
      <c r="AS282" s="63">
        <v>270890</v>
      </c>
      <c r="AT282" s="81">
        <v>243363.12</v>
      </c>
    </row>
    <row r="283" spans="1:46" x14ac:dyDescent="0.2">
      <c r="A283" s="25">
        <v>113362303</v>
      </c>
      <c r="B283" s="26" t="s">
        <v>281</v>
      </c>
      <c r="C283" s="26" t="s">
        <v>277</v>
      </c>
      <c r="D283" s="1">
        <v>83969</v>
      </c>
      <c r="E283" s="1">
        <v>76951</v>
      </c>
      <c r="F283" s="1">
        <v>71266</v>
      </c>
      <c r="G283" s="1">
        <v>77395</v>
      </c>
      <c r="H283" s="2">
        <v>11348</v>
      </c>
      <c r="I283" s="2">
        <v>11377</v>
      </c>
      <c r="J283" s="2">
        <v>11465</v>
      </c>
      <c r="K283" s="2">
        <v>11397</v>
      </c>
      <c r="L283" s="59">
        <v>0.88029999999999997</v>
      </c>
      <c r="M283" s="19">
        <v>0.58089999999999997</v>
      </c>
      <c r="N283" s="60">
        <v>0</v>
      </c>
      <c r="O283" s="6">
        <v>7.467765042979943E-2</v>
      </c>
      <c r="P283" s="6">
        <v>0.20308022922636104</v>
      </c>
      <c r="Q283" s="6">
        <v>9.0700000000000003E-2</v>
      </c>
      <c r="R283" s="6">
        <v>0.17899999999999999</v>
      </c>
      <c r="S283" s="6">
        <v>0.1041</v>
      </c>
      <c r="T283" s="6">
        <v>0.1797</v>
      </c>
      <c r="U283" s="6">
        <v>0.10009999999999999</v>
      </c>
      <c r="V283" s="6">
        <v>0.16309999999999999</v>
      </c>
      <c r="W283" s="6">
        <v>8.9800000000000005E-2</v>
      </c>
      <c r="X283" s="6">
        <v>0.18729999999999999</v>
      </c>
      <c r="Y283" s="6">
        <v>9.8299999999999998E-2</v>
      </c>
      <c r="Z283" s="6">
        <v>0.1739</v>
      </c>
      <c r="AA283" s="61">
        <v>153.55500000000001</v>
      </c>
      <c r="AB283" s="61">
        <v>160.13800000000001</v>
      </c>
      <c r="AC283" s="61">
        <v>0</v>
      </c>
      <c r="AD283" s="61">
        <v>313.69299999999998</v>
      </c>
      <c r="AE283" s="7">
        <v>86.606999999999999</v>
      </c>
      <c r="AF283" s="62">
        <v>17.321000000000002</v>
      </c>
      <c r="AG283" s="8">
        <v>111</v>
      </c>
      <c r="AH283" s="62">
        <v>66.599999999999994</v>
      </c>
      <c r="AI283" s="9">
        <v>2849.942</v>
      </c>
      <c r="AJ283" s="9">
        <v>2871.2289999999998</v>
      </c>
      <c r="AK283" s="9">
        <v>2946.8539999999998</v>
      </c>
      <c r="AL283" s="9">
        <v>2959.2350000000001</v>
      </c>
      <c r="AM283" s="18">
        <v>2889.3420000000001</v>
      </c>
      <c r="AN283" s="18">
        <v>397.61399999999998</v>
      </c>
      <c r="AO283" s="18">
        <v>397.61399999999998</v>
      </c>
      <c r="AP283" s="18">
        <v>3286.9560000000001</v>
      </c>
      <c r="AQ283" s="31">
        <v>0.88</v>
      </c>
      <c r="AR283" s="7">
        <v>2546.2860000000001</v>
      </c>
      <c r="AS283" s="63">
        <v>213326.21</v>
      </c>
      <c r="AT283" s="81">
        <v>1547416.45</v>
      </c>
    </row>
    <row r="284" spans="1:46" x14ac:dyDescent="0.2">
      <c r="A284" s="25">
        <v>113362403</v>
      </c>
      <c r="B284" s="26" t="s">
        <v>282</v>
      </c>
      <c r="C284" s="26" t="s">
        <v>277</v>
      </c>
      <c r="D284" s="1">
        <v>79112</v>
      </c>
      <c r="E284" s="1">
        <v>73916</v>
      </c>
      <c r="F284" s="1">
        <v>69686</v>
      </c>
      <c r="G284" s="1">
        <v>74238</v>
      </c>
      <c r="H284" s="2">
        <v>12593</v>
      </c>
      <c r="I284" s="2">
        <v>12408</v>
      </c>
      <c r="J284" s="2">
        <v>12303</v>
      </c>
      <c r="K284" s="2">
        <v>12435</v>
      </c>
      <c r="L284" s="59">
        <v>0.91769999999999996</v>
      </c>
      <c r="M284" s="19">
        <v>0.31680000000000003</v>
      </c>
      <c r="N284" s="60">
        <v>0</v>
      </c>
      <c r="O284" s="6">
        <v>7.7993697478991597E-2</v>
      </c>
      <c r="P284" s="6">
        <v>6.5913865546218489E-2</v>
      </c>
      <c r="Q284" s="6">
        <v>7.9200000000000007E-2</v>
      </c>
      <c r="R284" s="6">
        <v>9.6799999999999997E-2</v>
      </c>
      <c r="S284" s="6">
        <v>9.0899999999999995E-2</v>
      </c>
      <c r="T284" s="6">
        <v>7.7399999999999997E-2</v>
      </c>
      <c r="U284" s="6">
        <v>7.6799999999999993E-2</v>
      </c>
      <c r="V284" s="6">
        <v>0.1028</v>
      </c>
      <c r="W284" s="6">
        <v>8.2699999999999996E-2</v>
      </c>
      <c r="X284" s="6">
        <v>0.08</v>
      </c>
      <c r="Y284" s="6">
        <v>8.2299999999999998E-2</v>
      </c>
      <c r="Z284" s="6">
        <v>9.2299999999999993E-2</v>
      </c>
      <c r="AA284" s="61">
        <v>180.93199999999999</v>
      </c>
      <c r="AB284" s="61">
        <v>87.512</v>
      </c>
      <c r="AC284" s="61">
        <v>0</v>
      </c>
      <c r="AD284" s="61">
        <v>268.44400000000002</v>
      </c>
      <c r="AE284" s="7">
        <v>109.636</v>
      </c>
      <c r="AF284" s="62">
        <v>21.927</v>
      </c>
      <c r="AG284" s="8">
        <v>111</v>
      </c>
      <c r="AH284" s="62">
        <v>66.599999999999994</v>
      </c>
      <c r="AI284" s="9">
        <v>3646.346</v>
      </c>
      <c r="AJ284" s="9">
        <v>3692.6120000000001</v>
      </c>
      <c r="AK284" s="9">
        <v>3701.826</v>
      </c>
      <c r="AL284" s="9">
        <v>3807.5039999999999</v>
      </c>
      <c r="AM284" s="18">
        <v>3680.261</v>
      </c>
      <c r="AN284" s="18">
        <v>356.971</v>
      </c>
      <c r="AO284" s="18">
        <v>356.971</v>
      </c>
      <c r="AP284" s="18">
        <v>4037.232</v>
      </c>
      <c r="AQ284" s="31">
        <v>1.02</v>
      </c>
      <c r="AR284" s="7">
        <v>3779.067</v>
      </c>
      <c r="AS284" s="63">
        <v>316607.81</v>
      </c>
      <c r="AT284" s="81">
        <v>0</v>
      </c>
    </row>
    <row r="285" spans="1:46" x14ac:dyDescent="0.2">
      <c r="A285" s="25">
        <v>113362603</v>
      </c>
      <c r="B285" s="26" t="s">
        <v>283</v>
      </c>
      <c r="C285" s="26" t="s">
        <v>277</v>
      </c>
      <c r="D285" s="1">
        <v>69448</v>
      </c>
      <c r="E285" s="1">
        <v>64006</v>
      </c>
      <c r="F285" s="1">
        <v>61422</v>
      </c>
      <c r="G285" s="1">
        <v>64959</v>
      </c>
      <c r="H285" s="2">
        <v>13969</v>
      </c>
      <c r="I285" s="2">
        <v>14002</v>
      </c>
      <c r="J285" s="2">
        <v>13852</v>
      </c>
      <c r="K285" s="2">
        <v>13941</v>
      </c>
      <c r="L285" s="59">
        <v>1.0488</v>
      </c>
      <c r="M285" s="19">
        <v>0.15670000000000001</v>
      </c>
      <c r="N285" s="60">
        <v>0</v>
      </c>
      <c r="O285" s="6">
        <v>6.1202767429483766E-2</v>
      </c>
      <c r="P285" s="6">
        <v>0.14511264857193543</v>
      </c>
      <c r="Q285" s="6">
        <v>7.5399999999999995E-2</v>
      </c>
      <c r="R285" s="6">
        <v>0.1835</v>
      </c>
      <c r="S285" s="6">
        <v>7.8299999999999995E-2</v>
      </c>
      <c r="T285" s="6">
        <v>0.2235</v>
      </c>
      <c r="U285" s="6">
        <v>0.1138</v>
      </c>
      <c r="V285" s="6">
        <v>0.24809999999999999</v>
      </c>
      <c r="W285" s="6">
        <v>7.1599999999999997E-2</v>
      </c>
      <c r="X285" s="6">
        <v>0.184</v>
      </c>
      <c r="Y285" s="6">
        <v>8.9200000000000002E-2</v>
      </c>
      <c r="Z285" s="6">
        <v>0.21840000000000001</v>
      </c>
      <c r="AA285" s="61">
        <v>166.81100000000001</v>
      </c>
      <c r="AB285" s="61">
        <v>214.33799999999999</v>
      </c>
      <c r="AC285" s="61">
        <v>0</v>
      </c>
      <c r="AD285" s="61">
        <v>381.149</v>
      </c>
      <c r="AE285" s="7">
        <v>94.290999999999997</v>
      </c>
      <c r="AF285" s="62">
        <v>18.858000000000001</v>
      </c>
      <c r="AG285" s="8">
        <v>161</v>
      </c>
      <c r="AH285" s="62">
        <v>96.6</v>
      </c>
      <c r="AI285" s="9">
        <v>3882.9409999999998</v>
      </c>
      <c r="AJ285" s="9">
        <v>3945.0970000000002</v>
      </c>
      <c r="AK285" s="9">
        <v>4070.9209999999998</v>
      </c>
      <c r="AL285" s="9">
        <v>4125.415</v>
      </c>
      <c r="AM285" s="18">
        <v>3966.32</v>
      </c>
      <c r="AN285" s="18">
        <v>496.60700000000003</v>
      </c>
      <c r="AO285" s="18">
        <v>496.60700000000003</v>
      </c>
      <c r="AP285" s="18">
        <v>4462.9269999999997</v>
      </c>
      <c r="AQ285" s="31">
        <v>1.1000000000000001</v>
      </c>
      <c r="AR285" s="7">
        <v>5148.79</v>
      </c>
      <c r="AS285" s="63">
        <v>431362.33</v>
      </c>
      <c r="AT285" s="81">
        <v>852644.7</v>
      </c>
    </row>
    <row r="286" spans="1:46" x14ac:dyDescent="0.2">
      <c r="A286" s="25">
        <v>113363103</v>
      </c>
      <c r="B286" s="26" t="s">
        <v>284</v>
      </c>
      <c r="C286" s="26" t="s">
        <v>277</v>
      </c>
      <c r="D286" s="1">
        <v>93232</v>
      </c>
      <c r="E286" s="1">
        <v>85395</v>
      </c>
      <c r="F286" s="1">
        <v>79613</v>
      </c>
      <c r="G286" s="1">
        <v>86080</v>
      </c>
      <c r="H286" s="2">
        <v>20925</v>
      </c>
      <c r="I286" s="2">
        <v>20652</v>
      </c>
      <c r="J286" s="2">
        <v>19782</v>
      </c>
      <c r="K286" s="2">
        <v>20453</v>
      </c>
      <c r="L286" s="59">
        <v>0.79139999999999999</v>
      </c>
      <c r="M286" s="19">
        <v>-0.47660000000000002</v>
      </c>
      <c r="N286" s="60">
        <v>0</v>
      </c>
      <c r="O286" s="6">
        <v>3.6366023368780358E-2</v>
      </c>
      <c r="P286" s="6">
        <v>9.5969541814362611E-2</v>
      </c>
      <c r="Q286" s="6">
        <v>4.0300000000000002E-2</v>
      </c>
      <c r="R286" s="6">
        <v>0.10009999999999999</v>
      </c>
      <c r="S286" s="6">
        <v>8.8400000000000006E-2</v>
      </c>
      <c r="T286" s="6">
        <v>5.9200000000000003E-2</v>
      </c>
      <c r="U286" s="6">
        <v>0.13439999999999999</v>
      </c>
      <c r="V286" s="6">
        <v>7.6100000000000001E-2</v>
      </c>
      <c r="W286" s="6">
        <v>5.5E-2</v>
      </c>
      <c r="X286" s="6">
        <v>8.5099999999999995E-2</v>
      </c>
      <c r="Y286" s="6">
        <v>8.77E-2</v>
      </c>
      <c r="Z286" s="6">
        <v>7.85E-2</v>
      </c>
      <c r="AA286" s="61">
        <v>231.29900000000001</v>
      </c>
      <c r="AB286" s="61">
        <v>178.941</v>
      </c>
      <c r="AC286" s="61">
        <v>0</v>
      </c>
      <c r="AD286" s="61">
        <v>410.24</v>
      </c>
      <c r="AE286" s="7">
        <v>124.246</v>
      </c>
      <c r="AF286" s="62">
        <v>24.849</v>
      </c>
      <c r="AG286" s="8">
        <v>342</v>
      </c>
      <c r="AH286" s="62">
        <v>205.2</v>
      </c>
      <c r="AI286" s="9">
        <v>7009.06</v>
      </c>
      <c r="AJ286" s="9">
        <v>7002.2460000000001</v>
      </c>
      <c r="AK286" s="9">
        <v>6933.8209999999999</v>
      </c>
      <c r="AL286" s="9">
        <v>7027.2330000000002</v>
      </c>
      <c r="AM286" s="18">
        <v>6981.7089999999998</v>
      </c>
      <c r="AN286" s="18">
        <v>640.28899999999999</v>
      </c>
      <c r="AO286" s="18">
        <v>640.28899999999999</v>
      </c>
      <c r="AP286" s="18">
        <v>7621.9979999999996</v>
      </c>
      <c r="AQ286" s="31">
        <v>1.0900000000000001</v>
      </c>
      <c r="AR286" s="7">
        <v>6574.9340000000002</v>
      </c>
      <c r="AS286" s="63">
        <v>550843.76</v>
      </c>
      <c r="AT286" s="81">
        <v>2718123.3</v>
      </c>
    </row>
    <row r="287" spans="1:46" x14ac:dyDescent="0.2">
      <c r="A287" s="25">
        <v>113363603</v>
      </c>
      <c r="B287" s="26" t="s">
        <v>285</v>
      </c>
      <c r="C287" s="26" t="s">
        <v>277</v>
      </c>
      <c r="D287" s="1">
        <v>96687</v>
      </c>
      <c r="E287" s="1">
        <v>88378</v>
      </c>
      <c r="F287" s="1">
        <v>83637</v>
      </c>
      <c r="G287" s="1">
        <v>89567</v>
      </c>
      <c r="H287" s="2">
        <v>9738</v>
      </c>
      <c r="I287" s="2">
        <v>9502</v>
      </c>
      <c r="J287" s="2">
        <v>9027</v>
      </c>
      <c r="K287" s="2">
        <v>9422</v>
      </c>
      <c r="L287" s="59">
        <v>0.76060000000000005</v>
      </c>
      <c r="M287" s="19">
        <v>0.3518</v>
      </c>
      <c r="N287" s="60">
        <v>0</v>
      </c>
      <c r="O287" s="6">
        <v>4.6500593119810203E-2</v>
      </c>
      <c r="P287" s="6">
        <v>0.10865954922894425</v>
      </c>
      <c r="Q287" s="6">
        <v>7.2999999999999995E-2</v>
      </c>
      <c r="R287" s="6">
        <v>0.14949999999999999</v>
      </c>
      <c r="S287" s="6">
        <v>7.0499999999999993E-2</v>
      </c>
      <c r="T287" s="6">
        <v>0.16300000000000001</v>
      </c>
      <c r="U287" s="6">
        <v>6.8500000000000005E-2</v>
      </c>
      <c r="V287" s="6">
        <v>0.1401</v>
      </c>
      <c r="W287" s="6">
        <v>6.3299999999999995E-2</v>
      </c>
      <c r="X287" s="6">
        <v>0.1404</v>
      </c>
      <c r="Y287" s="6">
        <v>7.0699999999999999E-2</v>
      </c>
      <c r="Z287" s="6">
        <v>0.15090000000000001</v>
      </c>
      <c r="AA287" s="61">
        <v>105.744</v>
      </c>
      <c r="AB287" s="61">
        <v>117.271</v>
      </c>
      <c r="AC287" s="61">
        <v>0</v>
      </c>
      <c r="AD287" s="61">
        <v>223.01499999999999</v>
      </c>
      <c r="AE287" s="7">
        <v>57.749000000000002</v>
      </c>
      <c r="AF287" s="62">
        <v>11.55</v>
      </c>
      <c r="AG287" s="8">
        <v>54</v>
      </c>
      <c r="AH287" s="62">
        <v>32.4</v>
      </c>
      <c r="AI287" s="9">
        <v>2784.2049999999999</v>
      </c>
      <c r="AJ287" s="9">
        <v>2791.4630000000002</v>
      </c>
      <c r="AK287" s="9">
        <v>2805.4749999999999</v>
      </c>
      <c r="AL287" s="9">
        <v>2999.2739999999999</v>
      </c>
      <c r="AM287" s="18">
        <v>2793.7139999999999</v>
      </c>
      <c r="AN287" s="18">
        <v>266.96499999999997</v>
      </c>
      <c r="AO287" s="18">
        <v>266.96499999999997</v>
      </c>
      <c r="AP287" s="18">
        <v>3060.6790000000001</v>
      </c>
      <c r="AQ287" s="31">
        <v>0.98</v>
      </c>
      <c r="AR287" s="7">
        <v>2281.393</v>
      </c>
      <c r="AS287" s="63">
        <v>191133.65</v>
      </c>
      <c r="AT287" s="81">
        <v>1205739.6499999999</v>
      </c>
    </row>
    <row r="288" spans="1:46" x14ac:dyDescent="0.2">
      <c r="A288" s="25">
        <v>113364002</v>
      </c>
      <c r="B288" s="26" t="s">
        <v>286</v>
      </c>
      <c r="C288" s="26" t="s">
        <v>277</v>
      </c>
      <c r="D288" s="1">
        <v>65818</v>
      </c>
      <c r="E288" s="1">
        <v>57808</v>
      </c>
      <c r="F288" s="1">
        <v>53917</v>
      </c>
      <c r="G288" s="1">
        <v>59181</v>
      </c>
      <c r="H288" s="2">
        <v>28423</v>
      </c>
      <c r="I288" s="2">
        <v>28680</v>
      </c>
      <c r="J288" s="2">
        <v>28762</v>
      </c>
      <c r="K288" s="2">
        <v>28622</v>
      </c>
      <c r="L288" s="59">
        <v>1.1512</v>
      </c>
      <c r="M288" s="19">
        <v>-4.0705999999999998</v>
      </c>
      <c r="N288" s="60">
        <v>0</v>
      </c>
      <c r="O288" s="6">
        <v>0.25422503389064616</v>
      </c>
      <c r="P288" s="6">
        <v>0.26127428829643018</v>
      </c>
      <c r="Q288" s="6">
        <v>0.22020000000000001</v>
      </c>
      <c r="R288" s="6">
        <v>0.2838</v>
      </c>
      <c r="S288" s="6">
        <v>0.26179999999999998</v>
      </c>
      <c r="T288" s="6">
        <v>0.27639999999999998</v>
      </c>
      <c r="U288" s="6">
        <v>0.3231</v>
      </c>
      <c r="V288" s="6">
        <v>0.26229999999999998</v>
      </c>
      <c r="W288" s="6">
        <v>0.24540000000000001</v>
      </c>
      <c r="X288" s="6">
        <v>0.27379999999999999</v>
      </c>
      <c r="Y288" s="6">
        <v>0.26840000000000003</v>
      </c>
      <c r="Z288" s="6">
        <v>0.2742</v>
      </c>
      <c r="AA288" s="61">
        <v>1476.6030000000001</v>
      </c>
      <c r="AB288" s="61">
        <v>823.745</v>
      </c>
      <c r="AC288" s="61">
        <v>0</v>
      </c>
      <c r="AD288" s="61">
        <v>2300.348</v>
      </c>
      <c r="AE288" s="7">
        <v>402.97300000000001</v>
      </c>
      <c r="AF288" s="62">
        <v>80.594999999999999</v>
      </c>
      <c r="AG288" s="8">
        <v>2197</v>
      </c>
      <c r="AH288" s="62">
        <v>1318.2</v>
      </c>
      <c r="AI288" s="9">
        <v>10028.545</v>
      </c>
      <c r="AJ288" s="9">
        <v>10181.778</v>
      </c>
      <c r="AK288" s="9">
        <v>10468.699000000001</v>
      </c>
      <c r="AL288" s="9">
        <v>10511.26</v>
      </c>
      <c r="AM288" s="18">
        <v>10226.341</v>
      </c>
      <c r="AN288" s="18">
        <v>3699.143</v>
      </c>
      <c r="AO288" s="18">
        <v>3699.143</v>
      </c>
      <c r="AP288" s="18">
        <v>13925.484</v>
      </c>
      <c r="AQ288" s="31">
        <v>1.39</v>
      </c>
      <c r="AR288" s="7">
        <v>22283.114000000001</v>
      </c>
      <c r="AS288" s="63">
        <v>1866865.03</v>
      </c>
      <c r="AT288" s="81">
        <v>0</v>
      </c>
    </row>
    <row r="289" spans="1:46" x14ac:dyDescent="0.2">
      <c r="A289" s="25">
        <v>113364403</v>
      </c>
      <c r="B289" s="26" t="s">
        <v>287</v>
      </c>
      <c r="C289" s="26" t="s">
        <v>277</v>
      </c>
      <c r="D289" s="1">
        <v>79746</v>
      </c>
      <c r="E289" s="1">
        <v>71295</v>
      </c>
      <c r="F289" s="1">
        <v>70098</v>
      </c>
      <c r="G289" s="1">
        <v>73713</v>
      </c>
      <c r="H289" s="2">
        <v>11298</v>
      </c>
      <c r="I289" s="2">
        <v>11028</v>
      </c>
      <c r="J289" s="2">
        <v>10783</v>
      </c>
      <c r="K289" s="2">
        <v>11036</v>
      </c>
      <c r="L289" s="59">
        <v>0.92420000000000002</v>
      </c>
      <c r="M289" s="19">
        <v>0.53390000000000004</v>
      </c>
      <c r="N289" s="60">
        <v>0</v>
      </c>
      <c r="O289" s="6">
        <v>5.9727971614429332E-2</v>
      </c>
      <c r="P289" s="6">
        <v>0.15109402720283854</v>
      </c>
      <c r="Q289" s="6">
        <v>7.6100000000000001E-2</v>
      </c>
      <c r="R289" s="6">
        <v>0.18870000000000001</v>
      </c>
      <c r="S289" s="6">
        <v>8.5199999999999998E-2</v>
      </c>
      <c r="T289" s="6">
        <v>0.1946</v>
      </c>
      <c r="U289" s="6">
        <v>6.13E-2</v>
      </c>
      <c r="V289" s="6">
        <v>0.20530000000000001</v>
      </c>
      <c r="W289" s="6">
        <v>7.3700000000000002E-2</v>
      </c>
      <c r="X289" s="6">
        <v>0.17810000000000001</v>
      </c>
      <c r="Y289" s="6">
        <v>7.4200000000000002E-2</v>
      </c>
      <c r="Z289" s="6">
        <v>0.19620000000000001</v>
      </c>
      <c r="AA289" s="61">
        <v>129.22499999999999</v>
      </c>
      <c r="AB289" s="61">
        <v>156.13999999999999</v>
      </c>
      <c r="AC289" s="61">
        <v>0</v>
      </c>
      <c r="AD289" s="61">
        <v>285.36500000000001</v>
      </c>
      <c r="AE289" s="7">
        <v>113.063</v>
      </c>
      <c r="AF289" s="62">
        <v>22.613</v>
      </c>
      <c r="AG289" s="8">
        <v>67</v>
      </c>
      <c r="AH289" s="62">
        <v>40.200000000000003</v>
      </c>
      <c r="AI289" s="9">
        <v>2922.32</v>
      </c>
      <c r="AJ289" s="9">
        <v>2937.915</v>
      </c>
      <c r="AK289" s="9">
        <v>2993.6179999999999</v>
      </c>
      <c r="AL289" s="9">
        <v>3086.3809999999999</v>
      </c>
      <c r="AM289" s="18">
        <v>2951.2840000000001</v>
      </c>
      <c r="AN289" s="18">
        <v>348.178</v>
      </c>
      <c r="AO289" s="18">
        <v>348.178</v>
      </c>
      <c r="AP289" s="18">
        <v>3299.462</v>
      </c>
      <c r="AQ289" s="31">
        <v>1</v>
      </c>
      <c r="AR289" s="7">
        <v>3049.3629999999998</v>
      </c>
      <c r="AS289" s="63">
        <v>255473.68</v>
      </c>
      <c r="AT289" s="81">
        <v>0</v>
      </c>
    </row>
    <row r="290" spans="1:46" x14ac:dyDescent="0.2">
      <c r="A290" s="25">
        <v>113364503</v>
      </c>
      <c r="B290" s="26" t="s">
        <v>288</v>
      </c>
      <c r="C290" s="26" t="s">
        <v>277</v>
      </c>
      <c r="D290" s="1">
        <v>93495</v>
      </c>
      <c r="E290" s="1">
        <v>88719</v>
      </c>
      <c r="F290" s="1">
        <v>81119</v>
      </c>
      <c r="G290" s="1">
        <v>87778</v>
      </c>
      <c r="H290" s="2">
        <v>17713</v>
      </c>
      <c r="I290" s="2">
        <v>17406</v>
      </c>
      <c r="J290" s="2">
        <v>16173</v>
      </c>
      <c r="K290" s="2">
        <v>17097</v>
      </c>
      <c r="L290" s="59">
        <v>0.77610000000000001</v>
      </c>
      <c r="M290" s="19">
        <v>-0.90569999999999995</v>
      </c>
      <c r="N290" s="60">
        <v>0</v>
      </c>
      <c r="O290" s="6">
        <v>6.2341370558375638E-2</v>
      </c>
      <c r="P290" s="6">
        <v>8.6928934010152281E-2</v>
      </c>
      <c r="Q290" s="6">
        <v>4.6600000000000003E-2</v>
      </c>
      <c r="R290" s="6">
        <v>7.0199999999999999E-2</v>
      </c>
      <c r="S290" s="6">
        <v>7.4099999999999999E-2</v>
      </c>
      <c r="T290" s="6">
        <v>0.1031</v>
      </c>
      <c r="U290" s="6">
        <v>7.1499999999999994E-2</v>
      </c>
      <c r="V290" s="6">
        <v>8.6300000000000002E-2</v>
      </c>
      <c r="W290" s="6">
        <v>6.0999999999999999E-2</v>
      </c>
      <c r="X290" s="6">
        <v>8.6699999999999999E-2</v>
      </c>
      <c r="Y290" s="6">
        <v>6.4100000000000004E-2</v>
      </c>
      <c r="Z290" s="6">
        <v>8.6499999999999994E-2</v>
      </c>
      <c r="AA290" s="61">
        <v>222.923</v>
      </c>
      <c r="AB290" s="61">
        <v>158.422</v>
      </c>
      <c r="AC290" s="61">
        <v>0</v>
      </c>
      <c r="AD290" s="61">
        <v>381.34500000000003</v>
      </c>
      <c r="AE290" s="7">
        <v>112.29600000000001</v>
      </c>
      <c r="AF290" s="62">
        <v>22.459</v>
      </c>
      <c r="AG290" s="8">
        <v>319</v>
      </c>
      <c r="AH290" s="62">
        <v>191.4</v>
      </c>
      <c r="AI290" s="9">
        <v>6090.799</v>
      </c>
      <c r="AJ290" s="9">
        <v>6064.1610000000001</v>
      </c>
      <c r="AK290" s="9">
        <v>6058.9179999999997</v>
      </c>
      <c r="AL290" s="9">
        <v>6071.48</v>
      </c>
      <c r="AM290" s="18">
        <v>6071.2929999999997</v>
      </c>
      <c r="AN290" s="18">
        <v>595.20399999999995</v>
      </c>
      <c r="AO290" s="18">
        <v>595.20399999999995</v>
      </c>
      <c r="AP290" s="18">
        <v>6666.4970000000003</v>
      </c>
      <c r="AQ290" s="31">
        <v>1.1399999999999999</v>
      </c>
      <c r="AR290" s="7">
        <v>5898.21</v>
      </c>
      <c r="AS290" s="63">
        <v>494148.26</v>
      </c>
      <c r="AT290" s="81">
        <v>8455193.1699999999</v>
      </c>
    </row>
    <row r="291" spans="1:46" x14ac:dyDescent="0.2">
      <c r="A291" s="25">
        <v>113365203</v>
      </c>
      <c r="B291" s="26" t="s">
        <v>289</v>
      </c>
      <c r="C291" s="26" t="s">
        <v>277</v>
      </c>
      <c r="D291" s="1">
        <v>86512</v>
      </c>
      <c r="E291" s="1">
        <v>78272</v>
      </c>
      <c r="F291" s="1">
        <v>72238</v>
      </c>
      <c r="G291" s="1">
        <v>79007</v>
      </c>
      <c r="H291" s="2">
        <v>17222</v>
      </c>
      <c r="I291" s="2">
        <v>16886</v>
      </c>
      <c r="J291" s="2">
        <v>16733</v>
      </c>
      <c r="K291" s="2">
        <v>16947</v>
      </c>
      <c r="L291" s="59">
        <v>0.86229999999999996</v>
      </c>
      <c r="M291" s="19">
        <v>0.25340000000000001</v>
      </c>
      <c r="N291" s="60">
        <v>0</v>
      </c>
      <c r="O291" s="6">
        <v>8.8351509404140979E-2</v>
      </c>
      <c r="P291" s="6">
        <v>9.1038406827880516E-2</v>
      </c>
      <c r="Q291" s="6">
        <v>0.1181</v>
      </c>
      <c r="R291" s="6">
        <v>0.1598</v>
      </c>
      <c r="S291" s="6">
        <v>0.11459999999999999</v>
      </c>
      <c r="T291" s="6">
        <v>0.1384</v>
      </c>
      <c r="U291" s="6">
        <v>0.09</v>
      </c>
      <c r="V291" s="6">
        <v>0.1898</v>
      </c>
      <c r="W291" s="6">
        <v>0.107</v>
      </c>
      <c r="X291" s="6">
        <v>0.12970000000000001</v>
      </c>
      <c r="Y291" s="6">
        <v>0.1076</v>
      </c>
      <c r="Z291" s="6">
        <v>0.16270000000000001</v>
      </c>
      <c r="AA291" s="61">
        <v>355.56299999999999</v>
      </c>
      <c r="AB291" s="61">
        <v>215.49799999999999</v>
      </c>
      <c r="AC291" s="61">
        <v>0</v>
      </c>
      <c r="AD291" s="61">
        <v>571.06100000000004</v>
      </c>
      <c r="AE291" s="7">
        <v>134.202</v>
      </c>
      <c r="AF291" s="62">
        <v>26.84</v>
      </c>
      <c r="AG291" s="8">
        <v>247</v>
      </c>
      <c r="AH291" s="62">
        <v>148.19999999999999</v>
      </c>
      <c r="AI291" s="9">
        <v>5538.3590000000004</v>
      </c>
      <c r="AJ291" s="9">
        <v>5399.518</v>
      </c>
      <c r="AK291" s="9">
        <v>5398.0150000000003</v>
      </c>
      <c r="AL291" s="9">
        <v>5345.1080000000002</v>
      </c>
      <c r="AM291" s="18">
        <v>5445.2969999999996</v>
      </c>
      <c r="AN291" s="18">
        <v>746.101</v>
      </c>
      <c r="AO291" s="18">
        <v>746.101</v>
      </c>
      <c r="AP291" s="18">
        <v>6191.3980000000001</v>
      </c>
      <c r="AQ291" s="31">
        <v>0.99</v>
      </c>
      <c r="AR291" s="7">
        <v>5285.4539999999997</v>
      </c>
      <c r="AS291" s="63">
        <v>442811.95</v>
      </c>
      <c r="AT291" s="81">
        <v>734245.42</v>
      </c>
    </row>
    <row r="292" spans="1:46" x14ac:dyDescent="0.2">
      <c r="A292" s="25">
        <v>113365303</v>
      </c>
      <c r="B292" s="26" t="s">
        <v>290</v>
      </c>
      <c r="C292" s="26" t="s">
        <v>277</v>
      </c>
      <c r="D292" s="1">
        <v>86747</v>
      </c>
      <c r="E292" s="1">
        <v>81435</v>
      </c>
      <c r="F292" s="1">
        <v>77292</v>
      </c>
      <c r="G292" s="1">
        <v>81825</v>
      </c>
      <c r="H292" s="2">
        <v>6636</v>
      </c>
      <c r="I292" s="2">
        <v>6577</v>
      </c>
      <c r="J292" s="2">
        <v>6612</v>
      </c>
      <c r="K292" s="2">
        <v>6608</v>
      </c>
      <c r="L292" s="59">
        <v>0.83260000000000001</v>
      </c>
      <c r="M292" s="19">
        <v>0.77049999999999996</v>
      </c>
      <c r="N292" s="60">
        <v>2.8980000000000001</v>
      </c>
      <c r="O292" s="6">
        <v>6.4765784114052954E-2</v>
      </c>
      <c r="P292" s="6">
        <v>0.17107942973523421</v>
      </c>
      <c r="Q292" s="6">
        <v>8.1799999999999998E-2</v>
      </c>
      <c r="R292" s="6">
        <v>0.22209999999999999</v>
      </c>
      <c r="S292" s="6">
        <v>9.3899999999999997E-2</v>
      </c>
      <c r="T292" s="6">
        <v>0.221</v>
      </c>
      <c r="U292" s="6">
        <v>0.1114</v>
      </c>
      <c r="V292" s="6">
        <v>0.26400000000000001</v>
      </c>
      <c r="W292" s="6">
        <v>8.0199999999999994E-2</v>
      </c>
      <c r="X292" s="6">
        <v>0.20469999999999999</v>
      </c>
      <c r="Y292" s="6">
        <v>9.5699999999999993E-2</v>
      </c>
      <c r="Z292" s="6">
        <v>0.23569999999999999</v>
      </c>
      <c r="AA292" s="61">
        <v>68.314999999999998</v>
      </c>
      <c r="AB292" s="61">
        <v>87.183000000000007</v>
      </c>
      <c r="AC292" s="61">
        <v>0</v>
      </c>
      <c r="AD292" s="61">
        <v>155.49799999999999</v>
      </c>
      <c r="AE292" s="7">
        <v>30.515000000000001</v>
      </c>
      <c r="AF292" s="62">
        <v>6.1029999999999998</v>
      </c>
      <c r="AG292" s="8">
        <v>69</v>
      </c>
      <c r="AH292" s="62">
        <v>41.4</v>
      </c>
      <c r="AI292" s="9">
        <v>1419.684</v>
      </c>
      <c r="AJ292" s="9">
        <v>1472.9179999999999</v>
      </c>
      <c r="AK292" s="9">
        <v>1523.1010000000001</v>
      </c>
      <c r="AL292" s="9">
        <v>1504.595</v>
      </c>
      <c r="AM292" s="18">
        <v>1471.9010000000001</v>
      </c>
      <c r="AN292" s="18">
        <v>203.001</v>
      </c>
      <c r="AO292" s="18">
        <v>205.899</v>
      </c>
      <c r="AP292" s="18">
        <v>1677.8</v>
      </c>
      <c r="AQ292" s="31">
        <v>0.84</v>
      </c>
      <c r="AR292" s="7">
        <v>1173.4259999999999</v>
      </c>
      <c r="AS292" s="63">
        <v>98308.88</v>
      </c>
      <c r="AT292" s="81">
        <v>28646.89</v>
      </c>
    </row>
    <row r="293" spans="1:46" x14ac:dyDescent="0.2">
      <c r="A293" s="25">
        <v>113367003</v>
      </c>
      <c r="B293" s="26" t="s">
        <v>291</v>
      </c>
      <c r="C293" s="26" t="s">
        <v>277</v>
      </c>
      <c r="D293" s="1">
        <v>74847</v>
      </c>
      <c r="E293" s="1">
        <v>67628</v>
      </c>
      <c r="F293" s="1">
        <v>67481</v>
      </c>
      <c r="G293" s="1">
        <v>69985</v>
      </c>
      <c r="H293" s="2">
        <v>10778</v>
      </c>
      <c r="I293" s="2">
        <v>10899</v>
      </c>
      <c r="J293" s="2">
        <v>10937</v>
      </c>
      <c r="K293" s="2">
        <v>10871</v>
      </c>
      <c r="L293" s="59">
        <v>0.97350000000000003</v>
      </c>
      <c r="M293" s="19">
        <v>0.627</v>
      </c>
      <c r="N293" s="60">
        <v>0</v>
      </c>
      <c r="O293" s="6">
        <v>0.10711468685912605</v>
      </c>
      <c r="P293" s="6">
        <v>0.15128569174948731</v>
      </c>
      <c r="Q293" s="6">
        <v>0.1077</v>
      </c>
      <c r="R293" s="6">
        <v>0.20580000000000001</v>
      </c>
      <c r="S293" s="6">
        <v>0.11070000000000001</v>
      </c>
      <c r="T293" s="6">
        <v>0.18820000000000001</v>
      </c>
      <c r="U293" s="6">
        <v>0.17760000000000001</v>
      </c>
      <c r="V293" s="6">
        <v>0.21210000000000001</v>
      </c>
      <c r="W293" s="6">
        <v>0.1085</v>
      </c>
      <c r="X293" s="6">
        <v>0.18179999999999999</v>
      </c>
      <c r="Y293" s="6">
        <v>0.13200000000000001</v>
      </c>
      <c r="Z293" s="6">
        <v>0.20200000000000001</v>
      </c>
      <c r="AA293" s="61">
        <v>204.8</v>
      </c>
      <c r="AB293" s="61">
        <v>171.57900000000001</v>
      </c>
      <c r="AC293" s="61">
        <v>0</v>
      </c>
      <c r="AD293" s="61">
        <v>376.37900000000002</v>
      </c>
      <c r="AE293" s="7">
        <v>100.895</v>
      </c>
      <c r="AF293" s="62">
        <v>20.178999999999998</v>
      </c>
      <c r="AG293" s="8">
        <v>92</v>
      </c>
      <c r="AH293" s="62">
        <v>55.2</v>
      </c>
      <c r="AI293" s="9">
        <v>3145.9250000000002</v>
      </c>
      <c r="AJ293" s="9">
        <v>3150.9279999999999</v>
      </c>
      <c r="AK293" s="9">
        <v>3176.1559999999999</v>
      </c>
      <c r="AL293" s="9">
        <v>3328.9630000000002</v>
      </c>
      <c r="AM293" s="18">
        <v>3157.67</v>
      </c>
      <c r="AN293" s="18">
        <v>451.75799999999998</v>
      </c>
      <c r="AO293" s="18">
        <v>451.75799999999998</v>
      </c>
      <c r="AP293" s="18">
        <v>3609.4279999999999</v>
      </c>
      <c r="AQ293" s="31">
        <v>1.02</v>
      </c>
      <c r="AR293" s="7">
        <v>3584.0540000000001</v>
      </c>
      <c r="AS293" s="63">
        <v>300269.75</v>
      </c>
      <c r="AT293" s="81">
        <v>0</v>
      </c>
    </row>
    <row r="294" spans="1:46" x14ac:dyDescent="0.2">
      <c r="A294" s="25">
        <v>113369003</v>
      </c>
      <c r="B294" s="26" t="s">
        <v>292</v>
      </c>
      <c r="C294" s="26" t="s">
        <v>277</v>
      </c>
      <c r="D294" s="1">
        <v>86929</v>
      </c>
      <c r="E294" s="1">
        <v>79665</v>
      </c>
      <c r="F294" s="1">
        <v>75561</v>
      </c>
      <c r="G294" s="1">
        <v>80718</v>
      </c>
      <c r="H294" s="2">
        <v>12621</v>
      </c>
      <c r="I294" s="2">
        <v>12582</v>
      </c>
      <c r="J294" s="2">
        <v>12607</v>
      </c>
      <c r="K294" s="2">
        <v>12603</v>
      </c>
      <c r="L294" s="59">
        <v>0.84399999999999997</v>
      </c>
      <c r="M294" s="19">
        <v>0.1242</v>
      </c>
      <c r="N294" s="60">
        <v>0</v>
      </c>
      <c r="O294" s="6">
        <v>6.0649087221095334E-2</v>
      </c>
      <c r="P294" s="6">
        <v>0.10993914807302231</v>
      </c>
      <c r="Q294" s="6">
        <v>6.1800000000000001E-2</v>
      </c>
      <c r="R294" s="6">
        <v>0.1089</v>
      </c>
      <c r="S294" s="6">
        <v>5.9700000000000003E-2</v>
      </c>
      <c r="T294" s="6">
        <v>0.1181</v>
      </c>
      <c r="U294" s="6">
        <v>8.0799999999999997E-2</v>
      </c>
      <c r="V294" s="6">
        <v>0.15429999999999999</v>
      </c>
      <c r="W294" s="6">
        <v>6.0699999999999997E-2</v>
      </c>
      <c r="X294" s="6">
        <v>0.1123</v>
      </c>
      <c r="Y294" s="6">
        <v>6.7400000000000002E-2</v>
      </c>
      <c r="Z294" s="6">
        <v>0.12709999999999999</v>
      </c>
      <c r="AA294" s="61">
        <v>138.833</v>
      </c>
      <c r="AB294" s="61">
        <v>128.42599999999999</v>
      </c>
      <c r="AC294" s="61">
        <v>0</v>
      </c>
      <c r="AD294" s="61">
        <v>267.25900000000001</v>
      </c>
      <c r="AE294" s="7">
        <v>80.655000000000001</v>
      </c>
      <c r="AF294" s="62">
        <v>16.131</v>
      </c>
      <c r="AG294" s="8">
        <v>66</v>
      </c>
      <c r="AH294" s="62">
        <v>39.6</v>
      </c>
      <c r="AI294" s="9">
        <v>3811.9949999999999</v>
      </c>
      <c r="AJ294" s="9">
        <v>3891.3049999999998</v>
      </c>
      <c r="AK294" s="9">
        <v>3983.3850000000002</v>
      </c>
      <c r="AL294" s="9">
        <v>4082.9749999999999</v>
      </c>
      <c r="AM294" s="18">
        <v>3895.5619999999999</v>
      </c>
      <c r="AN294" s="18">
        <v>322.99</v>
      </c>
      <c r="AO294" s="18">
        <v>322.99</v>
      </c>
      <c r="AP294" s="18">
        <v>4218.5519999999997</v>
      </c>
      <c r="AQ294" s="31">
        <v>1.05</v>
      </c>
      <c r="AR294" s="7">
        <v>3738.4810000000002</v>
      </c>
      <c r="AS294" s="63">
        <v>313207.53999999998</v>
      </c>
      <c r="AT294" s="81">
        <v>0</v>
      </c>
    </row>
    <row r="295" spans="1:46" x14ac:dyDescent="0.2">
      <c r="A295" s="25">
        <v>104372003</v>
      </c>
      <c r="B295" s="26" t="s">
        <v>82</v>
      </c>
      <c r="C295" s="26" t="s">
        <v>83</v>
      </c>
      <c r="D295" s="1">
        <v>60841</v>
      </c>
      <c r="E295" s="1">
        <v>55654</v>
      </c>
      <c r="F295" s="1">
        <v>52500</v>
      </c>
      <c r="G295" s="1">
        <v>56332</v>
      </c>
      <c r="H295" s="2">
        <v>6260</v>
      </c>
      <c r="I295" s="2">
        <v>6266</v>
      </c>
      <c r="J295" s="2">
        <v>6470</v>
      </c>
      <c r="K295" s="2">
        <v>6332</v>
      </c>
      <c r="L295" s="59">
        <v>1.2094</v>
      </c>
      <c r="M295" s="19">
        <v>0.6109</v>
      </c>
      <c r="N295" s="60">
        <v>0</v>
      </c>
      <c r="O295" s="6">
        <v>0.16654954321855236</v>
      </c>
      <c r="P295" s="6">
        <v>0.23049894588896697</v>
      </c>
      <c r="Q295" s="6">
        <v>0.20419999999999999</v>
      </c>
      <c r="R295" s="6">
        <v>0.1515</v>
      </c>
      <c r="S295" s="6">
        <v>0.19009999999999999</v>
      </c>
      <c r="T295" s="6">
        <v>0.1285</v>
      </c>
      <c r="U295" s="6">
        <v>0.15809999999999999</v>
      </c>
      <c r="V295" s="6">
        <v>0.18340000000000001</v>
      </c>
      <c r="W295" s="6">
        <v>0.18690000000000001</v>
      </c>
      <c r="X295" s="6">
        <v>0.17019999999999999</v>
      </c>
      <c r="Y295" s="6">
        <v>0.18410000000000001</v>
      </c>
      <c r="Z295" s="6">
        <v>0.1545</v>
      </c>
      <c r="AA295" s="61">
        <v>187.369</v>
      </c>
      <c r="AB295" s="61">
        <v>85.313000000000002</v>
      </c>
      <c r="AC295" s="61">
        <v>0</v>
      </c>
      <c r="AD295" s="61">
        <v>272.68200000000002</v>
      </c>
      <c r="AE295" s="7">
        <v>67.557000000000002</v>
      </c>
      <c r="AF295" s="62">
        <v>13.510999999999999</v>
      </c>
      <c r="AG295" s="8">
        <v>4</v>
      </c>
      <c r="AH295" s="62">
        <v>2.4</v>
      </c>
      <c r="AI295" s="9">
        <v>1670.848</v>
      </c>
      <c r="AJ295" s="9">
        <v>1691.4580000000001</v>
      </c>
      <c r="AK295" s="9">
        <v>1733.171</v>
      </c>
      <c r="AL295" s="9">
        <v>1742.893</v>
      </c>
      <c r="AM295" s="18">
        <v>1698.492</v>
      </c>
      <c r="AN295" s="18">
        <v>288.59300000000002</v>
      </c>
      <c r="AO295" s="18">
        <v>288.59300000000002</v>
      </c>
      <c r="AP295" s="18">
        <v>1987.085</v>
      </c>
      <c r="AQ295" s="31">
        <v>0.83</v>
      </c>
      <c r="AR295" s="7">
        <v>1994.64</v>
      </c>
      <c r="AS295" s="63">
        <v>167109.66</v>
      </c>
      <c r="AT295" s="81">
        <v>0</v>
      </c>
    </row>
    <row r="296" spans="1:46" x14ac:dyDescent="0.2">
      <c r="A296" s="25">
        <v>104374003</v>
      </c>
      <c r="B296" s="26" t="s">
        <v>84</v>
      </c>
      <c r="C296" s="26" t="s">
        <v>83</v>
      </c>
      <c r="D296" s="1">
        <v>70304</v>
      </c>
      <c r="E296" s="1">
        <v>70294</v>
      </c>
      <c r="F296" s="1">
        <v>62917</v>
      </c>
      <c r="G296" s="1">
        <v>67838</v>
      </c>
      <c r="H296" s="2">
        <v>3049</v>
      </c>
      <c r="I296" s="2">
        <v>3012</v>
      </c>
      <c r="J296" s="2">
        <v>3215</v>
      </c>
      <c r="K296" s="2">
        <v>3092</v>
      </c>
      <c r="L296" s="59">
        <v>1.0043</v>
      </c>
      <c r="M296" s="19">
        <v>0.82240000000000002</v>
      </c>
      <c r="N296" s="60">
        <v>53.698999999999998</v>
      </c>
      <c r="O296" s="6">
        <v>6.9028156221616718E-2</v>
      </c>
      <c r="P296" s="6">
        <v>0.10172570390554042</v>
      </c>
      <c r="Q296" s="6">
        <v>4.1500000000000002E-2</v>
      </c>
      <c r="R296" s="6">
        <v>5.9400000000000001E-2</v>
      </c>
      <c r="S296" s="6">
        <v>5.3800000000000001E-2</v>
      </c>
      <c r="T296" s="6">
        <v>6.83E-2</v>
      </c>
      <c r="U296" s="6">
        <v>7.2400000000000006E-2</v>
      </c>
      <c r="V296" s="6">
        <v>0.13009999999999999</v>
      </c>
      <c r="W296" s="6">
        <v>5.4800000000000001E-2</v>
      </c>
      <c r="X296" s="6">
        <v>7.6499999999999999E-2</v>
      </c>
      <c r="Y296" s="6">
        <v>5.5899999999999998E-2</v>
      </c>
      <c r="Z296" s="6">
        <v>8.5900000000000004E-2</v>
      </c>
      <c r="AA296" s="61">
        <v>33.567999999999998</v>
      </c>
      <c r="AB296" s="61">
        <v>23.43</v>
      </c>
      <c r="AC296" s="61">
        <v>0</v>
      </c>
      <c r="AD296" s="61">
        <v>56.997999999999998</v>
      </c>
      <c r="AE296" s="7">
        <v>20.558</v>
      </c>
      <c r="AF296" s="62">
        <v>4.1120000000000001</v>
      </c>
      <c r="AG296" s="8">
        <v>0</v>
      </c>
      <c r="AH296" s="62">
        <v>0</v>
      </c>
      <c r="AI296" s="9">
        <v>1020.912</v>
      </c>
      <c r="AJ296" s="9">
        <v>1037.567</v>
      </c>
      <c r="AK296" s="9">
        <v>1045.9839999999999</v>
      </c>
      <c r="AL296" s="9">
        <v>1076.8440000000001</v>
      </c>
      <c r="AM296" s="18">
        <v>1034.8209999999999</v>
      </c>
      <c r="AN296" s="18">
        <v>61.11</v>
      </c>
      <c r="AO296" s="18">
        <v>114.809</v>
      </c>
      <c r="AP296" s="18">
        <v>1149.6300000000001</v>
      </c>
      <c r="AQ296" s="31">
        <v>0.62</v>
      </c>
      <c r="AR296" s="7">
        <v>715.83600000000001</v>
      </c>
      <c r="AS296" s="63">
        <v>59972.28</v>
      </c>
      <c r="AT296" s="81">
        <v>0</v>
      </c>
    </row>
    <row r="297" spans="1:46" x14ac:dyDescent="0.2">
      <c r="A297" s="25">
        <v>104375003</v>
      </c>
      <c r="B297" s="26" t="s">
        <v>85</v>
      </c>
      <c r="C297" s="26" t="s">
        <v>83</v>
      </c>
      <c r="D297" s="1">
        <v>62243</v>
      </c>
      <c r="E297" s="1">
        <v>58629</v>
      </c>
      <c r="F297" s="1">
        <v>55051</v>
      </c>
      <c r="G297" s="1">
        <v>58641</v>
      </c>
      <c r="H297" s="2">
        <v>4095</v>
      </c>
      <c r="I297" s="2">
        <v>4057</v>
      </c>
      <c r="J297" s="2">
        <v>4304</v>
      </c>
      <c r="K297" s="2">
        <v>4152</v>
      </c>
      <c r="L297" s="59">
        <v>1.1617999999999999</v>
      </c>
      <c r="M297" s="19">
        <v>0.78490000000000004</v>
      </c>
      <c r="N297" s="60">
        <v>25.099</v>
      </c>
      <c r="O297" s="6">
        <v>0.14083333333333334</v>
      </c>
      <c r="P297" s="6">
        <v>0.13500000000000001</v>
      </c>
      <c r="Q297" s="6">
        <v>0.1225</v>
      </c>
      <c r="R297" s="6">
        <v>0.1123</v>
      </c>
      <c r="S297" s="6">
        <v>0.13439999999999999</v>
      </c>
      <c r="T297" s="6">
        <v>6.4299999999999996E-2</v>
      </c>
      <c r="U297" s="6">
        <v>0.1336</v>
      </c>
      <c r="V297" s="6">
        <v>7.6999999999999999E-2</v>
      </c>
      <c r="W297" s="6">
        <v>0.1326</v>
      </c>
      <c r="X297" s="6">
        <v>0.10390000000000001</v>
      </c>
      <c r="Y297" s="6">
        <v>0.13020000000000001</v>
      </c>
      <c r="Z297" s="6">
        <v>8.4500000000000006E-2</v>
      </c>
      <c r="AA297" s="61">
        <v>120.062</v>
      </c>
      <c r="AB297" s="61">
        <v>47.037999999999997</v>
      </c>
      <c r="AC297" s="61">
        <v>0</v>
      </c>
      <c r="AD297" s="61">
        <v>167.1</v>
      </c>
      <c r="AE297" s="7">
        <v>40.9</v>
      </c>
      <c r="AF297" s="62">
        <v>8.18</v>
      </c>
      <c r="AG297" s="8">
        <v>0</v>
      </c>
      <c r="AH297" s="62">
        <v>0</v>
      </c>
      <c r="AI297" s="9">
        <v>1509.0740000000001</v>
      </c>
      <c r="AJ297" s="9">
        <v>1513.431</v>
      </c>
      <c r="AK297" s="9">
        <v>1523.78</v>
      </c>
      <c r="AL297" s="9">
        <v>1519.11</v>
      </c>
      <c r="AM297" s="18">
        <v>1515.4280000000001</v>
      </c>
      <c r="AN297" s="18">
        <v>175.28</v>
      </c>
      <c r="AO297" s="18">
        <v>200.37899999999999</v>
      </c>
      <c r="AP297" s="18">
        <v>1715.807</v>
      </c>
      <c r="AQ297" s="31">
        <v>0.85</v>
      </c>
      <c r="AR297" s="7">
        <v>1694.4110000000001</v>
      </c>
      <c r="AS297" s="63">
        <v>141956.67000000001</v>
      </c>
      <c r="AT297" s="81">
        <v>0</v>
      </c>
    </row>
    <row r="298" spans="1:46" x14ac:dyDescent="0.2">
      <c r="A298" s="25">
        <v>104375203</v>
      </c>
      <c r="B298" s="26" t="s">
        <v>86</v>
      </c>
      <c r="C298" s="26" t="s">
        <v>83</v>
      </c>
      <c r="D298" s="1">
        <v>92592</v>
      </c>
      <c r="E298" s="1">
        <v>85321</v>
      </c>
      <c r="F298" s="1">
        <v>79286</v>
      </c>
      <c r="G298" s="1">
        <v>85733</v>
      </c>
      <c r="H298" s="2">
        <v>4081</v>
      </c>
      <c r="I298" s="2">
        <v>4253</v>
      </c>
      <c r="J298" s="2">
        <v>4266</v>
      </c>
      <c r="K298" s="2">
        <v>4200</v>
      </c>
      <c r="L298" s="59">
        <v>0.79469999999999996</v>
      </c>
      <c r="M298" s="19">
        <v>0.49109999999999998</v>
      </c>
      <c r="N298" s="60">
        <v>0</v>
      </c>
      <c r="O298" s="6">
        <v>6.2247372675828617E-2</v>
      </c>
      <c r="P298" s="6">
        <v>6.1438965238480192E-2</v>
      </c>
      <c r="Q298" s="6">
        <v>4.19E-2</v>
      </c>
      <c r="R298" s="6">
        <v>1.9699999999999999E-2</v>
      </c>
      <c r="S298" s="6">
        <v>4.6600000000000003E-2</v>
      </c>
      <c r="T298" s="6">
        <v>1.5900000000000001E-2</v>
      </c>
      <c r="U298" s="6">
        <v>3.9E-2</v>
      </c>
      <c r="V298" s="6">
        <v>2.93E-2</v>
      </c>
      <c r="W298" s="6">
        <v>5.0200000000000002E-2</v>
      </c>
      <c r="X298" s="6">
        <v>3.2300000000000002E-2</v>
      </c>
      <c r="Y298" s="6">
        <v>4.2500000000000003E-2</v>
      </c>
      <c r="Z298" s="6">
        <v>2.1600000000000001E-2</v>
      </c>
      <c r="AA298" s="61">
        <v>38.276000000000003</v>
      </c>
      <c r="AB298" s="61">
        <v>12.314</v>
      </c>
      <c r="AC298" s="61">
        <v>0</v>
      </c>
      <c r="AD298" s="61">
        <v>50.59</v>
      </c>
      <c r="AE298" s="7">
        <v>34.329000000000001</v>
      </c>
      <c r="AF298" s="62">
        <v>6.8659999999999997</v>
      </c>
      <c r="AG298" s="8">
        <v>0</v>
      </c>
      <c r="AH298" s="62">
        <v>0</v>
      </c>
      <c r="AI298" s="9">
        <v>1270.798</v>
      </c>
      <c r="AJ298" s="9">
        <v>1263.491</v>
      </c>
      <c r="AK298" s="9">
        <v>1286.492</v>
      </c>
      <c r="AL298" s="9">
        <v>1285.1659999999999</v>
      </c>
      <c r="AM298" s="18">
        <v>1273.5940000000001</v>
      </c>
      <c r="AN298" s="18">
        <v>57.456000000000003</v>
      </c>
      <c r="AO298" s="18">
        <v>57.456000000000003</v>
      </c>
      <c r="AP298" s="18">
        <v>1331.05</v>
      </c>
      <c r="AQ298" s="31">
        <v>0.83</v>
      </c>
      <c r="AR298" s="7">
        <v>877.96199999999999</v>
      </c>
      <c r="AS298" s="63">
        <v>73555.09</v>
      </c>
      <c r="AT298" s="81">
        <v>0</v>
      </c>
    </row>
    <row r="299" spans="1:46" x14ac:dyDescent="0.2">
      <c r="A299" s="25">
        <v>104375302</v>
      </c>
      <c r="B299" s="26" t="s">
        <v>87</v>
      </c>
      <c r="C299" s="26" t="s">
        <v>83</v>
      </c>
      <c r="D299" s="1">
        <v>40108</v>
      </c>
      <c r="E299" s="1">
        <v>36464</v>
      </c>
      <c r="F299" s="1">
        <v>35280</v>
      </c>
      <c r="G299" s="1">
        <v>37284</v>
      </c>
      <c r="H299" s="2">
        <v>9663</v>
      </c>
      <c r="I299" s="2">
        <v>9762</v>
      </c>
      <c r="J299" s="2">
        <v>9972</v>
      </c>
      <c r="K299" s="2">
        <v>9799</v>
      </c>
      <c r="L299" s="59">
        <v>1.8272999999999999</v>
      </c>
      <c r="M299" s="19">
        <v>-0.58079999999999998</v>
      </c>
      <c r="N299" s="60">
        <v>0</v>
      </c>
      <c r="O299" s="6">
        <v>0.29373824240795487</v>
      </c>
      <c r="P299" s="6">
        <v>0.40499865627519482</v>
      </c>
      <c r="Q299" s="6">
        <v>0.31809999999999999</v>
      </c>
      <c r="R299" s="6">
        <v>0.40110000000000001</v>
      </c>
      <c r="S299" s="6">
        <v>0.31130000000000002</v>
      </c>
      <c r="T299" s="6">
        <v>0.37719999999999998</v>
      </c>
      <c r="U299" s="6">
        <v>0.32290000000000002</v>
      </c>
      <c r="V299" s="6">
        <v>0.3251</v>
      </c>
      <c r="W299" s="6">
        <v>0.30769999999999997</v>
      </c>
      <c r="X299" s="6">
        <v>0.39439999999999997</v>
      </c>
      <c r="Y299" s="6">
        <v>0.31740000000000002</v>
      </c>
      <c r="Z299" s="6">
        <v>0.36780000000000002</v>
      </c>
      <c r="AA299" s="61">
        <v>613.79100000000005</v>
      </c>
      <c r="AB299" s="61">
        <v>393.36900000000003</v>
      </c>
      <c r="AC299" s="61">
        <v>306.89600000000002</v>
      </c>
      <c r="AD299" s="61">
        <v>1314.056</v>
      </c>
      <c r="AE299" s="7">
        <v>188.56200000000001</v>
      </c>
      <c r="AF299" s="62">
        <v>37.712000000000003</v>
      </c>
      <c r="AG299" s="8">
        <v>85</v>
      </c>
      <c r="AH299" s="62">
        <v>51</v>
      </c>
      <c r="AI299" s="9">
        <v>3324.6190000000001</v>
      </c>
      <c r="AJ299" s="9">
        <v>3324.5590000000002</v>
      </c>
      <c r="AK299" s="9">
        <v>3344.7840000000001</v>
      </c>
      <c r="AL299" s="9">
        <v>3350.6219999999998</v>
      </c>
      <c r="AM299" s="18">
        <v>3331.3209999999999</v>
      </c>
      <c r="AN299" s="18">
        <v>1402.768</v>
      </c>
      <c r="AO299" s="18">
        <v>1402.768</v>
      </c>
      <c r="AP299" s="18">
        <v>4734.0889999999999</v>
      </c>
      <c r="AQ299" s="31">
        <v>1.35</v>
      </c>
      <c r="AR299" s="7">
        <v>11678.311</v>
      </c>
      <c r="AS299" s="63">
        <v>978401.42</v>
      </c>
      <c r="AT299" s="81">
        <v>1230691.33</v>
      </c>
    </row>
    <row r="300" spans="1:46" x14ac:dyDescent="0.2">
      <c r="A300" s="25">
        <v>104376203</v>
      </c>
      <c r="B300" s="26" t="s">
        <v>88</v>
      </c>
      <c r="C300" s="26" t="s">
        <v>83</v>
      </c>
      <c r="D300" s="1">
        <v>66593</v>
      </c>
      <c r="E300" s="1">
        <v>59519</v>
      </c>
      <c r="F300" s="1">
        <v>57623</v>
      </c>
      <c r="G300" s="1">
        <v>61245</v>
      </c>
      <c r="H300" s="2">
        <v>3473</v>
      </c>
      <c r="I300" s="2">
        <v>3556</v>
      </c>
      <c r="J300" s="2">
        <v>3728</v>
      </c>
      <c r="K300" s="2">
        <v>3586</v>
      </c>
      <c r="L300" s="59">
        <v>1.1124000000000001</v>
      </c>
      <c r="M300" s="19">
        <v>0.66110000000000002</v>
      </c>
      <c r="N300" s="60">
        <v>0</v>
      </c>
      <c r="O300" s="6">
        <v>3.5087719298245612E-2</v>
      </c>
      <c r="P300" s="6">
        <v>8.6744639376218319E-2</v>
      </c>
      <c r="Q300" s="6">
        <v>9.5200000000000007E-2</v>
      </c>
      <c r="R300" s="6">
        <v>7.5399999999999995E-2</v>
      </c>
      <c r="S300" s="6">
        <v>0.1046</v>
      </c>
      <c r="T300" s="6">
        <v>7.0400000000000004E-2</v>
      </c>
      <c r="U300" s="6">
        <v>0.21809999999999999</v>
      </c>
      <c r="V300" s="6">
        <v>7.5700000000000003E-2</v>
      </c>
      <c r="W300" s="6">
        <v>7.8299999999999995E-2</v>
      </c>
      <c r="X300" s="6">
        <v>7.7499999999999999E-2</v>
      </c>
      <c r="Y300" s="6">
        <v>0.13930000000000001</v>
      </c>
      <c r="Z300" s="6">
        <v>7.3800000000000004E-2</v>
      </c>
      <c r="AA300" s="61">
        <v>49.881</v>
      </c>
      <c r="AB300" s="61">
        <v>24.686</v>
      </c>
      <c r="AC300" s="61">
        <v>0</v>
      </c>
      <c r="AD300" s="61">
        <v>74.566999999999993</v>
      </c>
      <c r="AE300" s="7">
        <v>23.405000000000001</v>
      </c>
      <c r="AF300" s="62">
        <v>4.681</v>
      </c>
      <c r="AG300" s="8">
        <v>3</v>
      </c>
      <c r="AH300" s="62">
        <v>1.8</v>
      </c>
      <c r="AI300" s="9">
        <v>1061.75</v>
      </c>
      <c r="AJ300" s="9">
        <v>1116.3869999999999</v>
      </c>
      <c r="AK300" s="9">
        <v>1132.787</v>
      </c>
      <c r="AL300" s="9">
        <v>1147.096</v>
      </c>
      <c r="AM300" s="18">
        <v>1103.6410000000001</v>
      </c>
      <c r="AN300" s="18">
        <v>81.048000000000002</v>
      </c>
      <c r="AO300" s="18">
        <v>81.048000000000002</v>
      </c>
      <c r="AP300" s="18">
        <v>1184.6890000000001</v>
      </c>
      <c r="AQ300" s="31">
        <v>0.67</v>
      </c>
      <c r="AR300" s="7">
        <v>882.95799999999997</v>
      </c>
      <c r="AS300" s="63">
        <v>73973.66</v>
      </c>
      <c r="AT300" s="81">
        <v>0</v>
      </c>
    </row>
    <row r="301" spans="1:46" x14ac:dyDescent="0.2">
      <c r="A301" s="25">
        <v>104377003</v>
      </c>
      <c r="B301" s="26" t="s">
        <v>89</v>
      </c>
      <c r="C301" s="26" t="s">
        <v>83</v>
      </c>
      <c r="D301" s="1">
        <v>63068</v>
      </c>
      <c r="E301" s="1">
        <v>54638</v>
      </c>
      <c r="F301" s="1">
        <v>48472</v>
      </c>
      <c r="G301" s="1">
        <v>55393</v>
      </c>
      <c r="H301" s="2">
        <v>2253</v>
      </c>
      <c r="I301" s="2">
        <v>2245</v>
      </c>
      <c r="J301" s="2">
        <v>2289</v>
      </c>
      <c r="K301" s="2">
        <v>2262</v>
      </c>
      <c r="L301" s="59">
        <v>1.2299</v>
      </c>
      <c r="M301" s="19">
        <v>0.58830000000000005</v>
      </c>
      <c r="N301" s="60">
        <v>0</v>
      </c>
      <c r="O301" s="6">
        <v>9.9056603773584911E-2</v>
      </c>
      <c r="P301" s="6">
        <v>6.2893081761006289E-2</v>
      </c>
      <c r="Q301" s="6">
        <v>8.5300000000000001E-2</v>
      </c>
      <c r="R301" s="6">
        <v>0.1003</v>
      </c>
      <c r="S301" s="6">
        <v>0.1197</v>
      </c>
      <c r="T301" s="6">
        <v>0.17030000000000001</v>
      </c>
      <c r="U301" s="6">
        <v>0.1232</v>
      </c>
      <c r="V301" s="6">
        <v>0.16320000000000001</v>
      </c>
      <c r="W301" s="6">
        <v>0.1014</v>
      </c>
      <c r="X301" s="6">
        <v>0.11119999999999999</v>
      </c>
      <c r="Y301" s="6">
        <v>0.1094</v>
      </c>
      <c r="Z301" s="6">
        <v>0.14460000000000001</v>
      </c>
      <c r="AA301" s="61">
        <v>45.798999999999999</v>
      </c>
      <c r="AB301" s="61">
        <v>25.113</v>
      </c>
      <c r="AC301" s="61">
        <v>0</v>
      </c>
      <c r="AD301" s="61">
        <v>70.912000000000006</v>
      </c>
      <c r="AE301" s="7">
        <v>26.614999999999998</v>
      </c>
      <c r="AF301" s="62">
        <v>5.3230000000000004</v>
      </c>
      <c r="AG301" s="8">
        <v>1</v>
      </c>
      <c r="AH301" s="62">
        <v>0.6</v>
      </c>
      <c r="AI301" s="9">
        <v>752.77700000000004</v>
      </c>
      <c r="AJ301" s="9">
        <v>770.45600000000002</v>
      </c>
      <c r="AK301" s="9">
        <v>760.81200000000001</v>
      </c>
      <c r="AL301" s="9">
        <v>769.452</v>
      </c>
      <c r="AM301" s="18">
        <v>761.34799999999996</v>
      </c>
      <c r="AN301" s="18">
        <v>76.834999999999994</v>
      </c>
      <c r="AO301" s="18">
        <v>76.834999999999994</v>
      </c>
      <c r="AP301" s="18">
        <v>838.18299999999999</v>
      </c>
      <c r="AQ301" s="31">
        <v>0.94</v>
      </c>
      <c r="AR301" s="7">
        <v>969.02800000000002</v>
      </c>
      <c r="AS301" s="63">
        <v>81184.55</v>
      </c>
      <c r="AT301" s="81">
        <v>0</v>
      </c>
    </row>
    <row r="302" spans="1:46" x14ac:dyDescent="0.2">
      <c r="A302" s="25">
        <v>104378003</v>
      </c>
      <c r="B302" s="26" t="s">
        <v>90</v>
      </c>
      <c r="C302" s="26" t="s">
        <v>83</v>
      </c>
      <c r="D302" s="1">
        <v>72045</v>
      </c>
      <c r="E302" s="1">
        <v>62688</v>
      </c>
      <c r="F302" s="1">
        <v>61954</v>
      </c>
      <c r="G302" s="1">
        <v>65562</v>
      </c>
      <c r="H302" s="2">
        <v>3752</v>
      </c>
      <c r="I302" s="2">
        <v>3630</v>
      </c>
      <c r="J302" s="2">
        <v>3835</v>
      </c>
      <c r="K302" s="2">
        <v>3739</v>
      </c>
      <c r="L302" s="59">
        <v>1.0390999999999999</v>
      </c>
      <c r="M302" s="19">
        <v>0.85160000000000002</v>
      </c>
      <c r="N302" s="60">
        <v>90.009</v>
      </c>
      <c r="O302" s="6">
        <v>0.14111610006414368</v>
      </c>
      <c r="P302" s="6">
        <v>0.22706863373957664</v>
      </c>
      <c r="Q302" s="6">
        <v>0.16489999999999999</v>
      </c>
      <c r="R302" s="6">
        <v>0.23139999999999999</v>
      </c>
      <c r="S302" s="6">
        <v>0.10970000000000001</v>
      </c>
      <c r="T302" s="6">
        <v>0.21290000000000001</v>
      </c>
      <c r="U302" s="6">
        <v>0.1613</v>
      </c>
      <c r="V302" s="6">
        <v>0.1613</v>
      </c>
      <c r="W302" s="6">
        <v>0.1386</v>
      </c>
      <c r="X302" s="6">
        <v>0.2238</v>
      </c>
      <c r="Y302" s="6">
        <v>0.14530000000000001</v>
      </c>
      <c r="Z302" s="6">
        <v>0.2019</v>
      </c>
      <c r="AA302" s="61">
        <v>83.778999999999996</v>
      </c>
      <c r="AB302" s="61">
        <v>67.64</v>
      </c>
      <c r="AC302" s="61">
        <v>0</v>
      </c>
      <c r="AD302" s="61">
        <v>151.41900000000001</v>
      </c>
      <c r="AE302" s="7">
        <v>36.54</v>
      </c>
      <c r="AF302" s="62">
        <v>7.3079999999999998</v>
      </c>
      <c r="AG302" s="8">
        <v>2</v>
      </c>
      <c r="AH302" s="62">
        <v>1.2</v>
      </c>
      <c r="AI302" s="9">
        <v>1007.4450000000001</v>
      </c>
      <c r="AJ302" s="9">
        <v>1033.7470000000001</v>
      </c>
      <c r="AK302" s="9">
        <v>1051.1880000000001</v>
      </c>
      <c r="AL302" s="9">
        <v>1082.3389999999999</v>
      </c>
      <c r="AM302" s="18">
        <v>1030.7929999999999</v>
      </c>
      <c r="AN302" s="18">
        <v>159.92699999999999</v>
      </c>
      <c r="AO302" s="18">
        <v>249.93600000000001</v>
      </c>
      <c r="AP302" s="18">
        <v>1280.729</v>
      </c>
      <c r="AQ302" s="31">
        <v>0.76</v>
      </c>
      <c r="AR302" s="7">
        <v>1011.412</v>
      </c>
      <c r="AS302" s="63">
        <v>84735.45</v>
      </c>
      <c r="AT302" s="81">
        <v>0</v>
      </c>
    </row>
    <row r="303" spans="1:46" x14ac:dyDescent="0.2">
      <c r="A303" s="25">
        <v>113380303</v>
      </c>
      <c r="B303" s="26" t="s">
        <v>293</v>
      </c>
      <c r="C303" s="26" t="s">
        <v>294</v>
      </c>
      <c r="D303" s="1">
        <v>74683</v>
      </c>
      <c r="E303" s="1">
        <v>72556</v>
      </c>
      <c r="F303" s="1">
        <v>65075</v>
      </c>
      <c r="G303" s="1">
        <v>70771</v>
      </c>
      <c r="H303" s="2">
        <v>4153</v>
      </c>
      <c r="I303" s="2">
        <v>4247</v>
      </c>
      <c r="J303" s="2">
        <v>4468</v>
      </c>
      <c r="K303" s="2">
        <v>4289</v>
      </c>
      <c r="L303" s="59">
        <v>0.9627</v>
      </c>
      <c r="M303" s="19">
        <v>0.66810000000000003</v>
      </c>
      <c r="N303" s="60">
        <v>0</v>
      </c>
      <c r="O303" s="6">
        <v>5.5723803755299818E-2</v>
      </c>
      <c r="P303" s="6">
        <v>0.19624470018170806</v>
      </c>
      <c r="Q303" s="6">
        <v>6.7100000000000007E-2</v>
      </c>
      <c r="R303" s="6">
        <v>0.1268</v>
      </c>
      <c r="S303" s="6">
        <v>4.4699999999999997E-2</v>
      </c>
      <c r="T303" s="6">
        <v>0.15140000000000001</v>
      </c>
      <c r="U303" s="6">
        <v>5.5199999999999999E-2</v>
      </c>
      <c r="V303" s="6">
        <v>0.1663</v>
      </c>
      <c r="W303" s="6">
        <v>5.5800000000000002E-2</v>
      </c>
      <c r="X303" s="6">
        <v>0.15809999999999999</v>
      </c>
      <c r="Y303" s="6">
        <v>5.57E-2</v>
      </c>
      <c r="Z303" s="6">
        <v>0.1482</v>
      </c>
      <c r="AA303" s="61">
        <v>49.441000000000003</v>
      </c>
      <c r="AB303" s="61">
        <v>70.040999999999997</v>
      </c>
      <c r="AC303" s="61">
        <v>0</v>
      </c>
      <c r="AD303" s="61">
        <v>119.482</v>
      </c>
      <c r="AE303" s="7">
        <v>62.206000000000003</v>
      </c>
      <c r="AF303" s="62">
        <v>12.441000000000001</v>
      </c>
      <c r="AG303" s="8">
        <v>75</v>
      </c>
      <c r="AH303" s="62">
        <v>45</v>
      </c>
      <c r="AI303" s="9">
        <v>1476.7180000000001</v>
      </c>
      <c r="AJ303" s="9">
        <v>1444.058</v>
      </c>
      <c r="AK303" s="9">
        <v>1461.5630000000001</v>
      </c>
      <c r="AL303" s="9">
        <v>1426.749</v>
      </c>
      <c r="AM303" s="18">
        <v>1460.78</v>
      </c>
      <c r="AN303" s="18">
        <v>176.923</v>
      </c>
      <c r="AO303" s="18">
        <v>176.923</v>
      </c>
      <c r="AP303" s="18">
        <v>1637.703</v>
      </c>
      <c r="AQ303" s="31">
        <v>1.21</v>
      </c>
      <c r="AR303" s="7">
        <v>1907.7059999999999</v>
      </c>
      <c r="AS303" s="63">
        <v>159826.39000000001</v>
      </c>
      <c r="AT303" s="81">
        <v>0</v>
      </c>
    </row>
    <row r="304" spans="1:46" x14ac:dyDescent="0.2">
      <c r="A304" s="25">
        <v>113381303</v>
      </c>
      <c r="B304" s="26" t="s">
        <v>295</v>
      </c>
      <c r="C304" s="26" t="s">
        <v>294</v>
      </c>
      <c r="D304" s="1">
        <v>81313</v>
      </c>
      <c r="E304" s="1">
        <v>76552</v>
      </c>
      <c r="F304" s="1">
        <v>70450</v>
      </c>
      <c r="G304" s="1">
        <v>76105</v>
      </c>
      <c r="H304" s="2">
        <v>14838</v>
      </c>
      <c r="I304" s="2">
        <v>14545</v>
      </c>
      <c r="J304" s="2">
        <v>14042</v>
      </c>
      <c r="K304" s="2">
        <v>14475</v>
      </c>
      <c r="L304" s="59">
        <v>0.8952</v>
      </c>
      <c r="M304" s="19">
        <v>0.15720000000000001</v>
      </c>
      <c r="N304" s="60">
        <v>0</v>
      </c>
      <c r="O304" s="6">
        <v>0.16660630206446939</v>
      </c>
      <c r="P304" s="6">
        <v>0.15845708076783774</v>
      </c>
      <c r="Q304" s="6">
        <v>0.1545</v>
      </c>
      <c r="R304" s="6">
        <v>0.16309999999999999</v>
      </c>
      <c r="S304" s="6">
        <v>0.1535</v>
      </c>
      <c r="T304" s="6">
        <v>0.18310000000000001</v>
      </c>
      <c r="U304" s="6">
        <v>0.15670000000000001</v>
      </c>
      <c r="V304" s="6">
        <v>0.19409999999999999</v>
      </c>
      <c r="W304" s="6">
        <v>0.15820000000000001</v>
      </c>
      <c r="X304" s="6">
        <v>0.16819999999999999</v>
      </c>
      <c r="Y304" s="6">
        <v>0.15490000000000001</v>
      </c>
      <c r="Z304" s="6">
        <v>0.18010000000000001</v>
      </c>
      <c r="AA304" s="61">
        <v>479.10700000000003</v>
      </c>
      <c r="AB304" s="61">
        <v>254.696</v>
      </c>
      <c r="AC304" s="61">
        <v>0</v>
      </c>
      <c r="AD304" s="61">
        <v>733.803</v>
      </c>
      <c r="AE304" s="7">
        <v>126.48399999999999</v>
      </c>
      <c r="AF304" s="62">
        <v>25.297000000000001</v>
      </c>
      <c r="AG304" s="8">
        <v>267</v>
      </c>
      <c r="AH304" s="62">
        <v>160.19999999999999</v>
      </c>
      <c r="AI304" s="9">
        <v>5047.4790000000003</v>
      </c>
      <c r="AJ304" s="9">
        <v>4916.277</v>
      </c>
      <c r="AK304" s="9">
        <v>4866.4679999999998</v>
      </c>
      <c r="AL304" s="9">
        <v>4908.6009999999997</v>
      </c>
      <c r="AM304" s="18">
        <v>4943.4080000000004</v>
      </c>
      <c r="AN304" s="18">
        <v>919.3</v>
      </c>
      <c r="AO304" s="18">
        <v>919.3</v>
      </c>
      <c r="AP304" s="18">
        <v>5862.7079999999996</v>
      </c>
      <c r="AQ304" s="31">
        <v>1.17</v>
      </c>
      <c r="AR304" s="7">
        <v>6140.5069999999996</v>
      </c>
      <c r="AS304" s="63">
        <v>514447.75</v>
      </c>
      <c r="AT304" s="81">
        <v>4133595.99</v>
      </c>
    </row>
    <row r="305" spans="1:46" x14ac:dyDescent="0.2">
      <c r="A305" s="25">
        <v>113382303</v>
      </c>
      <c r="B305" s="26" t="s">
        <v>296</v>
      </c>
      <c r="C305" s="26" t="s">
        <v>294</v>
      </c>
      <c r="D305" s="1">
        <v>85134</v>
      </c>
      <c r="E305" s="1">
        <v>77009</v>
      </c>
      <c r="F305" s="1">
        <v>70355</v>
      </c>
      <c r="G305" s="1">
        <v>77499</v>
      </c>
      <c r="H305" s="2">
        <v>8360</v>
      </c>
      <c r="I305" s="2">
        <v>8295</v>
      </c>
      <c r="J305" s="2">
        <v>8153</v>
      </c>
      <c r="K305" s="2">
        <v>8269</v>
      </c>
      <c r="L305" s="59">
        <v>0.87909999999999999</v>
      </c>
      <c r="M305" s="19">
        <v>0.59860000000000002</v>
      </c>
      <c r="N305" s="60">
        <v>0</v>
      </c>
      <c r="O305" s="6">
        <v>3.749191984486102E-2</v>
      </c>
      <c r="P305" s="6">
        <v>8.2094376212023271E-2</v>
      </c>
      <c r="Q305" s="6">
        <v>3.3700000000000001E-2</v>
      </c>
      <c r="R305" s="6">
        <v>7.3999999999999996E-2</v>
      </c>
      <c r="S305" s="6">
        <v>5.1499999999999997E-2</v>
      </c>
      <c r="T305" s="6">
        <v>6.9800000000000001E-2</v>
      </c>
      <c r="U305" s="6">
        <v>7.9399999999999998E-2</v>
      </c>
      <c r="V305" s="6">
        <v>0.1134</v>
      </c>
      <c r="W305" s="6">
        <v>4.0899999999999999E-2</v>
      </c>
      <c r="X305" s="6">
        <v>7.5300000000000006E-2</v>
      </c>
      <c r="Y305" s="6">
        <v>5.4899999999999997E-2</v>
      </c>
      <c r="Z305" s="6">
        <v>8.5699999999999998E-2</v>
      </c>
      <c r="AA305" s="61">
        <v>59.12</v>
      </c>
      <c r="AB305" s="61">
        <v>54.421999999999997</v>
      </c>
      <c r="AC305" s="61">
        <v>0</v>
      </c>
      <c r="AD305" s="61">
        <v>113.542</v>
      </c>
      <c r="AE305" s="7">
        <v>95.891999999999996</v>
      </c>
      <c r="AF305" s="62">
        <v>19.178000000000001</v>
      </c>
      <c r="AG305" s="8">
        <v>78</v>
      </c>
      <c r="AH305" s="62">
        <v>46.8</v>
      </c>
      <c r="AI305" s="9">
        <v>2409.1080000000002</v>
      </c>
      <c r="AJ305" s="9">
        <v>2433.3969999999999</v>
      </c>
      <c r="AK305" s="9">
        <v>2434.54</v>
      </c>
      <c r="AL305" s="9">
        <v>2460.6190000000001</v>
      </c>
      <c r="AM305" s="18">
        <v>2425.6819999999998</v>
      </c>
      <c r="AN305" s="18">
        <v>179.52</v>
      </c>
      <c r="AO305" s="18">
        <v>179.52</v>
      </c>
      <c r="AP305" s="18">
        <v>2605.2020000000002</v>
      </c>
      <c r="AQ305" s="31">
        <v>0.93</v>
      </c>
      <c r="AR305" s="7">
        <v>2129.9169999999999</v>
      </c>
      <c r="AS305" s="63">
        <v>178443.08</v>
      </c>
      <c r="AT305" s="81">
        <v>74889.02</v>
      </c>
    </row>
    <row r="306" spans="1:46" x14ac:dyDescent="0.2">
      <c r="A306" s="25">
        <v>113384603</v>
      </c>
      <c r="B306" s="26" t="s">
        <v>297</v>
      </c>
      <c r="C306" s="26" t="s">
        <v>294</v>
      </c>
      <c r="D306" s="1">
        <v>48040</v>
      </c>
      <c r="E306" s="1">
        <v>43134</v>
      </c>
      <c r="F306" s="1">
        <v>41320</v>
      </c>
      <c r="G306" s="1">
        <v>44165</v>
      </c>
      <c r="H306" s="2">
        <v>10927</v>
      </c>
      <c r="I306" s="2">
        <v>10715</v>
      </c>
      <c r="J306" s="2">
        <v>10496</v>
      </c>
      <c r="K306" s="2">
        <v>10713</v>
      </c>
      <c r="L306" s="59">
        <v>1.5426</v>
      </c>
      <c r="M306" s="19">
        <v>-5.6361999999999997</v>
      </c>
      <c r="N306" s="60">
        <v>0</v>
      </c>
      <c r="O306" s="6">
        <v>0.30178359096313911</v>
      </c>
      <c r="P306" s="6">
        <v>0.23876337693222355</v>
      </c>
      <c r="Q306" s="6">
        <v>0.31040000000000001</v>
      </c>
      <c r="R306" s="6">
        <v>0.24859999999999999</v>
      </c>
      <c r="S306" s="6">
        <v>0.2777</v>
      </c>
      <c r="T306" s="6">
        <v>0.32850000000000001</v>
      </c>
      <c r="U306" s="6">
        <v>0.27360000000000001</v>
      </c>
      <c r="V306" s="6">
        <v>0.33169999999999999</v>
      </c>
      <c r="W306" s="6">
        <v>0.29659999999999997</v>
      </c>
      <c r="X306" s="6">
        <v>0.27200000000000002</v>
      </c>
      <c r="Y306" s="6">
        <v>0.28720000000000001</v>
      </c>
      <c r="Z306" s="6">
        <v>0.3029</v>
      </c>
      <c r="AA306" s="61">
        <v>924.59699999999998</v>
      </c>
      <c r="AB306" s="61">
        <v>423.95499999999998</v>
      </c>
      <c r="AC306" s="61">
        <v>462.298</v>
      </c>
      <c r="AD306" s="61">
        <v>1810.85</v>
      </c>
      <c r="AE306" s="7">
        <v>183.571</v>
      </c>
      <c r="AF306" s="62">
        <v>36.713999999999999</v>
      </c>
      <c r="AG306" s="8">
        <v>1219</v>
      </c>
      <c r="AH306" s="62">
        <v>731.4</v>
      </c>
      <c r="AI306" s="9">
        <v>5195.5309999999999</v>
      </c>
      <c r="AJ306" s="9">
        <v>5216.5649999999996</v>
      </c>
      <c r="AK306" s="9">
        <v>5210.8789999999999</v>
      </c>
      <c r="AL306" s="9">
        <v>5407.7190000000001</v>
      </c>
      <c r="AM306" s="18">
        <v>5207.6580000000004</v>
      </c>
      <c r="AN306" s="18">
        <v>2578.9639999999999</v>
      </c>
      <c r="AO306" s="18">
        <v>2578.9639999999999</v>
      </c>
      <c r="AP306" s="18">
        <v>7786.6220000000003</v>
      </c>
      <c r="AQ306" s="31">
        <v>1.76</v>
      </c>
      <c r="AR306" s="7">
        <v>21140.491999999998</v>
      </c>
      <c r="AS306" s="63">
        <v>1771136.89</v>
      </c>
      <c r="AT306" s="81">
        <v>15350722.76</v>
      </c>
    </row>
    <row r="307" spans="1:46" x14ac:dyDescent="0.2">
      <c r="A307" s="25">
        <v>113385003</v>
      </c>
      <c r="B307" s="26" t="s">
        <v>298</v>
      </c>
      <c r="C307" s="26" t="s">
        <v>294</v>
      </c>
      <c r="D307" s="1">
        <v>76788</v>
      </c>
      <c r="E307" s="1">
        <v>69679</v>
      </c>
      <c r="F307" s="1">
        <v>65900</v>
      </c>
      <c r="G307" s="1">
        <v>70789</v>
      </c>
      <c r="H307" s="2">
        <v>7093</v>
      </c>
      <c r="I307" s="2">
        <v>7032</v>
      </c>
      <c r="J307" s="2">
        <v>7160</v>
      </c>
      <c r="K307" s="2">
        <v>7095</v>
      </c>
      <c r="L307" s="59">
        <v>0.96240000000000003</v>
      </c>
      <c r="M307" s="19">
        <v>0.71450000000000002</v>
      </c>
      <c r="N307" s="60">
        <v>0</v>
      </c>
      <c r="O307" s="6">
        <v>0.11815675462780623</v>
      </c>
      <c r="P307" s="6">
        <v>0.20638046474990154</v>
      </c>
      <c r="Q307" s="6">
        <v>0.13120000000000001</v>
      </c>
      <c r="R307" s="6">
        <v>0.21329999999999999</v>
      </c>
      <c r="S307" s="6">
        <v>0.1216</v>
      </c>
      <c r="T307" s="6">
        <v>0.22170000000000001</v>
      </c>
      <c r="U307" s="6">
        <v>0.17879999999999999</v>
      </c>
      <c r="V307" s="6">
        <v>0.16539999999999999</v>
      </c>
      <c r="W307" s="6">
        <v>0.1237</v>
      </c>
      <c r="X307" s="6">
        <v>0.21379999999999999</v>
      </c>
      <c r="Y307" s="6">
        <v>0.1439</v>
      </c>
      <c r="Z307" s="6">
        <v>0.2001</v>
      </c>
      <c r="AA307" s="61">
        <v>163.95400000000001</v>
      </c>
      <c r="AB307" s="61">
        <v>141.68700000000001</v>
      </c>
      <c r="AC307" s="61">
        <v>0</v>
      </c>
      <c r="AD307" s="61">
        <v>305.64100000000002</v>
      </c>
      <c r="AE307" s="7">
        <v>116.06100000000001</v>
      </c>
      <c r="AF307" s="62">
        <v>23.212</v>
      </c>
      <c r="AG307" s="8">
        <v>57</v>
      </c>
      <c r="AH307" s="62">
        <v>34.200000000000003</v>
      </c>
      <c r="AI307" s="9">
        <v>2209.0320000000002</v>
      </c>
      <c r="AJ307" s="9">
        <v>2262.1610000000001</v>
      </c>
      <c r="AK307" s="9">
        <v>2272.7820000000002</v>
      </c>
      <c r="AL307" s="9">
        <v>2327.04</v>
      </c>
      <c r="AM307" s="18">
        <v>2247.9920000000002</v>
      </c>
      <c r="AN307" s="18">
        <v>363.053</v>
      </c>
      <c r="AO307" s="18">
        <v>363.053</v>
      </c>
      <c r="AP307" s="18">
        <v>2611.0450000000001</v>
      </c>
      <c r="AQ307" s="31">
        <v>1.05</v>
      </c>
      <c r="AR307" s="7">
        <v>2638.5129999999999</v>
      </c>
      <c r="AS307" s="63">
        <v>221052.93</v>
      </c>
      <c r="AT307" s="81">
        <v>0</v>
      </c>
    </row>
    <row r="308" spans="1:46" x14ac:dyDescent="0.2">
      <c r="A308" s="25">
        <v>113385303</v>
      </c>
      <c r="B308" s="26" t="s">
        <v>299</v>
      </c>
      <c r="C308" s="26" t="s">
        <v>294</v>
      </c>
      <c r="D308" s="1">
        <v>80495</v>
      </c>
      <c r="E308" s="1">
        <v>72389</v>
      </c>
      <c r="F308" s="1">
        <v>68781</v>
      </c>
      <c r="G308" s="1">
        <v>73888</v>
      </c>
      <c r="H308" s="2">
        <v>9865</v>
      </c>
      <c r="I308" s="2">
        <v>9924</v>
      </c>
      <c r="J308" s="2">
        <v>9538</v>
      </c>
      <c r="K308" s="2">
        <v>9776</v>
      </c>
      <c r="L308" s="59">
        <v>0.92200000000000004</v>
      </c>
      <c r="M308" s="19">
        <v>0.15579999999999999</v>
      </c>
      <c r="N308" s="60">
        <v>0</v>
      </c>
      <c r="O308" s="6">
        <v>9.1623036649214659E-2</v>
      </c>
      <c r="P308" s="6">
        <v>0.2350785340314136</v>
      </c>
      <c r="Q308" s="6">
        <v>9.7199999999999995E-2</v>
      </c>
      <c r="R308" s="6">
        <v>0.25290000000000001</v>
      </c>
      <c r="S308" s="6">
        <v>9.98E-2</v>
      </c>
      <c r="T308" s="6">
        <v>0.2417</v>
      </c>
      <c r="U308" s="6">
        <v>8.5000000000000006E-2</v>
      </c>
      <c r="V308" s="6">
        <v>0.12520000000000001</v>
      </c>
      <c r="W308" s="6">
        <v>9.6199999999999994E-2</v>
      </c>
      <c r="X308" s="6">
        <v>0.2432</v>
      </c>
      <c r="Y308" s="6">
        <v>9.4E-2</v>
      </c>
      <c r="Z308" s="6">
        <v>0.20660000000000001</v>
      </c>
      <c r="AA308" s="61">
        <v>207.11699999999999</v>
      </c>
      <c r="AB308" s="61">
        <v>261.803</v>
      </c>
      <c r="AC308" s="61">
        <v>0</v>
      </c>
      <c r="AD308" s="61">
        <v>468.92</v>
      </c>
      <c r="AE308" s="7">
        <v>130.232</v>
      </c>
      <c r="AF308" s="62">
        <v>26.045999999999999</v>
      </c>
      <c r="AG308" s="8">
        <v>96</v>
      </c>
      <c r="AH308" s="62">
        <v>57.6</v>
      </c>
      <c r="AI308" s="9">
        <v>3588.308</v>
      </c>
      <c r="AJ308" s="9">
        <v>3610.3960000000002</v>
      </c>
      <c r="AK308" s="9">
        <v>3568.451</v>
      </c>
      <c r="AL308" s="9">
        <v>3618.5880000000002</v>
      </c>
      <c r="AM308" s="18">
        <v>3589.0520000000001</v>
      </c>
      <c r="AN308" s="18">
        <v>552.56600000000003</v>
      </c>
      <c r="AO308" s="18">
        <v>552.56600000000003</v>
      </c>
      <c r="AP308" s="18">
        <v>4141.6180000000004</v>
      </c>
      <c r="AQ308" s="31">
        <v>1.1399999999999999</v>
      </c>
      <c r="AR308" s="7">
        <v>4353.1719999999996</v>
      </c>
      <c r="AS308" s="63">
        <v>364705.96</v>
      </c>
      <c r="AT308" s="81">
        <v>3546271.05</v>
      </c>
    </row>
    <row r="309" spans="1:46" x14ac:dyDescent="0.2">
      <c r="A309" s="25">
        <v>121390302</v>
      </c>
      <c r="B309" s="26" t="s">
        <v>450</v>
      </c>
      <c r="C309" s="26" t="s">
        <v>451</v>
      </c>
      <c r="D309" s="1">
        <v>51704</v>
      </c>
      <c r="E309" s="1">
        <v>46808</v>
      </c>
      <c r="F309" s="1">
        <v>42807</v>
      </c>
      <c r="G309" s="1">
        <v>47106</v>
      </c>
      <c r="H309" s="2">
        <v>44267</v>
      </c>
      <c r="I309" s="2">
        <v>43907</v>
      </c>
      <c r="J309" s="2">
        <v>41543</v>
      </c>
      <c r="K309" s="2">
        <v>43239</v>
      </c>
      <c r="L309" s="59">
        <v>1.4462999999999999</v>
      </c>
      <c r="M309" s="19">
        <v>-7.5366999999999997</v>
      </c>
      <c r="N309" s="60">
        <v>0</v>
      </c>
      <c r="O309" s="6">
        <v>0.31958288606042018</v>
      </c>
      <c r="P309" s="6">
        <v>0.31840719726013395</v>
      </c>
      <c r="Q309" s="6">
        <v>0.34910000000000002</v>
      </c>
      <c r="R309" s="6">
        <v>0.29970000000000002</v>
      </c>
      <c r="S309" s="6">
        <v>0.40060000000000001</v>
      </c>
      <c r="T309" s="6">
        <v>0.28939999999999999</v>
      </c>
      <c r="U309" s="6">
        <v>0.38329999999999997</v>
      </c>
      <c r="V309" s="6">
        <v>0.31169999999999998</v>
      </c>
      <c r="W309" s="6">
        <v>0.35639999999999999</v>
      </c>
      <c r="X309" s="6">
        <v>0.30249999999999999</v>
      </c>
      <c r="Y309" s="6">
        <v>0.37769999999999998</v>
      </c>
      <c r="Z309" s="6">
        <v>0.30030000000000001</v>
      </c>
      <c r="AA309" s="61">
        <v>4439.576</v>
      </c>
      <c r="AB309" s="61">
        <v>1884.079</v>
      </c>
      <c r="AC309" s="61">
        <v>2219.788</v>
      </c>
      <c r="AD309" s="61">
        <v>8543.4429999999993</v>
      </c>
      <c r="AE309" s="7">
        <v>4880.1480000000001</v>
      </c>
      <c r="AF309" s="62">
        <v>976.03</v>
      </c>
      <c r="AG309" s="8">
        <v>4215</v>
      </c>
      <c r="AH309" s="62">
        <v>2529</v>
      </c>
      <c r="AI309" s="9">
        <v>20761.203000000001</v>
      </c>
      <c r="AJ309" s="9">
        <v>21024.532999999999</v>
      </c>
      <c r="AK309" s="9">
        <v>21157.304</v>
      </c>
      <c r="AL309" s="9">
        <v>21221.15</v>
      </c>
      <c r="AM309" s="18">
        <v>20981.012999999999</v>
      </c>
      <c r="AN309" s="18">
        <v>12048.473</v>
      </c>
      <c r="AO309" s="18">
        <v>12048.473</v>
      </c>
      <c r="AP309" s="18">
        <v>33029.485999999997</v>
      </c>
      <c r="AQ309" s="31">
        <v>1.95</v>
      </c>
      <c r="AR309" s="7">
        <v>93152.563999999998</v>
      </c>
      <c r="AS309" s="63">
        <v>7804262.1799999997</v>
      </c>
      <c r="AT309" s="81">
        <v>86145722.659999996</v>
      </c>
    </row>
    <row r="310" spans="1:46" x14ac:dyDescent="0.2">
      <c r="A310" s="25">
        <v>121391303</v>
      </c>
      <c r="B310" s="26" t="s">
        <v>452</v>
      </c>
      <c r="C310" s="26" t="s">
        <v>451</v>
      </c>
      <c r="D310" s="1">
        <v>64536</v>
      </c>
      <c r="E310" s="1">
        <v>65692</v>
      </c>
      <c r="F310" s="1">
        <v>63732</v>
      </c>
      <c r="G310" s="1">
        <v>64653</v>
      </c>
      <c r="H310" s="2">
        <v>4814</v>
      </c>
      <c r="I310" s="2">
        <v>4817</v>
      </c>
      <c r="J310" s="2">
        <v>4706</v>
      </c>
      <c r="K310" s="2">
        <v>4779</v>
      </c>
      <c r="L310" s="59">
        <v>1.0537000000000001</v>
      </c>
      <c r="M310" s="19">
        <v>-0.55610000000000004</v>
      </c>
      <c r="N310" s="60">
        <v>0</v>
      </c>
      <c r="O310" s="6">
        <v>9.8928796471329558E-2</v>
      </c>
      <c r="P310" s="6">
        <v>0.24007561436672967</v>
      </c>
      <c r="Q310" s="6">
        <v>0.1052</v>
      </c>
      <c r="R310" s="6">
        <v>0.26829999999999998</v>
      </c>
      <c r="S310" s="6">
        <v>0.14099999999999999</v>
      </c>
      <c r="T310" s="6">
        <v>0.1643</v>
      </c>
      <c r="U310" s="6">
        <v>0.24979999999999999</v>
      </c>
      <c r="V310" s="6">
        <v>0.16700000000000001</v>
      </c>
      <c r="W310" s="6">
        <v>0.115</v>
      </c>
      <c r="X310" s="6">
        <v>0.22420000000000001</v>
      </c>
      <c r="Y310" s="6">
        <v>0.1653</v>
      </c>
      <c r="Z310" s="6">
        <v>0.19989999999999999</v>
      </c>
      <c r="AA310" s="61">
        <v>114.157</v>
      </c>
      <c r="AB310" s="61">
        <v>111.27800000000001</v>
      </c>
      <c r="AC310" s="61">
        <v>0</v>
      </c>
      <c r="AD310" s="61">
        <v>225.435</v>
      </c>
      <c r="AE310" s="7">
        <v>173.81700000000001</v>
      </c>
      <c r="AF310" s="62">
        <v>34.762999999999998</v>
      </c>
      <c r="AG310" s="8">
        <v>94</v>
      </c>
      <c r="AH310" s="62">
        <v>56.4</v>
      </c>
      <c r="AI310" s="9">
        <v>1654.4449999999999</v>
      </c>
      <c r="AJ310" s="9">
        <v>1666.5930000000001</v>
      </c>
      <c r="AK310" s="9">
        <v>1620.376</v>
      </c>
      <c r="AL310" s="9">
        <v>1648.239</v>
      </c>
      <c r="AM310" s="18">
        <v>1647.1379999999999</v>
      </c>
      <c r="AN310" s="18">
        <v>316.59800000000001</v>
      </c>
      <c r="AO310" s="18">
        <v>316.59800000000001</v>
      </c>
      <c r="AP310" s="18">
        <v>1963.7360000000001</v>
      </c>
      <c r="AQ310" s="31">
        <v>1.48</v>
      </c>
      <c r="AR310" s="7">
        <v>3062.3989999999999</v>
      </c>
      <c r="AS310" s="63">
        <v>256565.83</v>
      </c>
      <c r="AT310" s="81">
        <v>2948456.23</v>
      </c>
    </row>
    <row r="311" spans="1:46" x14ac:dyDescent="0.2">
      <c r="A311" s="25">
        <v>121392303</v>
      </c>
      <c r="B311" s="26" t="s">
        <v>453</v>
      </c>
      <c r="C311" s="26" t="s">
        <v>451</v>
      </c>
      <c r="D311" s="1">
        <v>101054</v>
      </c>
      <c r="E311" s="1">
        <v>90865</v>
      </c>
      <c r="F311" s="1">
        <v>83046</v>
      </c>
      <c r="G311" s="1">
        <v>91655</v>
      </c>
      <c r="H311" s="2">
        <v>22326</v>
      </c>
      <c r="I311" s="2">
        <v>22365</v>
      </c>
      <c r="J311" s="2">
        <v>22791</v>
      </c>
      <c r="K311" s="2">
        <v>22494</v>
      </c>
      <c r="L311" s="59">
        <v>0.74329999999999996</v>
      </c>
      <c r="M311" s="19">
        <v>-0.77659999999999996</v>
      </c>
      <c r="N311" s="60">
        <v>0</v>
      </c>
      <c r="O311" s="6">
        <v>7.4195945228744301E-2</v>
      </c>
      <c r="P311" s="6">
        <v>0.1024307398365354</v>
      </c>
      <c r="Q311" s="6">
        <v>7.8E-2</v>
      </c>
      <c r="R311" s="6">
        <v>0.1108</v>
      </c>
      <c r="S311" s="6">
        <v>8.5599999999999996E-2</v>
      </c>
      <c r="T311" s="6">
        <v>0.1232</v>
      </c>
      <c r="U311" s="6">
        <v>6.0699999999999997E-2</v>
      </c>
      <c r="V311" s="6">
        <v>0.13519999999999999</v>
      </c>
      <c r="W311" s="6">
        <v>7.9299999999999995E-2</v>
      </c>
      <c r="X311" s="6">
        <v>0.11210000000000001</v>
      </c>
      <c r="Y311" s="6">
        <v>7.4800000000000005E-2</v>
      </c>
      <c r="Z311" s="6">
        <v>0.1231</v>
      </c>
      <c r="AA311" s="61">
        <v>402.77300000000002</v>
      </c>
      <c r="AB311" s="61">
        <v>284.68400000000003</v>
      </c>
      <c r="AC311" s="61">
        <v>0</v>
      </c>
      <c r="AD311" s="61">
        <v>687.45699999999999</v>
      </c>
      <c r="AE311" s="7">
        <v>462.80700000000002</v>
      </c>
      <c r="AF311" s="62">
        <v>92.561000000000007</v>
      </c>
      <c r="AG311" s="8">
        <v>164</v>
      </c>
      <c r="AH311" s="62">
        <v>98.4</v>
      </c>
      <c r="AI311" s="9">
        <v>8465.1790000000001</v>
      </c>
      <c r="AJ311" s="9">
        <v>8406.8809999999994</v>
      </c>
      <c r="AK311" s="9">
        <v>8590.598</v>
      </c>
      <c r="AL311" s="9">
        <v>8724.0930000000008</v>
      </c>
      <c r="AM311" s="18">
        <v>8487.5529999999999</v>
      </c>
      <c r="AN311" s="18">
        <v>878.41800000000001</v>
      </c>
      <c r="AO311" s="18">
        <v>878.41800000000001</v>
      </c>
      <c r="AP311" s="18">
        <v>9365.9709999999995</v>
      </c>
      <c r="AQ311" s="31">
        <v>1.1599999999999999</v>
      </c>
      <c r="AR311" s="7">
        <v>8075.6019999999999</v>
      </c>
      <c r="AS311" s="63">
        <v>676568.77</v>
      </c>
      <c r="AT311" s="81">
        <v>6814395.3899999997</v>
      </c>
    </row>
    <row r="312" spans="1:46" x14ac:dyDescent="0.2">
      <c r="A312" s="25">
        <v>121394503</v>
      </c>
      <c r="B312" s="26" t="s">
        <v>454</v>
      </c>
      <c r="C312" s="26" t="s">
        <v>451</v>
      </c>
      <c r="D312" s="1">
        <v>71042</v>
      </c>
      <c r="E312" s="1">
        <v>68323</v>
      </c>
      <c r="F312" s="1">
        <v>61957</v>
      </c>
      <c r="G312" s="1">
        <v>67107</v>
      </c>
      <c r="H312" s="2">
        <v>5080</v>
      </c>
      <c r="I312" s="2">
        <v>5101</v>
      </c>
      <c r="J312" s="2">
        <v>5321</v>
      </c>
      <c r="K312" s="2">
        <v>5167</v>
      </c>
      <c r="L312" s="59">
        <v>1.0152000000000001</v>
      </c>
      <c r="M312" s="19">
        <v>0.50760000000000005</v>
      </c>
      <c r="N312" s="60">
        <v>0</v>
      </c>
      <c r="O312" s="6">
        <v>0.1122345803842265</v>
      </c>
      <c r="P312" s="6">
        <v>0.11526794742163801</v>
      </c>
      <c r="Q312" s="6">
        <v>9.1999999999999998E-2</v>
      </c>
      <c r="R312" s="6">
        <v>0.1086</v>
      </c>
      <c r="S312" s="6">
        <v>0.1159</v>
      </c>
      <c r="T312" s="6">
        <v>0.12429999999999999</v>
      </c>
      <c r="U312" s="6">
        <v>0.1079</v>
      </c>
      <c r="V312" s="6">
        <v>0.1119</v>
      </c>
      <c r="W312" s="6">
        <v>0.1067</v>
      </c>
      <c r="X312" s="6">
        <v>0.11609999999999999</v>
      </c>
      <c r="Y312" s="6">
        <v>0.1053</v>
      </c>
      <c r="Z312" s="6">
        <v>0.1149</v>
      </c>
      <c r="AA312" s="61">
        <v>108.71</v>
      </c>
      <c r="AB312" s="61">
        <v>59.143999999999998</v>
      </c>
      <c r="AC312" s="61">
        <v>0</v>
      </c>
      <c r="AD312" s="61">
        <v>167.85400000000001</v>
      </c>
      <c r="AE312" s="7">
        <v>114.95</v>
      </c>
      <c r="AF312" s="62">
        <v>22.99</v>
      </c>
      <c r="AG312" s="8">
        <v>58</v>
      </c>
      <c r="AH312" s="62">
        <v>34.799999999999997</v>
      </c>
      <c r="AI312" s="9">
        <v>1698.068</v>
      </c>
      <c r="AJ312" s="9">
        <v>1621.3240000000001</v>
      </c>
      <c r="AK312" s="9">
        <v>1642.9860000000001</v>
      </c>
      <c r="AL312" s="9">
        <v>1614.383</v>
      </c>
      <c r="AM312" s="18">
        <v>1654.126</v>
      </c>
      <c r="AN312" s="18">
        <v>225.64400000000001</v>
      </c>
      <c r="AO312" s="18">
        <v>225.64400000000001</v>
      </c>
      <c r="AP312" s="18">
        <v>1879.77</v>
      </c>
      <c r="AQ312" s="31">
        <v>1.1299999999999999</v>
      </c>
      <c r="AR312" s="7">
        <v>2156.4270000000001</v>
      </c>
      <c r="AS312" s="63">
        <v>180664.07</v>
      </c>
      <c r="AT312" s="81">
        <v>0</v>
      </c>
    </row>
    <row r="313" spans="1:46" x14ac:dyDescent="0.2">
      <c r="A313" s="25">
        <v>121394603</v>
      </c>
      <c r="B313" s="26" t="s">
        <v>455</v>
      </c>
      <c r="C313" s="26" t="s">
        <v>451</v>
      </c>
      <c r="D313" s="1">
        <v>105871</v>
      </c>
      <c r="E313" s="1">
        <v>98201</v>
      </c>
      <c r="F313" s="1">
        <v>94722</v>
      </c>
      <c r="G313" s="1">
        <v>99598</v>
      </c>
      <c r="H313" s="2">
        <v>5560</v>
      </c>
      <c r="I313" s="2">
        <v>5522</v>
      </c>
      <c r="J313" s="2">
        <v>5752</v>
      </c>
      <c r="K313" s="2">
        <v>5611</v>
      </c>
      <c r="L313" s="59">
        <v>0.68400000000000005</v>
      </c>
      <c r="M313" s="19">
        <v>0.70579999999999998</v>
      </c>
      <c r="N313" s="60">
        <v>0</v>
      </c>
      <c r="O313" s="6">
        <v>5.944055944055944E-2</v>
      </c>
      <c r="P313" s="6">
        <v>3.1468531468531472E-2</v>
      </c>
      <c r="Q313" s="6">
        <v>4.0300000000000002E-2</v>
      </c>
      <c r="R313" s="6">
        <v>2.3900000000000001E-2</v>
      </c>
      <c r="S313" s="6">
        <v>3.7999999999999999E-2</v>
      </c>
      <c r="T313" s="6">
        <v>6.3100000000000003E-2</v>
      </c>
      <c r="U313" s="6">
        <v>0.04</v>
      </c>
      <c r="V313" s="6">
        <v>9.1399999999999995E-2</v>
      </c>
      <c r="W313" s="6">
        <v>4.5900000000000003E-2</v>
      </c>
      <c r="X313" s="6">
        <v>3.95E-2</v>
      </c>
      <c r="Y313" s="6">
        <v>3.9399999999999998E-2</v>
      </c>
      <c r="Z313" s="6">
        <v>5.9499999999999997E-2</v>
      </c>
      <c r="AA313" s="61">
        <v>56.982999999999997</v>
      </c>
      <c r="AB313" s="61">
        <v>24.518999999999998</v>
      </c>
      <c r="AC313" s="61">
        <v>0</v>
      </c>
      <c r="AD313" s="61">
        <v>81.501999999999995</v>
      </c>
      <c r="AE313" s="7">
        <v>99.834999999999994</v>
      </c>
      <c r="AF313" s="62">
        <v>19.966999999999999</v>
      </c>
      <c r="AG313" s="8">
        <v>27</v>
      </c>
      <c r="AH313" s="62">
        <v>16.2</v>
      </c>
      <c r="AI313" s="9">
        <v>2069.098</v>
      </c>
      <c r="AJ313" s="9">
        <v>2086.9180000000001</v>
      </c>
      <c r="AK313" s="9">
        <v>2155.125</v>
      </c>
      <c r="AL313" s="9">
        <v>2156.127</v>
      </c>
      <c r="AM313" s="18">
        <v>2103.7139999999999</v>
      </c>
      <c r="AN313" s="18">
        <v>117.669</v>
      </c>
      <c r="AO313" s="18">
        <v>117.669</v>
      </c>
      <c r="AP313" s="18">
        <v>2221.3829999999998</v>
      </c>
      <c r="AQ313" s="31">
        <v>0.95</v>
      </c>
      <c r="AR313" s="7">
        <v>1443.4549999999999</v>
      </c>
      <c r="AS313" s="63">
        <v>120931.74</v>
      </c>
      <c r="AT313" s="81">
        <v>0</v>
      </c>
    </row>
    <row r="314" spans="1:46" x14ac:dyDescent="0.2">
      <c r="A314" s="25">
        <v>121395103</v>
      </c>
      <c r="B314" s="26" t="s">
        <v>456</v>
      </c>
      <c r="C314" s="26" t="s">
        <v>451</v>
      </c>
      <c r="D314" s="1">
        <v>100448</v>
      </c>
      <c r="E314" s="1">
        <v>91771</v>
      </c>
      <c r="F314" s="1">
        <v>86879</v>
      </c>
      <c r="G314" s="1">
        <v>93033</v>
      </c>
      <c r="H314" s="2">
        <v>24964</v>
      </c>
      <c r="I314" s="2">
        <v>24757</v>
      </c>
      <c r="J314" s="2">
        <v>24699</v>
      </c>
      <c r="K314" s="2">
        <v>24807</v>
      </c>
      <c r="L314" s="59">
        <v>0.73229999999999995</v>
      </c>
      <c r="M314" s="19">
        <v>-0.65029999999999999</v>
      </c>
      <c r="N314" s="60">
        <v>0</v>
      </c>
      <c r="O314" s="6">
        <v>6.0379103097549701E-2</v>
      </c>
      <c r="P314" s="6">
        <v>8.0628756356911691E-2</v>
      </c>
      <c r="Q314" s="6">
        <v>3.04E-2</v>
      </c>
      <c r="R314" s="6">
        <v>7.4399999999999994E-2</v>
      </c>
      <c r="S314" s="6">
        <v>4.3200000000000002E-2</v>
      </c>
      <c r="T314" s="6">
        <v>9.2499999999999999E-2</v>
      </c>
      <c r="U314" s="6">
        <v>4.6399999999999997E-2</v>
      </c>
      <c r="V314" s="6">
        <v>0.1094</v>
      </c>
      <c r="W314" s="6">
        <v>4.4699999999999997E-2</v>
      </c>
      <c r="X314" s="6">
        <v>8.2500000000000004E-2</v>
      </c>
      <c r="Y314" s="6">
        <v>0.04</v>
      </c>
      <c r="Z314" s="6">
        <v>9.2100000000000001E-2</v>
      </c>
      <c r="AA314" s="61">
        <v>275.08499999999998</v>
      </c>
      <c r="AB314" s="61">
        <v>253.85300000000001</v>
      </c>
      <c r="AC314" s="61">
        <v>0</v>
      </c>
      <c r="AD314" s="61">
        <v>528.93799999999999</v>
      </c>
      <c r="AE314" s="7">
        <v>403.92099999999999</v>
      </c>
      <c r="AF314" s="62">
        <v>80.784000000000006</v>
      </c>
      <c r="AG314" s="8">
        <v>378</v>
      </c>
      <c r="AH314" s="62">
        <v>226.8</v>
      </c>
      <c r="AI314" s="9">
        <v>10256.706</v>
      </c>
      <c r="AJ314" s="9">
        <v>10083.963</v>
      </c>
      <c r="AK314" s="9">
        <v>9952.7780000000002</v>
      </c>
      <c r="AL314" s="9">
        <v>9930.17</v>
      </c>
      <c r="AM314" s="18">
        <v>10097.816000000001</v>
      </c>
      <c r="AN314" s="18">
        <v>836.52200000000005</v>
      </c>
      <c r="AO314" s="18">
        <v>836.52200000000005</v>
      </c>
      <c r="AP314" s="18">
        <v>10934.338</v>
      </c>
      <c r="AQ314" s="31">
        <v>1.23</v>
      </c>
      <c r="AR314" s="7">
        <v>9848.875</v>
      </c>
      <c r="AS314" s="63">
        <v>825132.44</v>
      </c>
      <c r="AT314" s="81">
        <v>14949021.07</v>
      </c>
    </row>
    <row r="315" spans="1:46" x14ac:dyDescent="0.2">
      <c r="A315" s="25">
        <v>121395603</v>
      </c>
      <c r="B315" s="26" t="s">
        <v>457</v>
      </c>
      <c r="C315" s="26" t="s">
        <v>451</v>
      </c>
      <c r="D315" s="1">
        <v>95276</v>
      </c>
      <c r="E315" s="1">
        <v>84937</v>
      </c>
      <c r="F315" s="1">
        <v>81136</v>
      </c>
      <c r="G315" s="1">
        <v>87116</v>
      </c>
      <c r="H315" s="2">
        <v>5061</v>
      </c>
      <c r="I315" s="2">
        <v>5041</v>
      </c>
      <c r="J315" s="2">
        <v>5296</v>
      </c>
      <c r="K315" s="2">
        <v>5133</v>
      </c>
      <c r="L315" s="59">
        <v>0.78200000000000003</v>
      </c>
      <c r="M315" s="19">
        <v>7.7100000000000002E-2</v>
      </c>
      <c r="N315" s="60">
        <v>0</v>
      </c>
      <c r="O315" s="6">
        <v>0.2</v>
      </c>
      <c r="P315" s="6">
        <v>9.4246575342465749E-2</v>
      </c>
      <c r="Q315" s="6">
        <v>0.22009999999999999</v>
      </c>
      <c r="R315" s="6">
        <v>7.8E-2</v>
      </c>
      <c r="S315" s="6">
        <v>0.21909999999999999</v>
      </c>
      <c r="T315" s="6">
        <v>8.2500000000000004E-2</v>
      </c>
      <c r="U315" s="6">
        <v>0.22159999999999999</v>
      </c>
      <c r="V315" s="6">
        <v>0.1027</v>
      </c>
      <c r="W315" s="6">
        <v>0.21310000000000001</v>
      </c>
      <c r="X315" s="6">
        <v>8.4900000000000003E-2</v>
      </c>
      <c r="Y315" s="6">
        <v>0.2203</v>
      </c>
      <c r="Z315" s="6">
        <v>8.77E-2</v>
      </c>
      <c r="AA315" s="61">
        <v>205.87700000000001</v>
      </c>
      <c r="AB315" s="61">
        <v>41.011000000000003</v>
      </c>
      <c r="AC315" s="61">
        <v>0</v>
      </c>
      <c r="AD315" s="61">
        <v>246.88800000000001</v>
      </c>
      <c r="AE315" s="7">
        <v>124.91</v>
      </c>
      <c r="AF315" s="62">
        <v>24.981999999999999</v>
      </c>
      <c r="AG315" s="8">
        <v>98</v>
      </c>
      <c r="AH315" s="62">
        <v>58.8</v>
      </c>
      <c r="AI315" s="9">
        <v>1610.175</v>
      </c>
      <c r="AJ315" s="9">
        <v>1590.7729999999999</v>
      </c>
      <c r="AK315" s="9">
        <v>1673.451</v>
      </c>
      <c r="AL315" s="9">
        <v>1710.1690000000001</v>
      </c>
      <c r="AM315" s="18">
        <v>1624.8</v>
      </c>
      <c r="AN315" s="18">
        <v>330.67</v>
      </c>
      <c r="AO315" s="18">
        <v>330.67</v>
      </c>
      <c r="AP315" s="18">
        <v>1955.47</v>
      </c>
      <c r="AQ315" s="31">
        <v>1.29</v>
      </c>
      <c r="AR315" s="7">
        <v>1972.6389999999999</v>
      </c>
      <c r="AS315" s="63">
        <v>165266.43</v>
      </c>
      <c r="AT315" s="81">
        <v>2159932.06</v>
      </c>
    </row>
    <row r="316" spans="1:46" x14ac:dyDescent="0.2">
      <c r="A316" s="25">
        <v>121395703</v>
      </c>
      <c r="B316" s="26" t="s">
        <v>458</v>
      </c>
      <c r="C316" s="26" t="s">
        <v>451</v>
      </c>
      <c r="D316" s="1">
        <v>116430</v>
      </c>
      <c r="E316" s="1">
        <v>109031</v>
      </c>
      <c r="F316" s="1">
        <v>103743</v>
      </c>
      <c r="G316" s="1">
        <v>109735</v>
      </c>
      <c r="H316" s="2">
        <v>8489</v>
      </c>
      <c r="I316" s="2">
        <v>8395</v>
      </c>
      <c r="J316" s="2">
        <v>8585</v>
      </c>
      <c r="K316" s="2">
        <v>8490</v>
      </c>
      <c r="L316" s="59">
        <v>0.62080000000000002</v>
      </c>
      <c r="M316" s="19">
        <v>0.33700000000000002</v>
      </c>
      <c r="N316" s="60">
        <v>0</v>
      </c>
      <c r="O316" s="6">
        <v>6.6971080669710803E-2</v>
      </c>
      <c r="P316" s="6">
        <v>3.9878234398782346E-2</v>
      </c>
      <c r="Q316" s="6">
        <v>8.1000000000000003E-2</v>
      </c>
      <c r="R316" s="6">
        <v>4.0599999999999997E-2</v>
      </c>
      <c r="S316" s="6">
        <v>5.7700000000000001E-2</v>
      </c>
      <c r="T316" s="6">
        <v>5.9900000000000002E-2</v>
      </c>
      <c r="U316" s="6">
        <v>6.4299999999999996E-2</v>
      </c>
      <c r="V316" s="6">
        <v>6.7100000000000007E-2</v>
      </c>
      <c r="W316" s="6">
        <v>6.8599999999999994E-2</v>
      </c>
      <c r="X316" s="6">
        <v>4.6800000000000001E-2</v>
      </c>
      <c r="Y316" s="6">
        <v>6.7699999999999996E-2</v>
      </c>
      <c r="Z316" s="6">
        <v>5.5899999999999998E-2</v>
      </c>
      <c r="AA316" s="61">
        <v>129.95099999999999</v>
      </c>
      <c r="AB316" s="61">
        <v>44.326999999999998</v>
      </c>
      <c r="AC316" s="61">
        <v>0</v>
      </c>
      <c r="AD316" s="61">
        <v>174.27799999999999</v>
      </c>
      <c r="AE316" s="7">
        <v>124.77</v>
      </c>
      <c r="AF316" s="62">
        <v>24.954000000000001</v>
      </c>
      <c r="AG316" s="8">
        <v>47</v>
      </c>
      <c r="AH316" s="62">
        <v>28.2</v>
      </c>
      <c r="AI316" s="9">
        <v>3157.223</v>
      </c>
      <c r="AJ316" s="9">
        <v>3192.2339999999999</v>
      </c>
      <c r="AK316" s="9">
        <v>3176.3040000000001</v>
      </c>
      <c r="AL316" s="9">
        <v>3190.826</v>
      </c>
      <c r="AM316" s="18">
        <v>3175.2539999999999</v>
      </c>
      <c r="AN316" s="18">
        <v>227.43199999999999</v>
      </c>
      <c r="AO316" s="18">
        <v>227.43199999999999</v>
      </c>
      <c r="AP316" s="18">
        <v>3402.6860000000001</v>
      </c>
      <c r="AQ316" s="31">
        <v>1.0900000000000001</v>
      </c>
      <c r="AR316" s="7">
        <v>2302.502</v>
      </c>
      <c r="AS316" s="63">
        <v>192902.14</v>
      </c>
      <c r="AT316" s="81">
        <v>841721.57</v>
      </c>
    </row>
    <row r="317" spans="1:46" x14ac:dyDescent="0.2">
      <c r="A317" s="25">
        <v>121397803</v>
      </c>
      <c r="B317" s="26" t="s">
        <v>459</v>
      </c>
      <c r="C317" s="26" t="s">
        <v>451</v>
      </c>
      <c r="D317" s="1">
        <v>68371</v>
      </c>
      <c r="E317" s="1">
        <v>66250</v>
      </c>
      <c r="F317" s="1">
        <v>64688</v>
      </c>
      <c r="G317" s="1">
        <v>66436</v>
      </c>
      <c r="H317" s="2">
        <v>13018</v>
      </c>
      <c r="I317" s="2">
        <v>13305</v>
      </c>
      <c r="J317" s="2">
        <v>12908</v>
      </c>
      <c r="K317" s="2">
        <v>13077</v>
      </c>
      <c r="L317" s="59">
        <v>1.0255000000000001</v>
      </c>
      <c r="M317" s="19">
        <v>-1.2181999999999999</v>
      </c>
      <c r="N317" s="60">
        <v>0</v>
      </c>
      <c r="O317" s="6">
        <v>0.20139799038881609</v>
      </c>
      <c r="P317" s="6">
        <v>0.17256443861948448</v>
      </c>
      <c r="Q317" s="6">
        <v>0.156</v>
      </c>
      <c r="R317" s="6">
        <v>0.20430000000000001</v>
      </c>
      <c r="S317" s="6">
        <v>8.6199999999999999E-2</v>
      </c>
      <c r="T317" s="6">
        <v>0.26869999999999999</v>
      </c>
      <c r="U317" s="6">
        <v>6.25E-2</v>
      </c>
      <c r="V317" s="6">
        <v>0.24310000000000001</v>
      </c>
      <c r="W317" s="6">
        <v>0.1479</v>
      </c>
      <c r="X317" s="6">
        <v>0.2152</v>
      </c>
      <c r="Y317" s="6">
        <v>0.1016</v>
      </c>
      <c r="Z317" s="6">
        <v>0.2387</v>
      </c>
      <c r="AA317" s="61">
        <v>397.24799999999999</v>
      </c>
      <c r="AB317" s="61">
        <v>289.005</v>
      </c>
      <c r="AC317" s="61">
        <v>0</v>
      </c>
      <c r="AD317" s="61">
        <v>686.25300000000004</v>
      </c>
      <c r="AE317" s="7">
        <v>332.31700000000001</v>
      </c>
      <c r="AF317" s="62">
        <v>66.462999999999994</v>
      </c>
      <c r="AG317" s="8">
        <v>401</v>
      </c>
      <c r="AH317" s="62">
        <v>240.6</v>
      </c>
      <c r="AI317" s="9">
        <v>4476.5330000000004</v>
      </c>
      <c r="AJ317" s="9">
        <v>4535.2659999999996</v>
      </c>
      <c r="AK317" s="9">
        <v>4568.28</v>
      </c>
      <c r="AL317" s="9">
        <v>4643.6490000000003</v>
      </c>
      <c r="AM317" s="18">
        <v>4526.6930000000002</v>
      </c>
      <c r="AN317" s="18">
        <v>993.31600000000003</v>
      </c>
      <c r="AO317" s="18">
        <v>993.31600000000003</v>
      </c>
      <c r="AP317" s="18">
        <v>5520.009</v>
      </c>
      <c r="AQ317" s="31">
        <v>1.37</v>
      </c>
      <c r="AR317" s="7">
        <v>7755.2539999999999</v>
      </c>
      <c r="AS317" s="63">
        <v>649730.22</v>
      </c>
      <c r="AT317" s="81">
        <v>10100367.09</v>
      </c>
    </row>
    <row r="318" spans="1:46" x14ac:dyDescent="0.2">
      <c r="A318" s="25">
        <v>118401403</v>
      </c>
      <c r="B318" s="26" t="s">
        <v>391</v>
      </c>
      <c r="C318" s="26" t="s">
        <v>392</v>
      </c>
      <c r="D318" s="1">
        <v>95498</v>
      </c>
      <c r="E318" s="1">
        <v>86432</v>
      </c>
      <c r="F318" s="1">
        <v>80840</v>
      </c>
      <c r="G318" s="1">
        <v>87590</v>
      </c>
      <c r="H318" s="2">
        <v>7725</v>
      </c>
      <c r="I318" s="2">
        <v>7665</v>
      </c>
      <c r="J318" s="2">
        <v>7519</v>
      </c>
      <c r="K318" s="2">
        <v>7636</v>
      </c>
      <c r="L318" s="59">
        <v>0.77780000000000005</v>
      </c>
      <c r="M318" s="19">
        <v>0.59850000000000003</v>
      </c>
      <c r="N318" s="60">
        <v>0</v>
      </c>
      <c r="O318" s="6">
        <v>8.0294117647058821E-2</v>
      </c>
      <c r="P318" s="6">
        <v>0.15588235294117647</v>
      </c>
      <c r="Q318" s="6">
        <v>9.2399999999999996E-2</v>
      </c>
      <c r="R318" s="6">
        <v>0.12570000000000001</v>
      </c>
      <c r="S318" s="6">
        <v>0.1062</v>
      </c>
      <c r="T318" s="6">
        <v>0.1283</v>
      </c>
      <c r="U318" s="6">
        <v>0.11020000000000001</v>
      </c>
      <c r="V318" s="6">
        <v>5.91E-2</v>
      </c>
      <c r="W318" s="6">
        <v>9.2999999999999999E-2</v>
      </c>
      <c r="X318" s="6">
        <v>0.1366</v>
      </c>
      <c r="Y318" s="6">
        <v>0.10290000000000001</v>
      </c>
      <c r="Z318" s="6">
        <v>0.10440000000000001</v>
      </c>
      <c r="AA318" s="61">
        <v>161.21199999999999</v>
      </c>
      <c r="AB318" s="61">
        <v>118.396</v>
      </c>
      <c r="AC318" s="61">
        <v>0</v>
      </c>
      <c r="AD318" s="61">
        <v>279.608</v>
      </c>
      <c r="AE318" s="7">
        <v>75.575999999999993</v>
      </c>
      <c r="AF318" s="62">
        <v>15.115</v>
      </c>
      <c r="AG318" s="8">
        <v>24</v>
      </c>
      <c r="AH318" s="62">
        <v>14.4</v>
      </c>
      <c r="AI318" s="9">
        <v>2889.107</v>
      </c>
      <c r="AJ318" s="9">
        <v>2846.6610000000001</v>
      </c>
      <c r="AK318" s="9">
        <v>2894.7260000000001</v>
      </c>
      <c r="AL318" s="9">
        <v>2915.5619999999999</v>
      </c>
      <c r="AM318" s="18">
        <v>2876.8310000000001</v>
      </c>
      <c r="AN318" s="18">
        <v>309.12299999999999</v>
      </c>
      <c r="AO318" s="18">
        <v>309.12299999999999</v>
      </c>
      <c r="AP318" s="18">
        <v>3185.9540000000002</v>
      </c>
      <c r="AQ318" s="31">
        <v>0.83</v>
      </c>
      <c r="AR318" s="7">
        <v>2056.7689999999998</v>
      </c>
      <c r="AS318" s="63">
        <v>172314.79</v>
      </c>
      <c r="AT318" s="81">
        <v>0</v>
      </c>
    </row>
    <row r="319" spans="1:46" x14ac:dyDescent="0.2">
      <c r="A319" s="25">
        <v>118401603</v>
      </c>
      <c r="B319" s="26" t="s">
        <v>393</v>
      </c>
      <c r="C319" s="26" t="s">
        <v>392</v>
      </c>
      <c r="D319" s="1">
        <v>83125</v>
      </c>
      <c r="E319" s="1">
        <v>79563</v>
      </c>
      <c r="F319" s="1">
        <v>73960</v>
      </c>
      <c r="G319" s="1">
        <v>78883</v>
      </c>
      <c r="H319" s="2">
        <v>8434</v>
      </c>
      <c r="I319" s="2">
        <v>8458</v>
      </c>
      <c r="J319" s="2">
        <v>8556</v>
      </c>
      <c r="K319" s="2">
        <v>8483</v>
      </c>
      <c r="L319" s="59">
        <v>0.86370000000000002</v>
      </c>
      <c r="M319" s="19">
        <v>0.48730000000000001</v>
      </c>
      <c r="N319" s="60">
        <v>0</v>
      </c>
      <c r="O319" s="6">
        <v>0.17221584385763491</v>
      </c>
      <c r="P319" s="6">
        <v>4.1714504401071564E-2</v>
      </c>
      <c r="Q319" s="6">
        <v>0.1487</v>
      </c>
      <c r="R319" s="6">
        <v>2.92E-2</v>
      </c>
      <c r="S319" s="6">
        <v>0.1789</v>
      </c>
      <c r="T319" s="6">
        <v>3.7100000000000001E-2</v>
      </c>
      <c r="U319" s="6">
        <v>0.1598</v>
      </c>
      <c r="V319" s="6">
        <v>6.3600000000000004E-2</v>
      </c>
      <c r="W319" s="6">
        <v>0.1666</v>
      </c>
      <c r="X319" s="6">
        <v>3.5999999999999997E-2</v>
      </c>
      <c r="Y319" s="6">
        <v>0.16250000000000001</v>
      </c>
      <c r="Z319" s="6">
        <v>4.3299999999999998E-2</v>
      </c>
      <c r="AA319" s="61">
        <v>257.83600000000001</v>
      </c>
      <c r="AB319" s="61">
        <v>27.856999999999999</v>
      </c>
      <c r="AC319" s="61">
        <v>0</v>
      </c>
      <c r="AD319" s="61">
        <v>285.69299999999998</v>
      </c>
      <c r="AE319" s="7">
        <v>66.921999999999997</v>
      </c>
      <c r="AF319" s="62">
        <v>13.384</v>
      </c>
      <c r="AG319" s="8">
        <v>29</v>
      </c>
      <c r="AH319" s="62">
        <v>17.399999999999999</v>
      </c>
      <c r="AI319" s="9">
        <v>2579.3910000000001</v>
      </c>
      <c r="AJ319" s="9">
        <v>2574.7089999999998</v>
      </c>
      <c r="AK319" s="9">
        <v>2463.2130000000002</v>
      </c>
      <c r="AL319" s="9">
        <v>2493.4850000000001</v>
      </c>
      <c r="AM319" s="18">
        <v>2539.1039999999998</v>
      </c>
      <c r="AN319" s="18">
        <v>316.47699999999998</v>
      </c>
      <c r="AO319" s="18">
        <v>316.47699999999998</v>
      </c>
      <c r="AP319" s="18">
        <v>2855.5810000000001</v>
      </c>
      <c r="AQ319" s="31">
        <v>0.82</v>
      </c>
      <c r="AR319" s="7">
        <v>2022.42</v>
      </c>
      <c r="AS319" s="63">
        <v>169437.05</v>
      </c>
      <c r="AT319" s="81">
        <v>0</v>
      </c>
    </row>
    <row r="320" spans="1:46" x14ac:dyDescent="0.2">
      <c r="A320" s="25">
        <v>118402603</v>
      </c>
      <c r="B320" s="26" t="s">
        <v>394</v>
      </c>
      <c r="C320" s="26" t="s">
        <v>392</v>
      </c>
      <c r="D320" s="1">
        <v>53432</v>
      </c>
      <c r="E320" s="1">
        <v>50064</v>
      </c>
      <c r="F320" s="1">
        <v>47762</v>
      </c>
      <c r="G320" s="1">
        <v>50419</v>
      </c>
      <c r="H320" s="2">
        <v>7270</v>
      </c>
      <c r="I320" s="2">
        <v>7160</v>
      </c>
      <c r="J320" s="2">
        <v>7321</v>
      </c>
      <c r="K320" s="2">
        <v>7250</v>
      </c>
      <c r="L320" s="59">
        <v>1.3512</v>
      </c>
      <c r="M320" s="19">
        <v>0.53390000000000004</v>
      </c>
      <c r="N320" s="60">
        <v>0</v>
      </c>
      <c r="O320" s="6">
        <v>0.37949790794979077</v>
      </c>
      <c r="P320" s="6">
        <v>0.18661087866108786</v>
      </c>
      <c r="Q320" s="6">
        <v>0.30669999999999997</v>
      </c>
      <c r="R320" s="6">
        <v>0.184</v>
      </c>
      <c r="S320" s="6">
        <v>0.33329999999999999</v>
      </c>
      <c r="T320" s="6">
        <v>0.2024</v>
      </c>
      <c r="U320" s="6">
        <v>0.28160000000000002</v>
      </c>
      <c r="V320" s="6">
        <v>0.18759999999999999</v>
      </c>
      <c r="W320" s="6">
        <v>0.33979999999999999</v>
      </c>
      <c r="X320" s="6">
        <v>0.191</v>
      </c>
      <c r="Y320" s="6">
        <v>0.30719999999999997</v>
      </c>
      <c r="Z320" s="6">
        <v>0.1913</v>
      </c>
      <c r="AA320" s="61">
        <v>509.476</v>
      </c>
      <c r="AB320" s="61">
        <v>143.18700000000001</v>
      </c>
      <c r="AC320" s="61">
        <v>254.738</v>
      </c>
      <c r="AD320" s="61">
        <v>907.40099999999995</v>
      </c>
      <c r="AE320" s="7">
        <v>150.87100000000001</v>
      </c>
      <c r="AF320" s="62">
        <v>30.173999999999999</v>
      </c>
      <c r="AG320" s="8">
        <v>108</v>
      </c>
      <c r="AH320" s="62">
        <v>64.8</v>
      </c>
      <c r="AI320" s="9">
        <v>2498.9</v>
      </c>
      <c r="AJ320" s="9">
        <v>2453.163</v>
      </c>
      <c r="AK320" s="9">
        <v>2366.0410000000002</v>
      </c>
      <c r="AL320" s="9">
        <v>2431.7510000000002</v>
      </c>
      <c r="AM320" s="18">
        <v>2439.3679999999999</v>
      </c>
      <c r="AN320" s="18">
        <v>1002.375</v>
      </c>
      <c r="AO320" s="18">
        <v>1002.375</v>
      </c>
      <c r="AP320" s="18">
        <v>3441.7429999999999</v>
      </c>
      <c r="AQ320" s="31">
        <v>1.21</v>
      </c>
      <c r="AR320" s="7">
        <v>5627.085</v>
      </c>
      <c r="AS320" s="63">
        <v>471433.58</v>
      </c>
      <c r="AT320" s="81">
        <v>1203684.51</v>
      </c>
    </row>
    <row r="321" spans="1:46" x14ac:dyDescent="0.2">
      <c r="A321" s="25">
        <v>118403003</v>
      </c>
      <c r="B321" s="26" t="s">
        <v>395</v>
      </c>
      <c r="C321" s="26" t="s">
        <v>392</v>
      </c>
      <c r="D321" s="1">
        <v>60950</v>
      </c>
      <c r="E321" s="1">
        <v>56250</v>
      </c>
      <c r="F321" s="1">
        <v>52784</v>
      </c>
      <c r="G321" s="1">
        <v>56661</v>
      </c>
      <c r="H321" s="2">
        <v>6453</v>
      </c>
      <c r="I321" s="2">
        <v>6526</v>
      </c>
      <c r="J321" s="2">
        <v>6596</v>
      </c>
      <c r="K321" s="2">
        <v>6525</v>
      </c>
      <c r="L321" s="59">
        <v>1.2023999999999999</v>
      </c>
      <c r="M321" s="19">
        <v>0.27329999999999999</v>
      </c>
      <c r="N321" s="60">
        <v>0</v>
      </c>
      <c r="O321" s="6">
        <v>0.30246913580246915</v>
      </c>
      <c r="P321" s="6">
        <v>0.15267489711934157</v>
      </c>
      <c r="Q321" s="6">
        <v>0.30780000000000002</v>
      </c>
      <c r="R321" s="6">
        <v>0.1424</v>
      </c>
      <c r="S321" s="6">
        <v>0.37240000000000001</v>
      </c>
      <c r="T321" s="6">
        <v>0.1361</v>
      </c>
      <c r="U321" s="6">
        <v>0.40160000000000001</v>
      </c>
      <c r="V321" s="6">
        <v>0.11310000000000001</v>
      </c>
      <c r="W321" s="6">
        <v>0.3276</v>
      </c>
      <c r="X321" s="6">
        <v>0.14369999999999999</v>
      </c>
      <c r="Y321" s="6">
        <v>0.36059999999999998</v>
      </c>
      <c r="Z321" s="6">
        <v>0.1305</v>
      </c>
      <c r="AA321" s="61">
        <v>426.16699999999997</v>
      </c>
      <c r="AB321" s="61">
        <v>93.468000000000004</v>
      </c>
      <c r="AC321" s="61">
        <v>213.083</v>
      </c>
      <c r="AD321" s="61">
        <v>732.71799999999996</v>
      </c>
      <c r="AE321" s="7">
        <v>143.054</v>
      </c>
      <c r="AF321" s="62">
        <v>28.611000000000001</v>
      </c>
      <c r="AG321" s="8">
        <v>174</v>
      </c>
      <c r="AH321" s="62">
        <v>104.4</v>
      </c>
      <c r="AI321" s="9">
        <v>2168.125</v>
      </c>
      <c r="AJ321" s="9">
        <v>2149.0129999999999</v>
      </c>
      <c r="AK321" s="9">
        <v>2159.643</v>
      </c>
      <c r="AL321" s="9">
        <v>2146.79</v>
      </c>
      <c r="AM321" s="18">
        <v>2158.9270000000001</v>
      </c>
      <c r="AN321" s="18">
        <v>865.72900000000004</v>
      </c>
      <c r="AO321" s="18">
        <v>865.72900000000004</v>
      </c>
      <c r="AP321" s="18">
        <v>3024.6559999999999</v>
      </c>
      <c r="AQ321" s="31">
        <v>1.4</v>
      </c>
      <c r="AR321" s="7">
        <v>5091.585</v>
      </c>
      <c r="AS321" s="63">
        <v>426569.73</v>
      </c>
      <c r="AT321" s="81">
        <v>3085501.37</v>
      </c>
    </row>
    <row r="322" spans="1:46" x14ac:dyDescent="0.2">
      <c r="A322" s="25">
        <v>118403302</v>
      </c>
      <c r="B322" s="26" t="s">
        <v>396</v>
      </c>
      <c r="C322" s="26" t="s">
        <v>392</v>
      </c>
      <c r="D322" s="1">
        <v>54716</v>
      </c>
      <c r="E322" s="1">
        <v>51123</v>
      </c>
      <c r="F322" s="1">
        <v>48959</v>
      </c>
      <c r="G322" s="1">
        <v>51599</v>
      </c>
      <c r="H322" s="2">
        <v>30628</v>
      </c>
      <c r="I322" s="2">
        <v>30093</v>
      </c>
      <c r="J322" s="2">
        <v>29243</v>
      </c>
      <c r="K322" s="2">
        <v>29988</v>
      </c>
      <c r="L322" s="59">
        <v>1.3203</v>
      </c>
      <c r="M322" s="19">
        <v>-0.36930000000000002</v>
      </c>
      <c r="N322" s="60">
        <v>0</v>
      </c>
      <c r="O322" s="6">
        <v>0.29175401816911251</v>
      </c>
      <c r="P322" s="6">
        <v>0.21671907756813416</v>
      </c>
      <c r="Q322" s="6">
        <v>0.28449999999999998</v>
      </c>
      <c r="R322" s="6">
        <v>0.21379999999999999</v>
      </c>
      <c r="S322" s="6">
        <v>0.29160000000000003</v>
      </c>
      <c r="T322" s="6">
        <v>0.19700000000000001</v>
      </c>
      <c r="U322" s="6">
        <v>0.2828</v>
      </c>
      <c r="V322" s="6">
        <v>0.1837</v>
      </c>
      <c r="W322" s="6">
        <v>0.2893</v>
      </c>
      <c r="X322" s="6">
        <v>0.2092</v>
      </c>
      <c r="Y322" s="6">
        <v>0.2863</v>
      </c>
      <c r="Z322" s="6">
        <v>0.19819999999999999</v>
      </c>
      <c r="AA322" s="61">
        <v>2202.3530000000001</v>
      </c>
      <c r="AB322" s="61">
        <v>796.28800000000001</v>
      </c>
      <c r="AC322" s="61">
        <v>0</v>
      </c>
      <c r="AD322" s="61">
        <v>2998.6410000000001</v>
      </c>
      <c r="AE322" s="7">
        <v>422.91899999999998</v>
      </c>
      <c r="AF322" s="62">
        <v>84.584000000000003</v>
      </c>
      <c r="AG322" s="8">
        <v>3308</v>
      </c>
      <c r="AH322" s="62">
        <v>1984.8</v>
      </c>
      <c r="AI322" s="9">
        <v>12687.828</v>
      </c>
      <c r="AJ322" s="9">
        <v>12357.246999999999</v>
      </c>
      <c r="AK322" s="9">
        <v>11981.25</v>
      </c>
      <c r="AL322" s="9">
        <v>11920.36</v>
      </c>
      <c r="AM322" s="18">
        <v>12342.108</v>
      </c>
      <c r="AN322" s="18">
        <v>5068.0249999999996</v>
      </c>
      <c r="AO322" s="18">
        <v>5068.0249999999996</v>
      </c>
      <c r="AP322" s="18">
        <v>17410.133000000002</v>
      </c>
      <c r="AQ322" s="31">
        <v>1.5</v>
      </c>
      <c r="AR322" s="7">
        <v>34479.898000000001</v>
      </c>
      <c r="AS322" s="63">
        <v>2888703.78</v>
      </c>
      <c r="AT322" s="81">
        <v>36570222.170000002</v>
      </c>
    </row>
    <row r="323" spans="1:46" x14ac:dyDescent="0.2">
      <c r="A323" s="25">
        <v>118403903</v>
      </c>
      <c r="B323" s="26" t="s">
        <v>397</v>
      </c>
      <c r="C323" s="26" t="s">
        <v>392</v>
      </c>
      <c r="D323" s="1">
        <v>80855</v>
      </c>
      <c r="E323" s="1">
        <v>80703</v>
      </c>
      <c r="F323" s="1">
        <v>76393</v>
      </c>
      <c r="G323" s="1">
        <v>79317</v>
      </c>
      <c r="H323" s="2">
        <v>5964</v>
      </c>
      <c r="I323" s="2">
        <v>5821</v>
      </c>
      <c r="J323" s="2">
        <v>5898</v>
      </c>
      <c r="K323" s="2">
        <v>5894</v>
      </c>
      <c r="L323" s="59">
        <v>0.8589</v>
      </c>
      <c r="M323" s="19">
        <v>0.78169999999999995</v>
      </c>
      <c r="N323" s="60">
        <v>22.018999999999998</v>
      </c>
      <c r="O323" s="6">
        <v>4.0229885057471264E-2</v>
      </c>
      <c r="P323" s="6">
        <v>0.14367816091954022</v>
      </c>
      <c r="Q323" s="6">
        <v>4.6300000000000001E-2</v>
      </c>
      <c r="R323" s="6">
        <v>0.121</v>
      </c>
      <c r="S323" s="6">
        <v>6.9699999999999998E-2</v>
      </c>
      <c r="T323" s="6">
        <v>0.13819999999999999</v>
      </c>
      <c r="U323" s="6">
        <v>6.1100000000000002E-2</v>
      </c>
      <c r="V323" s="6">
        <v>0.16370000000000001</v>
      </c>
      <c r="W323" s="6">
        <v>5.21E-2</v>
      </c>
      <c r="X323" s="6">
        <v>0.1343</v>
      </c>
      <c r="Y323" s="6">
        <v>5.8999999999999997E-2</v>
      </c>
      <c r="Z323" s="6">
        <v>0.14099999999999999</v>
      </c>
      <c r="AA323" s="61">
        <v>52.441000000000003</v>
      </c>
      <c r="AB323" s="61">
        <v>67.588999999999999</v>
      </c>
      <c r="AC323" s="61">
        <v>0</v>
      </c>
      <c r="AD323" s="61">
        <v>120.03</v>
      </c>
      <c r="AE323" s="7">
        <v>58.173999999999999</v>
      </c>
      <c r="AF323" s="62">
        <v>11.635</v>
      </c>
      <c r="AG323" s="8">
        <v>2</v>
      </c>
      <c r="AH323" s="62">
        <v>1.2</v>
      </c>
      <c r="AI323" s="9">
        <v>1677.5709999999999</v>
      </c>
      <c r="AJ323" s="9">
        <v>1708.0820000000001</v>
      </c>
      <c r="AK323" s="9">
        <v>1752.335</v>
      </c>
      <c r="AL323" s="9">
        <v>1790.2180000000001</v>
      </c>
      <c r="AM323" s="18">
        <v>1712.663</v>
      </c>
      <c r="AN323" s="18">
        <v>132.86500000000001</v>
      </c>
      <c r="AO323" s="18">
        <v>154.88399999999999</v>
      </c>
      <c r="AP323" s="18">
        <v>1867.547</v>
      </c>
      <c r="AQ323" s="31">
        <v>0.76</v>
      </c>
      <c r="AR323" s="7">
        <v>1219.067</v>
      </c>
      <c r="AS323" s="63">
        <v>102132.65</v>
      </c>
      <c r="AT323" s="81">
        <v>0</v>
      </c>
    </row>
    <row r="324" spans="1:46" x14ac:dyDescent="0.2">
      <c r="A324" s="25">
        <v>118406003</v>
      </c>
      <c r="B324" s="26" t="s">
        <v>398</v>
      </c>
      <c r="C324" s="26" t="s">
        <v>392</v>
      </c>
      <c r="D324" s="1">
        <v>66967</v>
      </c>
      <c r="E324" s="1">
        <v>64479</v>
      </c>
      <c r="F324" s="1">
        <v>60920</v>
      </c>
      <c r="G324" s="1">
        <v>64122</v>
      </c>
      <c r="H324" s="2">
        <v>3350</v>
      </c>
      <c r="I324" s="2">
        <v>3341</v>
      </c>
      <c r="J324" s="2">
        <v>3463</v>
      </c>
      <c r="K324" s="2">
        <v>3385</v>
      </c>
      <c r="L324" s="59">
        <v>1.0625</v>
      </c>
      <c r="M324" s="19">
        <v>0.86860000000000004</v>
      </c>
      <c r="N324" s="60">
        <v>98.509</v>
      </c>
      <c r="O324" s="6">
        <v>6.2788550323176359E-2</v>
      </c>
      <c r="P324" s="6">
        <v>0.23453370267774701</v>
      </c>
      <c r="Q324" s="6">
        <v>5.6399999999999999E-2</v>
      </c>
      <c r="R324" s="6">
        <v>0.2092</v>
      </c>
      <c r="S324" s="6">
        <v>5.2499999999999998E-2</v>
      </c>
      <c r="T324" s="6">
        <v>0.1966</v>
      </c>
      <c r="U324" s="6">
        <v>6.7000000000000004E-2</v>
      </c>
      <c r="V324" s="6">
        <v>0.2036</v>
      </c>
      <c r="W324" s="6">
        <v>5.7200000000000001E-2</v>
      </c>
      <c r="X324" s="6">
        <v>0.21340000000000001</v>
      </c>
      <c r="Y324" s="6">
        <v>5.8599999999999999E-2</v>
      </c>
      <c r="Z324" s="6">
        <v>0.2031</v>
      </c>
      <c r="AA324" s="61">
        <v>32.213999999999999</v>
      </c>
      <c r="AB324" s="61">
        <v>60.091000000000001</v>
      </c>
      <c r="AC324" s="61">
        <v>0</v>
      </c>
      <c r="AD324" s="61">
        <v>92.305000000000007</v>
      </c>
      <c r="AE324" s="7">
        <v>57.856000000000002</v>
      </c>
      <c r="AF324" s="62">
        <v>11.571</v>
      </c>
      <c r="AG324" s="8">
        <v>1</v>
      </c>
      <c r="AH324" s="62">
        <v>0.6</v>
      </c>
      <c r="AI324" s="9">
        <v>938.63499999999999</v>
      </c>
      <c r="AJ324" s="9">
        <v>968.39099999999996</v>
      </c>
      <c r="AK324" s="9">
        <v>1024.4480000000001</v>
      </c>
      <c r="AL324" s="9">
        <v>1090.704</v>
      </c>
      <c r="AM324" s="18">
        <v>977.15800000000002</v>
      </c>
      <c r="AN324" s="18">
        <v>104.476</v>
      </c>
      <c r="AO324" s="18">
        <v>202.98500000000001</v>
      </c>
      <c r="AP324" s="18">
        <v>1180.143</v>
      </c>
      <c r="AQ324" s="31">
        <v>0.69</v>
      </c>
      <c r="AR324" s="7">
        <v>865.19200000000001</v>
      </c>
      <c r="AS324" s="63">
        <v>72485.23</v>
      </c>
      <c r="AT324" s="81">
        <v>0</v>
      </c>
    </row>
    <row r="325" spans="1:46" x14ac:dyDescent="0.2">
      <c r="A325" s="25">
        <v>118406602</v>
      </c>
      <c r="B325" s="26" t="s">
        <v>399</v>
      </c>
      <c r="C325" s="26" t="s">
        <v>392</v>
      </c>
      <c r="D325" s="1">
        <v>57070</v>
      </c>
      <c r="E325" s="1">
        <v>55262</v>
      </c>
      <c r="F325" s="1">
        <v>50916</v>
      </c>
      <c r="G325" s="1">
        <v>54416</v>
      </c>
      <c r="H325" s="2">
        <v>12115</v>
      </c>
      <c r="I325" s="2">
        <v>11896</v>
      </c>
      <c r="J325" s="2">
        <v>12322</v>
      </c>
      <c r="K325" s="2">
        <v>12111</v>
      </c>
      <c r="L325" s="59">
        <v>1.252</v>
      </c>
      <c r="M325" s="19">
        <v>0.25569999999999998</v>
      </c>
      <c r="N325" s="60">
        <v>0</v>
      </c>
      <c r="O325" s="6">
        <v>0.24883238194084067</v>
      </c>
      <c r="P325" s="6">
        <v>0.20705760249091854</v>
      </c>
      <c r="Q325" s="6">
        <v>0.2324</v>
      </c>
      <c r="R325" s="6">
        <v>0.20399999999999999</v>
      </c>
      <c r="S325" s="6">
        <v>0.2223</v>
      </c>
      <c r="T325" s="6">
        <v>0.17760000000000001</v>
      </c>
      <c r="U325" s="6">
        <v>0.1981</v>
      </c>
      <c r="V325" s="6">
        <v>0.216</v>
      </c>
      <c r="W325" s="6">
        <v>0.23449999999999999</v>
      </c>
      <c r="X325" s="6">
        <v>0.19620000000000001</v>
      </c>
      <c r="Y325" s="6">
        <v>0.21759999999999999</v>
      </c>
      <c r="Z325" s="6">
        <v>0.19919999999999999</v>
      </c>
      <c r="AA325" s="61">
        <v>454.07100000000003</v>
      </c>
      <c r="AB325" s="61">
        <v>189.95400000000001</v>
      </c>
      <c r="AC325" s="61">
        <v>0</v>
      </c>
      <c r="AD325" s="61">
        <v>644.02499999999998</v>
      </c>
      <c r="AE325" s="7">
        <v>139.131</v>
      </c>
      <c r="AF325" s="62">
        <v>27.826000000000001</v>
      </c>
      <c r="AG325" s="8">
        <v>105</v>
      </c>
      <c r="AH325" s="62">
        <v>63</v>
      </c>
      <c r="AI325" s="9">
        <v>3227.2249999999999</v>
      </c>
      <c r="AJ325" s="9">
        <v>3249.4960000000001</v>
      </c>
      <c r="AK325" s="9">
        <v>3298.2820000000002</v>
      </c>
      <c r="AL325" s="9">
        <v>3344.1039999999998</v>
      </c>
      <c r="AM325" s="18">
        <v>3258.3339999999998</v>
      </c>
      <c r="AN325" s="18">
        <v>734.851</v>
      </c>
      <c r="AO325" s="18">
        <v>734.851</v>
      </c>
      <c r="AP325" s="18">
        <v>3993.1849999999999</v>
      </c>
      <c r="AQ325" s="31">
        <v>1.1000000000000001</v>
      </c>
      <c r="AR325" s="7">
        <v>5499.4139999999998</v>
      </c>
      <c r="AS325" s="63">
        <v>460737.38</v>
      </c>
      <c r="AT325" s="81">
        <v>2968866.22</v>
      </c>
    </row>
    <row r="326" spans="1:46" x14ac:dyDescent="0.2">
      <c r="A326" s="25">
        <v>118408852</v>
      </c>
      <c r="B326" s="26" t="s">
        <v>400</v>
      </c>
      <c r="C326" s="26" t="s">
        <v>392</v>
      </c>
      <c r="D326" s="1">
        <v>53741</v>
      </c>
      <c r="E326" s="1">
        <v>49198</v>
      </c>
      <c r="F326" s="1">
        <v>47100</v>
      </c>
      <c r="G326" s="1">
        <v>50013</v>
      </c>
      <c r="H326" s="2">
        <v>24672</v>
      </c>
      <c r="I326" s="2">
        <v>24737</v>
      </c>
      <c r="J326" s="2">
        <v>23350</v>
      </c>
      <c r="K326" s="2">
        <v>24253</v>
      </c>
      <c r="L326" s="59">
        <v>1.3622000000000001</v>
      </c>
      <c r="M326" s="19">
        <v>-0.14580000000000001</v>
      </c>
      <c r="N326" s="60">
        <v>0</v>
      </c>
      <c r="O326" s="6">
        <v>0.33271375464684017</v>
      </c>
      <c r="P326" s="6">
        <v>0.19330855018587362</v>
      </c>
      <c r="Q326" s="6">
        <v>0.28510000000000002</v>
      </c>
      <c r="R326" s="6">
        <v>0.224</v>
      </c>
      <c r="S326" s="6">
        <v>0.32240000000000002</v>
      </c>
      <c r="T326" s="6">
        <v>0.1956</v>
      </c>
      <c r="U326" s="6">
        <v>0.35759999999999997</v>
      </c>
      <c r="V326" s="6">
        <v>0.192</v>
      </c>
      <c r="W326" s="6">
        <v>0.31340000000000001</v>
      </c>
      <c r="X326" s="6">
        <v>0.20430000000000001</v>
      </c>
      <c r="Y326" s="6">
        <v>0.32169999999999999</v>
      </c>
      <c r="Z326" s="6">
        <v>0.2039</v>
      </c>
      <c r="AA326" s="61">
        <v>1681.923</v>
      </c>
      <c r="AB326" s="61">
        <v>548.20799999999997</v>
      </c>
      <c r="AC326" s="61">
        <v>840.96199999999999</v>
      </c>
      <c r="AD326" s="61">
        <v>3071.0929999999998</v>
      </c>
      <c r="AE326" s="7">
        <v>817.64800000000002</v>
      </c>
      <c r="AF326" s="62">
        <v>163.53</v>
      </c>
      <c r="AG326" s="8">
        <v>1012</v>
      </c>
      <c r="AH326" s="62">
        <v>607.20000000000005</v>
      </c>
      <c r="AI326" s="9">
        <v>8944.4969999999994</v>
      </c>
      <c r="AJ326" s="9">
        <v>8498.4719999999998</v>
      </c>
      <c r="AK326" s="9">
        <v>7976.1989999999996</v>
      </c>
      <c r="AL326" s="9">
        <v>7969.348</v>
      </c>
      <c r="AM326" s="18">
        <v>8473.0560000000005</v>
      </c>
      <c r="AN326" s="18">
        <v>3841.8229999999999</v>
      </c>
      <c r="AO326" s="18">
        <v>3841.8229999999999</v>
      </c>
      <c r="AP326" s="18">
        <v>12314.879000000001</v>
      </c>
      <c r="AQ326" s="31">
        <v>1.69</v>
      </c>
      <c r="AR326" s="7">
        <v>28350.305</v>
      </c>
      <c r="AS326" s="63">
        <v>2375170.4</v>
      </c>
      <c r="AT326" s="81">
        <v>35769065.609999999</v>
      </c>
    </row>
    <row r="327" spans="1:46" x14ac:dyDescent="0.2">
      <c r="A327" s="25">
        <v>118409203</v>
      </c>
      <c r="B327" s="26" t="s">
        <v>401</v>
      </c>
      <c r="C327" s="26" t="s">
        <v>392</v>
      </c>
      <c r="D327" s="1">
        <v>69154</v>
      </c>
      <c r="E327" s="1">
        <v>63295</v>
      </c>
      <c r="F327" s="1">
        <v>56263</v>
      </c>
      <c r="G327" s="1">
        <v>62904</v>
      </c>
      <c r="H327" s="2">
        <v>8611</v>
      </c>
      <c r="I327" s="2">
        <v>8628</v>
      </c>
      <c r="J327" s="2">
        <v>8616</v>
      </c>
      <c r="K327" s="2">
        <v>8618</v>
      </c>
      <c r="L327" s="59">
        <v>1.083</v>
      </c>
      <c r="M327" s="19">
        <v>0.37919999999999998</v>
      </c>
      <c r="N327" s="60">
        <v>0</v>
      </c>
      <c r="O327" s="6">
        <v>8.9230769230769225E-2</v>
      </c>
      <c r="P327" s="6">
        <v>0.15868131868131868</v>
      </c>
      <c r="Q327" s="6">
        <v>0.13639999999999999</v>
      </c>
      <c r="R327" s="6">
        <v>0.1108</v>
      </c>
      <c r="S327" s="6">
        <v>0.1479</v>
      </c>
      <c r="T327" s="6">
        <v>0.1414</v>
      </c>
      <c r="U327" s="6">
        <v>0.13550000000000001</v>
      </c>
      <c r="V327" s="6">
        <v>0.1593</v>
      </c>
      <c r="W327" s="6">
        <v>0.1245</v>
      </c>
      <c r="X327" s="6">
        <v>0.13700000000000001</v>
      </c>
      <c r="Y327" s="6">
        <v>0.1399</v>
      </c>
      <c r="Z327" s="6">
        <v>0.13719999999999999</v>
      </c>
      <c r="AA327" s="61">
        <v>164.166</v>
      </c>
      <c r="AB327" s="61">
        <v>90.323999999999998</v>
      </c>
      <c r="AC327" s="61">
        <v>0</v>
      </c>
      <c r="AD327" s="61">
        <v>254.49</v>
      </c>
      <c r="AE327" s="7">
        <v>104.914</v>
      </c>
      <c r="AF327" s="62">
        <v>20.983000000000001</v>
      </c>
      <c r="AG327" s="8">
        <v>45</v>
      </c>
      <c r="AH327" s="62">
        <v>27</v>
      </c>
      <c r="AI327" s="9">
        <v>2197.6689999999999</v>
      </c>
      <c r="AJ327" s="9">
        <v>2180.5219999999999</v>
      </c>
      <c r="AK327" s="9">
        <v>2197.75</v>
      </c>
      <c r="AL327" s="9">
        <v>2233.44</v>
      </c>
      <c r="AM327" s="18">
        <v>2191.98</v>
      </c>
      <c r="AN327" s="18">
        <v>302.47300000000001</v>
      </c>
      <c r="AO327" s="18">
        <v>302.47300000000001</v>
      </c>
      <c r="AP327" s="18">
        <v>2494.453</v>
      </c>
      <c r="AQ327" s="31">
        <v>0.86</v>
      </c>
      <c r="AR327" s="7">
        <v>2323.2840000000001</v>
      </c>
      <c r="AS327" s="63">
        <v>194643.25</v>
      </c>
      <c r="AT327" s="81">
        <v>0</v>
      </c>
    </row>
    <row r="328" spans="1:46" x14ac:dyDescent="0.2">
      <c r="A328" s="25">
        <v>118409302</v>
      </c>
      <c r="B328" s="26" t="s">
        <v>402</v>
      </c>
      <c r="C328" s="26" t="s">
        <v>392</v>
      </c>
      <c r="D328" s="1">
        <v>54886</v>
      </c>
      <c r="E328" s="1">
        <v>51510</v>
      </c>
      <c r="F328" s="1">
        <v>48824</v>
      </c>
      <c r="G328" s="1">
        <v>51740</v>
      </c>
      <c r="H328" s="2">
        <v>18406</v>
      </c>
      <c r="I328" s="2">
        <v>18399</v>
      </c>
      <c r="J328" s="2">
        <v>18351</v>
      </c>
      <c r="K328" s="2">
        <v>18385</v>
      </c>
      <c r="L328" s="59">
        <v>1.3167</v>
      </c>
      <c r="M328" s="19">
        <v>-1.3793</v>
      </c>
      <c r="N328" s="60">
        <v>0</v>
      </c>
      <c r="O328" s="6">
        <v>0.27086438152011921</v>
      </c>
      <c r="P328" s="6">
        <v>0.26508941877794334</v>
      </c>
      <c r="Q328" s="6">
        <v>0.29139999999999999</v>
      </c>
      <c r="R328" s="6">
        <v>0.21959999999999999</v>
      </c>
      <c r="S328" s="6">
        <v>0.27710000000000001</v>
      </c>
      <c r="T328" s="6">
        <v>0.17510000000000001</v>
      </c>
      <c r="U328" s="6">
        <v>0.22220000000000001</v>
      </c>
      <c r="V328" s="6">
        <v>0.1862</v>
      </c>
      <c r="W328" s="6">
        <v>0.27979999999999999</v>
      </c>
      <c r="X328" s="6">
        <v>0.21990000000000001</v>
      </c>
      <c r="Y328" s="6">
        <v>0.2636</v>
      </c>
      <c r="Z328" s="6">
        <v>0.19359999999999999</v>
      </c>
      <c r="AA328" s="61">
        <v>930.79499999999996</v>
      </c>
      <c r="AB328" s="61">
        <v>365.76499999999999</v>
      </c>
      <c r="AC328" s="61">
        <v>0</v>
      </c>
      <c r="AD328" s="61">
        <v>1296.56</v>
      </c>
      <c r="AE328" s="7">
        <v>274.09199999999998</v>
      </c>
      <c r="AF328" s="62">
        <v>54.817999999999998</v>
      </c>
      <c r="AG328" s="8">
        <v>173</v>
      </c>
      <c r="AH328" s="62">
        <v>103.8</v>
      </c>
      <c r="AI328" s="9">
        <v>5544.4070000000002</v>
      </c>
      <c r="AJ328" s="9">
        <v>5384.7489999999998</v>
      </c>
      <c r="AK328" s="9">
        <v>5218.53</v>
      </c>
      <c r="AL328" s="9">
        <v>5202.0550000000003</v>
      </c>
      <c r="AM328" s="18">
        <v>5382.5619999999999</v>
      </c>
      <c r="AN328" s="18">
        <v>1455.1780000000001</v>
      </c>
      <c r="AO328" s="18">
        <v>1455.1780000000001</v>
      </c>
      <c r="AP328" s="18">
        <v>6837.74</v>
      </c>
      <c r="AQ328" s="31">
        <v>1.26</v>
      </c>
      <c r="AR328" s="7">
        <v>11344.098</v>
      </c>
      <c r="AS328" s="63">
        <v>950401.27</v>
      </c>
      <c r="AT328" s="81">
        <v>4324916.7300000004</v>
      </c>
    </row>
    <row r="329" spans="1:46" x14ac:dyDescent="0.2">
      <c r="A329" s="25">
        <v>117412003</v>
      </c>
      <c r="B329" s="26" t="s">
        <v>376</v>
      </c>
      <c r="C329" s="26" t="s">
        <v>377</v>
      </c>
      <c r="D329" s="1">
        <v>70992</v>
      </c>
      <c r="E329" s="1">
        <v>65174</v>
      </c>
      <c r="F329" s="1">
        <v>61434</v>
      </c>
      <c r="G329" s="1">
        <v>65867</v>
      </c>
      <c r="H329" s="2">
        <v>4407</v>
      </c>
      <c r="I329" s="2">
        <v>4374</v>
      </c>
      <c r="J329" s="2">
        <v>4490</v>
      </c>
      <c r="K329" s="2">
        <v>4424</v>
      </c>
      <c r="L329" s="59">
        <v>1.0343</v>
      </c>
      <c r="M329" s="19">
        <v>0.79279999999999995</v>
      </c>
      <c r="N329" s="60">
        <v>40.118000000000002</v>
      </c>
      <c r="O329" s="6">
        <v>0.12693298969072164</v>
      </c>
      <c r="P329" s="6">
        <v>9.858247422680412E-2</v>
      </c>
      <c r="Q329" s="6">
        <v>0.11119999999999999</v>
      </c>
      <c r="R329" s="6">
        <v>0.1033</v>
      </c>
      <c r="S329" s="6">
        <v>9.6699999999999994E-2</v>
      </c>
      <c r="T329" s="6">
        <v>0.13220000000000001</v>
      </c>
      <c r="U329" s="6">
        <v>6.4899999999999999E-2</v>
      </c>
      <c r="V329" s="6">
        <v>0.24759999999999999</v>
      </c>
      <c r="W329" s="6">
        <v>0.1116</v>
      </c>
      <c r="X329" s="6">
        <v>0.1114</v>
      </c>
      <c r="Y329" s="6">
        <v>9.0899999999999995E-2</v>
      </c>
      <c r="Z329" s="6">
        <v>0.161</v>
      </c>
      <c r="AA329" s="61">
        <v>110.032</v>
      </c>
      <c r="AB329" s="61">
        <v>54.917000000000002</v>
      </c>
      <c r="AC329" s="61">
        <v>0</v>
      </c>
      <c r="AD329" s="61">
        <v>164.94900000000001</v>
      </c>
      <c r="AE329" s="7">
        <v>56.668999999999997</v>
      </c>
      <c r="AF329" s="62">
        <v>11.334</v>
      </c>
      <c r="AG329" s="8">
        <v>3</v>
      </c>
      <c r="AH329" s="62">
        <v>1.8</v>
      </c>
      <c r="AI329" s="9">
        <v>1643.249</v>
      </c>
      <c r="AJ329" s="9">
        <v>1638.5219999999999</v>
      </c>
      <c r="AK329" s="9">
        <v>1644.7360000000001</v>
      </c>
      <c r="AL329" s="9">
        <v>1667.1780000000001</v>
      </c>
      <c r="AM329" s="18">
        <v>1642.1690000000001</v>
      </c>
      <c r="AN329" s="18">
        <v>178.083</v>
      </c>
      <c r="AO329" s="18">
        <v>218.20099999999999</v>
      </c>
      <c r="AP329" s="18">
        <v>1860.37</v>
      </c>
      <c r="AQ329" s="31">
        <v>0.98</v>
      </c>
      <c r="AR329" s="7">
        <v>1885.6969999999999</v>
      </c>
      <c r="AS329" s="63">
        <v>157982.49</v>
      </c>
      <c r="AT329" s="81">
        <v>0</v>
      </c>
    </row>
    <row r="330" spans="1:46" x14ac:dyDescent="0.2">
      <c r="A330" s="25">
        <v>117414003</v>
      </c>
      <c r="B330" s="26" t="s">
        <v>378</v>
      </c>
      <c r="C330" s="26" t="s">
        <v>377</v>
      </c>
      <c r="D330" s="1">
        <v>69421</v>
      </c>
      <c r="E330" s="1">
        <v>61880</v>
      </c>
      <c r="F330" s="1">
        <v>58155</v>
      </c>
      <c r="G330" s="1">
        <v>63152</v>
      </c>
      <c r="H330" s="2">
        <v>6770</v>
      </c>
      <c r="I330" s="2">
        <v>6818</v>
      </c>
      <c r="J330" s="2">
        <v>6992</v>
      </c>
      <c r="K330" s="2">
        <v>6860</v>
      </c>
      <c r="L330" s="59">
        <v>1.0788</v>
      </c>
      <c r="M330" s="19">
        <v>0.75690000000000002</v>
      </c>
      <c r="N330" s="60">
        <v>0</v>
      </c>
      <c r="O330" s="6">
        <v>7.438316400580551E-2</v>
      </c>
      <c r="P330" s="6">
        <v>0.21480406386066764</v>
      </c>
      <c r="Q330" s="6">
        <v>6.5299999999999997E-2</v>
      </c>
      <c r="R330" s="6">
        <v>0.2324</v>
      </c>
      <c r="S330" s="6">
        <v>9.5500000000000002E-2</v>
      </c>
      <c r="T330" s="6">
        <v>0.25690000000000002</v>
      </c>
      <c r="U330" s="6">
        <v>0.1404</v>
      </c>
      <c r="V330" s="6">
        <v>0.17810000000000001</v>
      </c>
      <c r="W330" s="6">
        <v>7.8399999999999997E-2</v>
      </c>
      <c r="X330" s="6">
        <v>0.23469999999999999</v>
      </c>
      <c r="Y330" s="6">
        <v>0.1004</v>
      </c>
      <c r="Z330" s="6">
        <v>0.2225</v>
      </c>
      <c r="AA330" s="61">
        <v>109.02</v>
      </c>
      <c r="AB330" s="61">
        <v>163.18199999999999</v>
      </c>
      <c r="AC330" s="61">
        <v>0</v>
      </c>
      <c r="AD330" s="61">
        <v>272.202</v>
      </c>
      <c r="AE330" s="7">
        <v>168.25399999999999</v>
      </c>
      <c r="AF330" s="62">
        <v>33.651000000000003</v>
      </c>
      <c r="AG330" s="8">
        <v>6</v>
      </c>
      <c r="AH330" s="62">
        <v>3.6</v>
      </c>
      <c r="AI330" s="9">
        <v>2317.6</v>
      </c>
      <c r="AJ330" s="9">
        <v>2363.614</v>
      </c>
      <c r="AK330" s="9">
        <v>2383.12</v>
      </c>
      <c r="AL330" s="9">
        <v>2439.2339999999999</v>
      </c>
      <c r="AM330" s="18">
        <v>2354.7779999999998</v>
      </c>
      <c r="AN330" s="18">
        <v>309.45299999999997</v>
      </c>
      <c r="AO330" s="18">
        <v>309.45299999999997</v>
      </c>
      <c r="AP330" s="18">
        <v>2664.2310000000002</v>
      </c>
      <c r="AQ330" s="31">
        <v>1</v>
      </c>
      <c r="AR330" s="7">
        <v>2874.172</v>
      </c>
      <c r="AS330" s="63">
        <v>240796.29</v>
      </c>
      <c r="AT330" s="81">
        <v>0</v>
      </c>
    </row>
    <row r="331" spans="1:46" x14ac:dyDescent="0.2">
      <c r="A331" s="25">
        <v>117414203</v>
      </c>
      <c r="B331" s="26" t="s">
        <v>379</v>
      </c>
      <c r="C331" s="26" t="s">
        <v>377</v>
      </c>
      <c r="D331" s="1">
        <v>65447</v>
      </c>
      <c r="E331" s="1">
        <v>62437</v>
      </c>
      <c r="F331" s="1">
        <v>59432</v>
      </c>
      <c r="G331" s="1">
        <v>62439</v>
      </c>
      <c r="H331" s="2">
        <v>4807</v>
      </c>
      <c r="I331" s="2">
        <v>4614</v>
      </c>
      <c r="J331" s="2">
        <v>4530</v>
      </c>
      <c r="K331" s="2">
        <v>4650</v>
      </c>
      <c r="L331" s="59">
        <v>1.0911</v>
      </c>
      <c r="M331" s="19">
        <v>0.45529999999999998</v>
      </c>
      <c r="N331" s="60">
        <v>0</v>
      </c>
      <c r="O331" s="6">
        <v>5.6095736724008978E-2</v>
      </c>
      <c r="P331" s="6">
        <v>0.26103216155572179</v>
      </c>
      <c r="Q331" s="6">
        <v>5.6599999999999998E-2</v>
      </c>
      <c r="R331" s="6">
        <v>0.24640000000000001</v>
      </c>
      <c r="S331" s="6">
        <v>0.1154</v>
      </c>
      <c r="T331" s="6">
        <v>8.6099999999999996E-2</v>
      </c>
      <c r="U331" s="6">
        <v>0.13650000000000001</v>
      </c>
      <c r="V331" s="6">
        <v>0.1852</v>
      </c>
      <c r="W331" s="6">
        <v>7.5999999999999998E-2</v>
      </c>
      <c r="X331" s="6">
        <v>0.1978</v>
      </c>
      <c r="Y331" s="6">
        <v>0.1028</v>
      </c>
      <c r="Z331" s="6">
        <v>0.1726</v>
      </c>
      <c r="AA331" s="61">
        <v>72.751000000000005</v>
      </c>
      <c r="AB331" s="61">
        <v>94.671999999999997</v>
      </c>
      <c r="AC331" s="61">
        <v>0</v>
      </c>
      <c r="AD331" s="61">
        <v>167.423</v>
      </c>
      <c r="AE331" s="7">
        <v>49.360999999999997</v>
      </c>
      <c r="AF331" s="62">
        <v>9.8719999999999999</v>
      </c>
      <c r="AG331" s="8">
        <v>9</v>
      </c>
      <c r="AH331" s="62">
        <v>5.4</v>
      </c>
      <c r="AI331" s="9">
        <v>1595.4159999999999</v>
      </c>
      <c r="AJ331" s="9">
        <v>1597.951</v>
      </c>
      <c r="AK331" s="9">
        <v>1594.5429999999999</v>
      </c>
      <c r="AL331" s="9">
        <v>1587.884</v>
      </c>
      <c r="AM331" s="18">
        <v>1595.97</v>
      </c>
      <c r="AN331" s="18">
        <v>182.69499999999999</v>
      </c>
      <c r="AO331" s="18">
        <v>182.69499999999999</v>
      </c>
      <c r="AP331" s="18">
        <v>1778.665</v>
      </c>
      <c r="AQ331" s="31">
        <v>1.24</v>
      </c>
      <c r="AR331" s="7">
        <v>2406.4699999999998</v>
      </c>
      <c r="AS331" s="63">
        <v>201612.52</v>
      </c>
      <c r="AT331" s="81">
        <v>2545976.15</v>
      </c>
    </row>
    <row r="332" spans="1:46" x14ac:dyDescent="0.2">
      <c r="A332" s="25">
        <v>117415004</v>
      </c>
      <c r="B332" s="26" t="s">
        <v>380</v>
      </c>
      <c r="C332" s="26" t="s">
        <v>377</v>
      </c>
      <c r="D332" s="1">
        <v>60167</v>
      </c>
      <c r="E332" s="1">
        <v>54821</v>
      </c>
      <c r="F332" s="1">
        <v>53446</v>
      </c>
      <c r="G332" s="1">
        <v>56145</v>
      </c>
      <c r="H332" s="2">
        <v>2252</v>
      </c>
      <c r="I332" s="2">
        <v>2131</v>
      </c>
      <c r="J332" s="2">
        <v>2134</v>
      </c>
      <c r="K332" s="2">
        <v>2172</v>
      </c>
      <c r="L332" s="59">
        <v>1.2134</v>
      </c>
      <c r="M332" s="19">
        <v>0.86109999999999998</v>
      </c>
      <c r="N332" s="60">
        <v>93.760999999999996</v>
      </c>
      <c r="O332" s="6">
        <v>0.23287671232876711</v>
      </c>
      <c r="P332" s="6">
        <v>0.14246575342465753</v>
      </c>
      <c r="Q332" s="6">
        <v>0.25750000000000001</v>
      </c>
      <c r="R332" s="6">
        <v>0.18859999999999999</v>
      </c>
      <c r="S332" s="6">
        <v>0.29830000000000001</v>
      </c>
      <c r="T332" s="6">
        <v>0.20630000000000001</v>
      </c>
      <c r="U332" s="6">
        <v>0.25969999999999999</v>
      </c>
      <c r="V332" s="6">
        <v>0.20200000000000001</v>
      </c>
      <c r="W332" s="6">
        <v>0.26290000000000002</v>
      </c>
      <c r="X332" s="6">
        <v>0.17910000000000001</v>
      </c>
      <c r="Y332" s="6">
        <v>0.27179999999999999</v>
      </c>
      <c r="Z332" s="6">
        <v>0.19900000000000001</v>
      </c>
      <c r="AA332" s="61">
        <v>144.15</v>
      </c>
      <c r="AB332" s="61">
        <v>49.100999999999999</v>
      </c>
      <c r="AC332" s="61">
        <v>0</v>
      </c>
      <c r="AD332" s="61">
        <v>193.251</v>
      </c>
      <c r="AE332" s="7">
        <v>30.234000000000002</v>
      </c>
      <c r="AF332" s="62">
        <v>6.0469999999999997</v>
      </c>
      <c r="AG332" s="8">
        <v>1</v>
      </c>
      <c r="AH332" s="62">
        <v>0.6</v>
      </c>
      <c r="AI332" s="9">
        <v>913.84699999999998</v>
      </c>
      <c r="AJ332" s="9">
        <v>917.16</v>
      </c>
      <c r="AK332" s="9">
        <v>908.21699999999998</v>
      </c>
      <c r="AL332" s="9">
        <v>889.54399999999998</v>
      </c>
      <c r="AM332" s="18">
        <v>913.07500000000005</v>
      </c>
      <c r="AN332" s="18">
        <v>199.898</v>
      </c>
      <c r="AO332" s="18">
        <v>293.65899999999999</v>
      </c>
      <c r="AP332" s="18">
        <v>1206.7339999999999</v>
      </c>
      <c r="AQ332" s="31">
        <v>1.43</v>
      </c>
      <c r="AR332" s="7">
        <v>2093.8789999999999</v>
      </c>
      <c r="AS332" s="63">
        <v>175423.84</v>
      </c>
      <c r="AT332" s="81">
        <v>0</v>
      </c>
    </row>
    <row r="333" spans="1:46" x14ac:dyDescent="0.2">
      <c r="A333" s="25">
        <v>117415103</v>
      </c>
      <c r="B333" s="26" t="s">
        <v>381</v>
      </c>
      <c r="C333" s="26" t="s">
        <v>377</v>
      </c>
      <c r="D333" s="1">
        <v>71700</v>
      </c>
      <c r="E333" s="1">
        <v>66213</v>
      </c>
      <c r="F333" s="1">
        <v>63951</v>
      </c>
      <c r="G333" s="1">
        <v>67288</v>
      </c>
      <c r="H333" s="2">
        <v>5473</v>
      </c>
      <c r="I333" s="2">
        <v>5420</v>
      </c>
      <c r="J333" s="2">
        <v>5287</v>
      </c>
      <c r="K333" s="2">
        <v>5393</v>
      </c>
      <c r="L333" s="59">
        <v>1.0125</v>
      </c>
      <c r="M333" s="19">
        <v>0.78120000000000001</v>
      </c>
      <c r="N333" s="60">
        <v>23.076000000000001</v>
      </c>
      <c r="O333" s="6">
        <v>8.1644144144144143E-2</v>
      </c>
      <c r="P333" s="6">
        <v>6.024774774774775E-2</v>
      </c>
      <c r="Q333" s="6">
        <v>0.10100000000000001</v>
      </c>
      <c r="R333" s="6">
        <v>6.8099999999999994E-2</v>
      </c>
      <c r="S333" s="6">
        <v>0.1019</v>
      </c>
      <c r="T333" s="6">
        <v>6.9699999999999998E-2</v>
      </c>
      <c r="U333" s="6">
        <v>0.1198</v>
      </c>
      <c r="V333" s="6">
        <v>0.1038</v>
      </c>
      <c r="W333" s="6">
        <v>9.4799999999999995E-2</v>
      </c>
      <c r="X333" s="6">
        <v>6.6000000000000003E-2</v>
      </c>
      <c r="Y333" s="6">
        <v>0.1076</v>
      </c>
      <c r="Z333" s="6">
        <v>8.0500000000000002E-2</v>
      </c>
      <c r="AA333" s="61">
        <v>102.994</v>
      </c>
      <c r="AB333" s="61">
        <v>35.851999999999997</v>
      </c>
      <c r="AC333" s="61">
        <v>0</v>
      </c>
      <c r="AD333" s="61">
        <v>138.846</v>
      </c>
      <c r="AE333" s="7">
        <v>79.790999999999997</v>
      </c>
      <c r="AF333" s="62">
        <v>15.958</v>
      </c>
      <c r="AG333" s="8">
        <v>6</v>
      </c>
      <c r="AH333" s="62">
        <v>3.6</v>
      </c>
      <c r="AI333" s="9">
        <v>1810.729</v>
      </c>
      <c r="AJ333" s="9">
        <v>1850.579</v>
      </c>
      <c r="AK333" s="9">
        <v>1896.288</v>
      </c>
      <c r="AL333" s="9">
        <v>1974.252</v>
      </c>
      <c r="AM333" s="18">
        <v>1852.5319999999999</v>
      </c>
      <c r="AN333" s="18">
        <v>158.404</v>
      </c>
      <c r="AO333" s="18">
        <v>181.48</v>
      </c>
      <c r="AP333" s="18">
        <v>2034.0119999999999</v>
      </c>
      <c r="AQ333" s="31">
        <v>1.03</v>
      </c>
      <c r="AR333" s="7">
        <v>2121.2199999999998</v>
      </c>
      <c r="AS333" s="63">
        <v>177714.45</v>
      </c>
      <c r="AT333" s="81">
        <v>0</v>
      </c>
    </row>
    <row r="334" spans="1:46" x14ac:dyDescent="0.2">
      <c r="A334" s="25">
        <v>117415303</v>
      </c>
      <c r="B334" s="26" t="s">
        <v>382</v>
      </c>
      <c r="C334" s="26" t="s">
        <v>377</v>
      </c>
      <c r="D334" s="1">
        <v>80196</v>
      </c>
      <c r="E334" s="1">
        <v>66928</v>
      </c>
      <c r="F334" s="1">
        <v>62477</v>
      </c>
      <c r="G334" s="1">
        <v>69867</v>
      </c>
      <c r="H334" s="2">
        <v>2806</v>
      </c>
      <c r="I334" s="2">
        <v>2923</v>
      </c>
      <c r="J334" s="2">
        <v>2855</v>
      </c>
      <c r="K334" s="2">
        <v>2861</v>
      </c>
      <c r="L334" s="59">
        <v>0.97509999999999997</v>
      </c>
      <c r="M334" s="19">
        <v>0.76629999999999998</v>
      </c>
      <c r="N334" s="60">
        <v>0</v>
      </c>
      <c r="O334" s="6">
        <v>6.1782877316857901E-2</v>
      </c>
      <c r="P334" s="6">
        <v>0.35304501323918802</v>
      </c>
      <c r="Q334" s="6">
        <v>6.1800000000000001E-2</v>
      </c>
      <c r="R334" s="6">
        <v>0.27039999999999997</v>
      </c>
      <c r="S334" s="6">
        <v>6.08E-2</v>
      </c>
      <c r="T334" s="6">
        <v>0.1946</v>
      </c>
      <c r="U334" s="6">
        <v>8.48E-2</v>
      </c>
      <c r="V334" s="6">
        <v>0.1696</v>
      </c>
      <c r="W334" s="6">
        <v>6.1499999999999999E-2</v>
      </c>
      <c r="X334" s="6">
        <v>0.2727</v>
      </c>
      <c r="Y334" s="6">
        <v>6.9099999999999995E-2</v>
      </c>
      <c r="Z334" s="6">
        <v>0.21149999999999999</v>
      </c>
      <c r="AA334" s="61">
        <v>36.561999999999998</v>
      </c>
      <c r="AB334" s="61">
        <v>81.061000000000007</v>
      </c>
      <c r="AC334" s="61">
        <v>0</v>
      </c>
      <c r="AD334" s="61">
        <v>117.623</v>
      </c>
      <c r="AE334" s="7">
        <v>48.014000000000003</v>
      </c>
      <c r="AF334" s="62">
        <v>9.6029999999999998</v>
      </c>
      <c r="AG334" s="8">
        <v>4</v>
      </c>
      <c r="AH334" s="62">
        <v>2.4</v>
      </c>
      <c r="AI334" s="9">
        <v>990.84900000000005</v>
      </c>
      <c r="AJ334" s="9">
        <v>999.524</v>
      </c>
      <c r="AK334" s="9">
        <v>1001.505</v>
      </c>
      <c r="AL334" s="9">
        <v>1024.1769999999999</v>
      </c>
      <c r="AM334" s="18">
        <v>997.29300000000001</v>
      </c>
      <c r="AN334" s="18">
        <v>129.626</v>
      </c>
      <c r="AO334" s="18">
        <v>129.626</v>
      </c>
      <c r="AP334" s="18">
        <v>1126.9190000000001</v>
      </c>
      <c r="AQ334" s="31">
        <v>1.1299999999999999</v>
      </c>
      <c r="AR334" s="7">
        <v>1241.71</v>
      </c>
      <c r="AS334" s="63">
        <v>104029.67</v>
      </c>
      <c r="AT334" s="81">
        <v>0</v>
      </c>
    </row>
    <row r="335" spans="1:46" x14ac:dyDescent="0.2">
      <c r="A335" s="25">
        <v>117416103</v>
      </c>
      <c r="B335" s="26" t="s">
        <v>383</v>
      </c>
      <c r="C335" s="26" t="s">
        <v>377</v>
      </c>
      <c r="D335" s="1">
        <v>61629</v>
      </c>
      <c r="E335" s="1">
        <v>58283</v>
      </c>
      <c r="F335" s="1">
        <v>56489</v>
      </c>
      <c r="G335" s="1">
        <v>58800</v>
      </c>
      <c r="H335" s="2">
        <v>3801</v>
      </c>
      <c r="I335" s="2">
        <v>3729</v>
      </c>
      <c r="J335" s="2">
        <v>3860</v>
      </c>
      <c r="K335" s="2">
        <v>3797</v>
      </c>
      <c r="L335" s="59">
        <v>1.1586000000000001</v>
      </c>
      <c r="M335" s="19">
        <v>0.69710000000000005</v>
      </c>
      <c r="N335" s="60">
        <v>0</v>
      </c>
      <c r="O335" s="6">
        <v>0.14216867469879518</v>
      </c>
      <c r="P335" s="6">
        <v>0.18634538152610441</v>
      </c>
      <c r="Q335" s="6">
        <v>0.10829999999999999</v>
      </c>
      <c r="R335" s="6">
        <v>0.22850000000000001</v>
      </c>
      <c r="S335" s="6">
        <v>0.1072</v>
      </c>
      <c r="T335" s="6">
        <v>0.23230000000000001</v>
      </c>
      <c r="U335" s="6">
        <v>0.15709999999999999</v>
      </c>
      <c r="V335" s="6">
        <v>0.1862</v>
      </c>
      <c r="W335" s="6">
        <v>0.1192</v>
      </c>
      <c r="X335" s="6">
        <v>0.2157</v>
      </c>
      <c r="Y335" s="6">
        <v>0.1242</v>
      </c>
      <c r="Z335" s="6">
        <v>0.2157</v>
      </c>
      <c r="AA335" s="61">
        <v>88.963999999999999</v>
      </c>
      <c r="AB335" s="61">
        <v>80.492999999999995</v>
      </c>
      <c r="AC335" s="61">
        <v>0</v>
      </c>
      <c r="AD335" s="61">
        <v>169.45699999999999</v>
      </c>
      <c r="AE335" s="7">
        <v>51.393999999999998</v>
      </c>
      <c r="AF335" s="62">
        <v>10.279</v>
      </c>
      <c r="AG335" s="8">
        <v>3</v>
      </c>
      <c r="AH335" s="62">
        <v>1.8</v>
      </c>
      <c r="AI335" s="9">
        <v>1243.904</v>
      </c>
      <c r="AJ335" s="9">
        <v>1257.741</v>
      </c>
      <c r="AK335" s="9">
        <v>1259.644</v>
      </c>
      <c r="AL335" s="9">
        <v>1307.431</v>
      </c>
      <c r="AM335" s="18">
        <v>1253.7629999999999</v>
      </c>
      <c r="AN335" s="18">
        <v>181.536</v>
      </c>
      <c r="AO335" s="18">
        <v>181.536</v>
      </c>
      <c r="AP335" s="18">
        <v>1435.299</v>
      </c>
      <c r="AQ335" s="31">
        <v>1.08</v>
      </c>
      <c r="AR335" s="7">
        <v>1795.972</v>
      </c>
      <c r="AS335" s="63">
        <v>150465.38</v>
      </c>
      <c r="AT335" s="81">
        <v>0</v>
      </c>
    </row>
    <row r="336" spans="1:46" x14ac:dyDescent="0.2">
      <c r="A336" s="25">
        <v>117417202</v>
      </c>
      <c r="B336" s="26" t="s">
        <v>384</v>
      </c>
      <c r="C336" s="26" t="s">
        <v>377</v>
      </c>
      <c r="D336" s="1">
        <v>51936</v>
      </c>
      <c r="E336" s="1">
        <v>47146</v>
      </c>
      <c r="F336" s="1">
        <v>45033</v>
      </c>
      <c r="G336" s="1">
        <v>48038</v>
      </c>
      <c r="H336" s="2">
        <v>16120</v>
      </c>
      <c r="I336" s="2">
        <v>16229</v>
      </c>
      <c r="J336" s="2">
        <v>16732</v>
      </c>
      <c r="K336" s="2">
        <v>16360</v>
      </c>
      <c r="L336" s="59">
        <v>1.4181999999999999</v>
      </c>
      <c r="M336" s="19">
        <v>0.28749999999999998</v>
      </c>
      <c r="N336" s="60">
        <v>0</v>
      </c>
      <c r="O336" s="6">
        <v>0.29706355591311345</v>
      </c>
      <c r="P336" s="6">
        <v>0.24074818986323412</v>
      </c>
      <c r="Q336" s="6">
        <v>0.29499999999999998</v>
      </c>
      <c r="R336" s="6">
        <v>0.24840000000000001</v>
      </c>
      <c r="S336" s="6">
        <v>0.35420000000000001</v>
      </c>
      <c r="T336" s="6">
        <v>0.185</v>
      </c>
      <c r="U336" s="6">
        <v>0.2999</v>
      </c>
      <c r="V336" s="6">
        <v>0.20760000000000001</v>
      </c>
      <c r="W336" s="6">
        <v>0.31540000000000001</v>
      </c>
      <c r="X336" s="6">
        <v>0.22470000000000001</v>
      </c>
      <c r="Y336" s="6">
        <v>0.31640000000000001</v>
      </c>
      <c r="Z336" s="6">
        <v>0.2137</v>
      </c>
      <c r="AA336" s="61">
        <v>947.74599999999998</v>
      </c>
      <c r="AB336" s="61">
        <v>337.601</v>
      </c>
      <c r="AC336" s="61">
        <v>473.87299999999999</v>
      </c>
      <c r="AD336" s="61">
        <v>1759.22</v>
      </c>
      <c r="AE336" s="7">
        <v>328.80799999999999</v>
      </c>
      <c r="AF336" s="62">
        <v>65.762</v>
      </c>
      <c r="AG336" s="8">
        <v>34</v>
      </c>
      <c r="AH336" s="62">
        <v>20.399999999999999</v>
      </c>
      <c r="AI336" s="9">
        <v>5008.17</v>
      </c>
      <c r="AJ336" s="9">
        <v>5035.8990000000003</v>
      </c>
      <c r="AK336" s="9">
        <v>4962.335</v>
      </c>
      <c r="AL336" s="9">
        <v>5062.3900000000003</v>
      </c>
      <c r="AM336" s="18">
        <v>5002.1350000000002</v>
      </c>
      <c r="AN336" s="18">
        <v>1845.3820000000001</v>
      </c>
      <c r="AO336" s="18">
        <v>1845.3820000000001</v>
      </c>
      <c r="AP336" s="18">
        <v>6847.5169999999998</v>
      </c>
      <c r="AQ336" s="31">
        <v>1.42</v>
      </c>
      <c r="AR336" s="7">
        <v>13789.831</v>
      </c>
      <c r="AS336" s="63">
        <v>1155303.21</v>
      </c>
      <c r="AT336" s="81">
        <v>4420984.1399999997</v>
      </c>
    </row>
    <row r="337" spans="1:46" x14ac:dyDescent="0.2">
      <c r="A337" s="25">
        <v>109420803</v>
      </c>
      <c r="B337" s="26" t="s">
        <v>209</v>
      </c>
      <c r="C337" s="26" t="s">
        <v>210</v>
      </c>
      <c r="D337" s="1">
        <v>58159</v>
      </c>
      <c r="E337" s="1">
        <v>52808</v>
      </c>
      <c r="F337" s="1">
        <v>47482</v>
      </c>
      <c r="G337" s="1">
        <v>52816</v>
      </c>
      <c r="H337" s="2">
        <v>7351</v>
      </c>
      <c r="I337" s="2">
        <v>7314</v>
      </c>
      <c r="J337" s="2">
        <v>7965</v>
      </c>
      <c r="K337" s="2">
        <v>7543</v>
      </c>
      <c r="L337" s="59">
        <v>1.2899</v>
      </c>
      <c r="M337" s="19">
        <v>0.72799999999999998</v>
      </c>
      <c r="N337" s="60">
        <v>0</v>
      </c>
      <c r="O337" s="6">
        <v>0.17876658860265418</v>
      </c>
      <c r="P337" s="6">
        <v>0.23067915690866511</v>
      </c>
      <c r="Q337" s="6">
        <v>0.1719</v>
      </c>
      <c r="R337" s="6">
        <v>0.24590000000000001</v>
      </c>
      <c r="S337" s="6">
        <v>0.25019999999999998</v>
      </c>
      <c r="T337" s="6">
        <v>0.23280000000000001</v>
      </c>
      <c r="U337" s="6">
        <v>0.28410000000000002</v>
      </c>
      <c r="V337" s="6">
        <v>0.1615</v>
      </c>
      <c r="W337" s="6">
        <v>0.20030000000000001</v>
      </c>
      <c r="X337" s="6">
        <v>0.23649999999999999</v>
      </c>
      <c r="Y337" s="6">
        <v>0.2354</v>
      </c>
      <c r="Z337" s="6">
        <v>0.21340000000000001</v>
      </c>
      <c r="AA337" s="61">
        <v>288.27999999999997</v>
      </c>
      <c r="AB337" s="61">
        <v>170.191</v>
      </c>
      <c r="AC337" s="61">
        <v>0</v>
      </c>
      <c r="AD337" s="61">
        <v>458.471</v>
      </c>
      <c r="AE337" s="7">
        <v>72.185000000000002</v>
      </c>
      <c r="AF337" s="62">
        <v>14.436999999999999</v>
      </c>
      <c r="AG337" s="8">
        <v>7</v>
      </c>
      <c r="AH337" s="62">
        <v>4.2</v>
      </c>
      <c r="AI337" s="9">
        <v>2398.739</v>
      </c>
      <c r="AJ337" s="9">
        <v>2455.9029999999998</v>
      </c>
      <c r="AK337" s="9">
        <v>2506.2779999999998</v>
      </c>
      <c r="AL337" s="9">
        <v>2569.9250000000002</v>
      </c>
      <c r="AM337" s="18">
        <v>2453.64</v>
      </c>
      <c r="AN337" s="18">
        <v>477.108</v>
      </c>
      <c r="AO337" s="18">
        <v>477.108</v>
      </c>
      <c r="AP337" s="18">
        <v>2930.748</v>
      </c>
      <c r="AQ337" s="31">
        <v>1.18</v>
      </c>
      <c r="AR337" s="7">
        <v>4460.8389999999999</v>
      </c>
      <c r="AS337" s="63">
        <v>373726.24</v>
      </c>
      <c r="AT337" s="81">
        <v>0</v>
      </c>
    </row>
    <row r="338" spans="1:46" x14ac:dyDescent="0.2">
      <c r="A338" s="25">
        <v>109422303</v>
      </c>
      <c r="B338" s="26" t="s">
        <v>211</v>
      </c>
      <c r="C338" s="26" t="s">
        <v>210</v>
      </c>
      <c r="D338" s="1">
        <v>52576</v>
      </c>
      <c r="E338" s="1">
        <v>46728</v>
      </c>
      <c r="F338" s="1">
        <v>45815</v>
      </c>
      <c r="G338" s="1">
        <v>48373</v>
      </c>
      <c r="H338" s="2">
        <v>2923</v>
      </c>
      <c r="I338" s="2">
        <v>2909</v>
      </c>
      <c r="J338" s="2">
        <v>3203</v>
      </c>
      <c r="K338" s="2">
        <v>3012</v>
      </c>
      <c r="L338" s="59">
        <v>1.4084000000000001</v>
      </c>
      <c r="M338" s="19">
        <v>0.88460000000000005</v>
      </c>
      <c r="N338" s="60">
        <v>125.325</v>
      </c>
      <c r="O338" s="6">
        <v>5.0375133976420149E-2</v>
      </c>
      <c r="P338" s="6">
        <v>0.31832797427652731</v>
      </c>
      <c r="Q338" s="6">
        <v>0.1038</v>
      </c>
      <c r="R338" s="6">
        <v>0.26529999999999998</v>
      </c>
      <c r="S338" s="6">
        <v>0.12920000000000001</v>
      </c>
      <c r="T338" s="6">
        <v>0.25490000000000002</v>
      </c>
      <c r="U338" s="6">
        <v>0.21129999999999999</v>
      </c>
      <c r="V338" s="6">
        <v>0.1724</v>
      </c>
      <c r="W338" s="6">
        <v>9.4500000000000001E-2</v>
      </c>
      <c r="X338" s="6">
        <v>0.27950000000000003</v>
      </c>
      <c r="Y338" s="6">
        <v>0.14810000000000001</v>
      </c>
      <c r="Z338" s="6">
        <v>0.23089999999999999</v>
      </c>
      <c r="AA338" s="61">
        <v>57.893000000000001</v>
      </c>
      <c r="AB338" s="61">
        <v>85.614000000000004</v>
      </c>
      <c r="AC338" s="61">
        <v>0</v>
      </c>
      <c r="AD338" s="61">
        <v>143.50700000000001</v>
      </c>
      <c r="AE338" s="7">
        <v>35.137</v>
      </c>
      <c r="AF338" s="62">
        <v>7.0270000000000001</v>
      </c>
      <c r="AG338" s="8">
        <v>0</v>
      </c>
      <c r="AH338" s="62">
        <v>0</v>
      </c>
      <c r="AI338" s="9">
        <v>1021.032</v>
      </c>
      <c r="AJ338" s="9">
        <v>1015.788</v>
      </c>
      <c r="AK338" s="9">
        <v>1070.3630000000001</v>
      </c>
      <c r="AL338" s="9">
        <v>1082.749</v>
      </c>
      <c r="AM338" s="18">
        <v>1035.7280000000001</v>
      </c>
      <c r="AN338" s="18">
        <v>150.53399999999999</v>
      </c>
      <c r="AO338" s="18">
        <v>275.85899999999998</v>
      </c>
      <c r="AP338" s="18">
        <v>1311.587</v>
      </c>
      <c r="AQ338" s="31">
        <v>1.23</v>
      </c>
      <c r="AR338" s="7">
        <v>2272.1039999999998</v>
      </c>
      <c r="AS338" s="63">
        <v>190355.42</v>
      </c>
      <c r="AT338" s="81">
        <v>0</v>
      </c>
    </row>
    <row r="339" spans="1:46" x14ac:dyDescent="0.2">
      <c r="A339" s="25">
        <v>109426003</v>
      </c>
      <c r="B339" s="26" t="s">
        <v>212</v>
      </c>
      <c r="C339" s="26" t="s">
        <v>210</v>
      </c>
      <c r="D339" s="1">
        <v>58135</v>
      </c>
      <c r="E339" s="1">
        <v>54339</v>
      </c>
      <c r="F339" s="1">
        <v>52196</v>
      </c>
      <c r="G339" s="1">
        <v>54890</v>
      </c>
      <c r="H339" s="2">
        <v>1575</v>
      </c>
      <c r="I339" s="2">
        <v>1579</v>
      </c>
      <c r="J339" s="2">
        <v>1647</v>
      </c>
      <c r="K339" s="2">
        <v>1600</v>
      </c>
      <c r="L339" s="59">
        <v>1.2412000000000001</v>
      </c>
      <c r="M339" s="19">
        <v>0.91800000000000004</v>
      </c>
      <c r="N339" s="60">
        <v>86.962000000000003</v>
      </c>
      <c r="O339" s="6">
        <v>0.18990384615384615</v>
      </c>
      <c r="P339" s="6">
        <v>0.23317307692307693</v>
      </c>
      <c r="Q339" s="6">
        <v>0.1431</v>
      </c>
      <c r="R339" s="6">
        <v>0.31369999999999998</v>
      </c>
      <c r="S339" s="6">
        <v>0.13139999999999999</v>
      </c>
      <c r="T339" s="6">
        <v>0.29980000000000001</v>
      </c>
      <c r="U339" s="6">
        <v>0.1575</v>
      </c>
      <c r="V339" s="6">
        <v>0.28670000000000001</v>
      </c>
      <c r="W339" s="6">
        <v>0.15479999999999999</v>
      </c>
      <c r="X339" s="6">
        <v>0.28220000000000001</v>
      </c>
      <c r="Y339" s="6">
        <v>0.14399999999999999</v>
      </c>
      <c r="Z339" s="6">
        <v>0.30009999999999998</v>
      </c>
      <c r="AA339" s="61">
        <v>49.067999999999998</v>
      </c>
      <c r="AB339" s="61">
        <v>44.725000000000001</v>
      </c>
      <c r="AC339" s="61">
        <v>0</v>
      </c>
      <c r="AD339" s="61">
        <v>93.793000000000006</v>
      </c>
      <c r="AE339" s="7">
        <v>17.248000000000001</v>
      </c>
      <c r="AF339" s="62">
        <v>3.45</v>
      </c>
      <c r="AG339" s="8">
        <v>0</v>
      </c>
      <c r="AH339" s="62">
        <v>0</v>
      </c>
      <c r="AI339" s="9">
        <v>528.29300000000001</v>
      </c>
      <c r="AJ339" s="9">
        <v>532.04899999999998</v>
      </c>
      <c r="AK339" s="9">
        <v>565.27800000000002</v>
      </c>
      <c r="AL339" s="9">
        <v>594.60199999999998</v>
      </c>
      <c r="AM339" s="18">
        <v>541.87300000000005</v>
      </c>
      <c r="AN339" s="18">
        <v>97.242999999999995</v>
      </c>
      <c r="AO339" s="18">
        <v>184.20500000000001</v>
      </c>
      <c r="AP339" s="18">
        <v>726.07799999999997</v>
      </c>
      <c r="AQ339" s="31">
        <v>1.1499999999999999</v>
      </c>
      <c r="AR339" s="7">
        <v>1036.3889999999999</v>
      </c>
      <c r="AS339" s="63">
        <v>86828.01</v>
      </c>
      <c r="AT339" s="81">
        <v>0</v>
      </c>
    </row>
    <row r="340" spans="1:46" x14ac:dyDescent="0.2">
      <c r="A340" s="25">
        <v>109426303</v>
      </c>
      <c r="B340" s="26" t="s">
        <v>213</v>
      </c>
      <c r="C340" s="26" t="s">
        <v>210</v>
      </c>
      <c r="D340" s="1">
        <v>62841</v>
      </c>
      <c r="E340" s="1">
        <v>57396</v>
      </c>
      <c r="F340" s="1">
        <v>57243</v>
      </c>
      <c r="G340" s="1">
        <v>59160</v>
      </c>
      <c r="H340" s="2">
        <v>2319</v>
      </c>
      <c r="I340" s="2">
        <v>2234</v>
      </c>
      <c r="J340" s="2">
        <v>2313</v>
      </c>
      <c r="K340" s="2">
        <v>2289</v>
      </c>
      <c r="L340" s="59">
        <v>1.1516</v>
      </c>
      <c r="M340" s="19">
        <v>0.89080000000000004</v>
      </c>
      <c r="N340" s="60">
        <v>123.15900000000001</v>
      </c>
      <c r="O340" s="6">
        <v>0.23503325942350334</v>
      </c>
      <c r="P340" s="6">
        <v>0.23946784922394679</v>
      </c>
      <c r="Q340" s="6">
        <v>0.2172</v>
      </c>
      <c r="R340" s="6">
        <v>0.26129999999999998</v>
      </c>
      <c r="S340" s="6">
        <v>0.2833</v>
      </c>
      <c r="T340" s="6">
        <v>0.22639999999999999</v>
      </c>
      <c r="U340" s="6">
        <v>0.28820000000000001</v>
      </c>
      <c r="V340" s="6">
        <v>0.20499999999999999</v>
      </c>
      <c r="W340" s="6">
        <v>0.2452</v>
      </c>
      <c r="X340" s="6">
        <v>0.2424</v>
      </c>
      <c r="Y340" s="6">
        <v>0.26290000000000002</v>
      </c>
      <c r="Z340" s="6">
        <v>0.23089999999999999</v>
      </c>
      <c r="AA340" s="61">
        <v>132.839</v>
      </c>
      <c r="AB340" s="61">
        <v>65.661000000000001</v>
      </c>
      <c r="AC340" s="61">
        <v>0</v>
      </c>
      <c r="AD340" s="61">
        <v>198.5</v>
      </c>
      <c r="AE340" s="7">
        <v>19.236000000000001</v>
      </c>
      <c r="AF340" s="62">
        <v>3.847</v>
      </c>
      <c r="AG340" s="8">
        <v>1</v>
      </c>
      <c r="AH340" s="62">
        <v>0.6</v>
      </c>
      <c r="AI340" s="9">
        <v>902.93100000000004</v>
      </c>
      <c r="AJ340" s="9">
        <v>899.22400000000005</v>
      </c>
      <c r="AK340" s="9">
        <v>908.85299999999995</v>
      </c>
      <c r="AL340" s="9">
        <v>908.38400000000001</v>
      </c>
      <c r="AM340" s="18">
        <v>903.66899999999998</v>
      </c>
      <c r="AN340" s="18">
        <v>202.947</v>
      </c>
      <c r="AO340" s="18">
        <v>326.10599999999999</v>
      </c>
      <c r="AP340" s="18">
        <v>1229.7750000000001</v>
      </c>
      <c r="AQ340" s="31">
        <v>1.1599999999999999</v>
      </c>
      <c r="AR340" s="7">
        <v>1642.8019999999999</v>
      </c>
      <c r="AS340" s="63">
        <v>137632.9</v>
      </c>
      <c r="AT340" s="81">
        <v>0</v>
      </c>
    </row>
    <row r="341" spans="1:46" x14ac:dyDescent="0.2">
      <c r="A341" s="25">
        <v>109427503</v>
      </c>
      <c r="B341" s="26" t="s">
        <v>214</v>
      </c>
      <c r="C341" s="26" t="s">
        <v>210</v>
      </c>
      <c r="D341" s="1">
        <v>61334</v>
      </c>
      <c r="E341" s="1">
        <v>52827</v>
      </c>
      <c r="F341" s="1">
        <v>49187</v>
      </c>
      <c r="G341" s="1">
        <v>54449</v>
      </c>
      <c r="H341" s="2">
        <v>2227</v>
      </c>
      <c r="I341" s="2">
        <v>2169</v>
      </c>
      <c r="J341" s="2">
        <v>2366</v>
      </c>
      <c r="K341" s="2">
        <v>2254</v>
      </c>
      <c r="L341" s="59">
        <v>1.2512000000000001</v>
      </c>
      <c r="M341" s="19">
        <v>0.92179999999999995</v>
      </c>
      <c r="N341" s="60">
        <v>140.27199999999999</v>
      </c>
      <c r="O341" s="6">
        <v>0.29653401797175866</v>
      </c>
      <c r="P341" s="6">
        <v>0.20539152759948653</v>
      </c>
      <c r="Q341" s="6">
        <v>0.34670000000000001</v>
      </c>
      <c r="R341" s="6">
        <v>0.2329</v>
      </c>
      <c r="S341" s="6">
        <v>0.31409999999999999</v>
      </c>
      <c r="T341" s="6">
        <v>0.23430000000000001</v>
      </c>
      <c r="U341" s="6">
        <v>0.24709999999999999</v>
      </c>
      <c r="V341" s="6">
        <v>0.2044</v>
      </c>
      <c r="W341" s="6">
        <v>0.31909999999999999</v>
      </c>
      <c r="X341" s="6">
        <v>0.22420000000000001</v>
      </c>
      <c r="Y341" s="6">
        <v>0.30259999999999998</v>
      </c>
      <c r="Z341" s="6">
        <v>0.22389999999999999</v>
      </c>
      <c r="AA341" s="61">
        <v>139.64500000000001</v>
      </c>
      <c r="AB341" s="61">
        <v>49.057000000000002</v>
      </c>
      <c r="AC341" s="61">
        <v>69.822999999999993</v>
      </c>
      <c r="AD341" s="61">
        <v>258.52499999999998</v>
      </c>
      <c r="AE341" s="7">
        <v>22.747</v>
      </c>
      <c r="AF341" s="62">
        <v>4.5490000000000004</v>
      </c>
      <c r="AG341" s="8">
        <v>0</v>
      </c>
      <c r="AH341" s="62">
        <v>0</v>
      </c>
      <c r="AI341" s="9">
        <v>729.37</v>
      </c>
      <c r="AJ341" s="9">
        <v>742.53300000000002</v>
      </c>
      <c r="AK341" s="9">
        <v>754.904</v>
      </c>
      <c r="AL341" s="9">
        <v>774.78599999999994</v>
      </c>
      <c r="AM341" s="18">
        <v>742.26900000000001</v>
      </c>
      <c r="AN341" s="18">
        <v>263.07400000000001</v>
      </c>
      <c r="AO341" s="18">
        <v>403.346</v>
      </c>
      <c r="AP341" s="18">
        <v>1145.615</v>
      </c>
      <c r="AQ341" s="31">
        <v>1.36</v>
      </c>
      <c r="AR341" s="7">
        <v>1949.415</v>
      </c>
      <c r="AS341" s="63">
        <v>163320.74</v>
      </c>
      <c r="AT341" s="81">
        <v>0</v>
      </c>
    </row>
    <row r="342" spans="1:46" x14ac:dyDescent="0.2">
      <c r="A342" s="25">
        <v>104431304</v>
      </c>
      <c r="B342" s="26" t="s">
        <v>91</v>
      </c>
      <c r="C342" s="26" t="s">
        <v>92</v>
      </c>
      <c r="D342" s="1">
        <v>56288</v>
      </c>
      <c r="E342" s="1">
        <v>53227</v>
      </c>
      <c r="F342" s="1">
        <v>50234</v>
      </c>
      <c r="G342" s="1">
        <v>53250</v>
      </c>
      <c r="H342" s="2">
        <v>1624</v>
      </c>
      <c r="I342" s="2">
        <v>1624</v>
      </c>
      <c r="J342" s="2">
        <v>1688</v>
      </c>
      <c r="K342" s="2">
        <v>1645</v>
      </c>
      <c r="L342" s="59">
        <v>1.2794000000000001</v>
      </c>
      <c r="M342" s="19">
        <v>0.92900000000000005</v>
      </c>
      <c r="N342" s="60">
        <v>73.543000000000006</v>
      </c>
      <c r="O342" s="6">
        <v>0.15625</v>
      </c>
      <c r="P342" s="6">
        <v>0.14880952380952381</v>
      </c>
      <c r="Q342" s="6">
        <v>0.15429999999999999</v>
      </c>
      <c r="R342" s="6">
        <v>0.1108</v>
      </c>
      <c r="S342" s="6">
        <v>0.19719999999999999</v>
      </c>
      <c r="T342" s="6">
        <v>0.17730000000000001</v>
      </c>
      <c r="U342" s="6">
        <v>0.17929999999999999</v>
      </c>
      <c r="V342" s="6">
        <v>0.18590000000000001</v>
      </c>
      <c r="W342" s="6">
        <v>0.16930000000000001</v>
      </c>
      <c r="X342" s="6">
        <v>0.14560000000000001</v>
      </c>
      <c r="Y342" s="6">
        <v>0.1769</v>
      </c>
      <c r="Z342" s="6">
        <v>0.158</v>
      </c>
      <c r="AA342" s="61">
        <v>42.563000000000002</v>
      </c>
      <c r="AB342" s="61">
        <v>18.302</v>
      </c>
      <c r="AC342" s="61">
        <v>0</v>
      </c>
      <c r="AD342" s="61">
        <v>60.865000000000002</v>
      </c>
      <c r="AE342" s="7">
        <v>20.481999999999999</v>
      </c>
      <c r="AF342" s="62">
        <v>4.0960000000000001</v>
      </c>
      <c r="AG342" s="8">
        <v>1</v>
      </c>
      <c r="AH342" s="62">
        <v>0.6</v>
      </c>
      <c r="AI342" s="9">
        <v>419.01</v>
      </c>
      <c r="AJ342" s="9">
        <v>432.15800000000002</v>
      </c>
      <c r="AK342" s="9">
        <v>462.43900000000002</v>
      </c>
      <c r="AL342" s="9">
        <v>465.89699999999999</v>
      </c>
      <c r="AM342" s="18">
        <v>437.86900000000003</v>
      </c>
      <c r="AN342" s="18">
        <v>65.561000000000007</v>
      </c>
      <c r="AO342" s="18">
        <v>139.10400000000001</v>
      </c>
      <c r="AP342" s="18">
        <v>576.97299999999996</v>
      </c>
      <c r="AQ342" s="31">
        <v>0.75</v>
      </c>
      <c r="AR342" s="7">
        <v>553.63400000000001</v>
      </c>
      <c r="AS342" s="63">
        <v>46383.1</v>
      </c>
      <c r="AT342" s="81">
        <v>0</v>
      </c>
    </row>
    <row r="343" spans="1:46" x14ac:dyDescent="0.2">
      <c r="A343" s="25">
        <v>104432503</v>
      </c>
      <c r="B343" s="26" t="s">
        <v>93</v>
      </c>
      <c r="C343" s="26" t="s">
        <v>92</v>
      </c>
      <c r="D343" s="1">
        <v>31604</v>
      </c>
      <c r="E343" s="1">
        <v>29652</v>
      </c>
      <c r="F343" s="1">
        <v>27302</v>
      </c>
      <c r="G343" s="1">
        <v>29519</v>
      </c>
      <c r="H343" s="2">
        <v>2212</v>
      </c>
      <c r="I343" s="2">
        <v>2319</v>
      </c>
      <c r="J343" s="2">
        <v>2485</v>
      </c>
      <c r="K343" s="2">
        <v>2339</v>
      </c>
      <c r="L343" s="59">
        <v>2.3079000000000001</v>
      </c>
      <c r="M343" s="19">
        <v>-0.25890000000000002</v>
      </c>
      <c r="N343" s="60">
        <v>0</v>
      </c>
      <c r="O343" s="6">
        <v>0.48352941176470587</v>
      </c>
      <c r="P343" s="6">
        <v>0.34705882352941175</v>
      </c>
      <c r="Q343" s="6">
        <v>0.60970000000000002</v>
      </c>
      <c r="R343" s="6">
        <v>0.27250000000000002</v>
      </c>
      <c r="S343" s="6">
        <v>0.59819999999999995</v>
      </c>
      <c r="T343" s="6">
        <v>0.25829999999999997</v>
      </c>
      <c r="U343" s="6">
        <v>0.59630000000000005</v>
      </c>
      <c r="V343" s="6">
        <v>0.23400000000000001</v>
      </c>
      <c r="W343" s="6">
        <v>0.56379999999999997</v>
      </c>
      <c r="X343" s="6">
        <v>0.29260000000000003</v>
      </c>
      <c r="Y343" s="6">
        <v>0.60140000000000005</v>
      </c>
      <c r="Z343" s="6">
        <v>0.25490000000000002</v>
      </c>
      <c r="AA343" s="61">
        <v>243.964</v>
      </c>
      <c r="AB343" s="61">
        <v>63.305999999999997</v>
      </c>
      <c r="AC343" s="61">
        <v>121.982</v>
      </c>
      <c r="AD343" s="61">
        <v>429.25200000000001</v>
      </c>
      <c r="AE343" s="7">
        <v>67.295000000000002</v>
      </c>
      <c r="AF343" s="62">
        <v>13.459</v>
      </c>
      <c r="AG343" s="8">
        <v>1</v>
      </c>
      <c r="AH343" s="62">
        <v>0.6</v>
      </c>
      <c r="AI343" s="9">
        <v>721.19</v>
      </c>
      <c r="AJ343" s="9">
        <v>710.654</v>
      </c>
      <c r="AK343" s="9">
        <v>696.91499999999996</v>
      </c>
      <c r="AL343" s="9">
        <v>694.34699999999998</v>
      </c>
      <c r="AM343" s="18">
        <v>709.58600000000001</v>
      </c>
      <c r="AN343" s="18">
        <v>443.31099999999998</v>
      </c>
      <c r="AO343" s="18">
        <v>443.31099999999998</v>
      </c>
      <c r="AP343" s="18">
        <v>1152.8969999999999</v>
      </c>
      <c r="AQ343" s="31">
        <v>1.8</v>
      </c>
      <c r="AR343" s="7">
        <v>4789.3879999999999</v>
      </c>
      <c r="AS343" s="63">
        <v>401251.86</v>
      </c>
      <c r="AT343" s="81">
        <v>2570977.34</v>
      </c>
    </row>
    <row r="344" spans="1:46" x14ac:dyDescent="0.2">
      <c r="A344" s="25">
        <v>104432803</v>
      </c>
      <c r="B344" s="26" t="s">
        <v>94</v>
      </c>
      <c r="C344" s="26" t="s">
        <v>92</v>
      </c>
      <c r="D344" s="1">
        <v>55235</v>
      </c>
      <c r="E344" s="1">
        <v>53597</v>
      </c>
      <c r="F344" s="1">
        <v>50670</v>
      </c>
      <c r="G344" s="1">
        <v>53167</v>
      </c>
      <c r="H344" s="2">
        <v>4042</v>
      </c>
      <c r="I344" s="2">
        <v>3987</v>
      </c>
      <c r="J344" s="2">
        <v>3946</v>
      </c>
      <c r="K344" s="2">
        <v>3992</v>
      </c>
      <c r="L344" s="59">
        <v>1.2814000000000001</v>
      </c>
      <c r="M344" s="19">
        <v>0.64180000000000004</v>
      </c>
      <c r="N344" s="60">
        <v>0</v>
      </c>
      <c r="O344" s="6">
        <v>9.4488188976377951E-2</v>
      </c>
      <c r="P344" s="6">
        <v>0.36920384951881013</v>
      </c>
      <c r="Q344" s="6">
        <v>0.109</v>
      </c>
      <c r="R344" s="6">
        <v>0.28349999999999997</v>
      </c>
      <c r="S344" s="6">
        <v>0.20599999999999999</v>
      </c>
      <c r="T344" s="6">
        <v>0.37040000000000001</v>
      </c>
      <c r="U344" s="6">
        <v>0.21690000000000001</v>
      </c>
      <c r="V344" s="6">
        <v>0.26900000000000002</v>
      </c>
      <c r="W344" s="6">
        <v>0.13650000000000001</v>
      </c>
      <c r="X344" s="6">
        <v>0.34100000000000003</v>
      </c>
      <c r="Y344" s="6">
        <v>0.17730000000000001</v>
      </c>
      <c r="Z344" s="6">
        <v>0.30759999999999998</v>
      </c>
      <c r="AA344" s="61">
        <v>105.88500000000001</v>
      </c>
      <c r="AB344" s="61">
        <v>132.25899999999999</v>
      </c>
      <c r="AC344" s="61">
        <v>0</v>
      </c>
      <c r="AD344" s="61">
        <v>238.14400000000001</v>
      </c>
      <c r="AE344" s="7">
        <v>49.396999999999998</v>
      </c>
      <c r="AF344" s="62">
        <v>9.8789999999999996</v>
      </c>
      <c r="AG344" s="8">
        <v>2</v>
      </c>
      <c r="AH344" s="62">
        <v>1.2</v>
      </c>
      <c r="AI344" s="9">
        <v>1292.854</v>
      </c>
      <c r="AJ344" s="9">
        <v>1282.424</v>
      </c>
      <c r="AK344" s="9">
        <v>1272.6990000000001</v>
      </c>
      <c r="AL344" s="9">
        <v>1320.3109999999999</v>
      </c>
      <c r="AM344" s="18">
        <v>1282.6590000000001</v>
      </c>
      <c r="AN344" s="18">
        <v>249.22300000000001</v>
      </c>
      <c r="AO344" s="18">
        <v>249.22300000000001</v>
      </c>
      <c r="AP344" s="18">
        <v>1531.8820000000001</v>
      </c>
      <c r="AQ344" s="31">
        <v>1.1100000000000001</v>
      </c>
      <c r="AR344" s="7">
        <v>2178.8780000000002</v>
      </c>
      <c r="AS344" s="63">
        <v>182545</v>
      </c>
      <c r="AT344" s="81">
        <v>0</v>
      </c>
    </row>
    <row r="345" spans="1:46" x14ac:dyDescent="0.2">
      <c r="A345" s="25">
        <v>104432903</v>
      </c>
      <c r="B345" s="26" t="s">
        <v>95</v>
      </c>
      <c r="C345" s="26" t="s">
        <v>92</v>
      </c>
      <c r="D345" s="1">
        <v>70689</v>
      </c>
      <c r="E345" s="1">
        <v>65903</v>
      </c>
      <c r="F345" s="1">
        <v>60689</v>
      </c>
      <c r="G345" s="1">
        <v>65760</v>
      </c>
      <c r="H345" s="2">
        <v>5717</v>
      </c>
      <c r="I345" s="2">
        <v>5786</v>
      </c>
      <c r="J345" s="2">
        <v>6057</v>
      </c>
      <c r="K345" s="2">
        <v>5853</v>
      </c>
      <c r="L345" s="59">
        <v>1.036</v>
      </c>
      <c r="M345" s="19">
        <v>0.72099999999999997</v>
      </c>
      <c r="N345" s="60">
        <v>0</v>
      </c>
      <c r="O345" s="6">
        <v>0.15549872122762148</v>
      </c>
      <c r="P345" s="6">
        <v>9.3606138107416886E-2</v>
      </c>
      <c r="Q345" s="6">
        <v>0.12820000000000001</v>
      </c>
      <c r="R345" s="6">
        <v>8.8800000000000004E-2</v>
      </c>
      <c r="S345" s="6">
        <v>0.12709999999999999</v>
      </c>
      <c r="T345" s="6">
        <v>7.3499999999999996E-2</v>
      </c>
      <c r="U345" s="6">
        <v>0.1416</v>
      </c>
      <c r="V345" s="6">
        <v>9.8500000000000004E-2</v>
      </c>
      <c r="W345" s="6">
        <v>0.13689999999999999</v>
      </c>
      <c r="X345" s="6">
        <v>8.5300000000000001E-2</v>
      </c>
      <c r="Y345" s="6">
        <v>0.1323</v>
      </c>
      <c r="Z345" s="6">
        <v>8.6900000000000005E-2</v>
      </c>
      <c r="AA345" s="61">
        <v>150.13200000000001</v>
      </c>
      <c r="AB345" s="61">
        <v>46.771999999999998</v>
      </c>
      <c r="AC345" s="61">
        <v>0</v>
      </c>
      <c r="AD345" s="61">
        <v>196.904</v>
      </c>
      <c r="AE345" s="7">
        <v>49.606999999999999</v>
      </c>
      <c r="AF345" s="62">
        <v>9.9209999999999994</v>
      </c>
      <c r="AG345" s="8">
        <v>8</v>
      </c>
      <c r="AH345" s="62">
        <v>4.8</v>
      </c>
      <c r="AI345" s="9">
        <v>1827.7560000000001</v>
      </c>
      <c r="AJ345" s="9">
        <v>1848.3119999999999</v>
      </c>
      <c r="AK345" s="9">
        <v>1867.9670000000001</v>
      </c>
      <c r="AL345" s="9">
        <v>1830.8620000000001</v>
      </c>
      <c r="AM345" s="18">
        <v>1848.0119999999999</v>
      </c>
      <c r="AN345" s="18">
        <v>211.625</v>
      </c>
      <c r="AO345" s="18">
        <v>211.625</v>
      </c>
      <c r="AP345" s="18">
        <v>2059.6370000000002</v>
      </c>
      <c r="AQ345" s="31">
        <v>0.72</v>
      </c>
      <c r="AR345" s="7">
        <v>1536.3240000000001</v>
      </c>
      <c r="AS345" s="63">
        <v>128712.24</v>
      </c>
      <c r="AT345" s="81">
        <v>0</v>
      </c>
    </row>
    <row r="346" spans="1:46" x14ac:dyDescent="0.2">
      <c r="A346" s="25">
        <v>104433303</v>
      </c>
      <c r="B346" s="26" t="s">
        <v>96</v>
      </c>
      <c r="C346" s="26" t="s">
        <v>92</v>
      </c>
      <c r="D346" s="1">
        <v>66922</v>
      </c>
      <c r="E346" s="1">
        <v>57051</v>
      </c>
      <c r="F346" s="1">
        <v>58209</v>
      </c>
      <c r="G346" s="1">
        <v>60727</v>
      </c>
      <c r="H346" s="2">
        <v>7631</v>
      </c>
      <c r="I346" s="2">
        <v>7570</v>
      </c>
      <c r="J346" s="2">
        <v>7377</v>
      </c>
      <c r="K346" s="2">
        <v>7526</v>
      </c>
      <c r="L346" s="59">
        <v>1.1218999999999999</v>
      </c>
      <c r="M346" s="19">
        <v>0.42970000000000003</v>
      </c>
      <c r="N346" s="60">
        <v>0</v>
      </c>
      <c r="O346" s="6">
        <v>0.23108477666362809</v>
      </c>
      <c r="P346" s="6">
        <v>0.15679124886052873</v>
      </c>
      <c r="Q346" s="6">
        <v>0.24249999999999999</v>
      </c>
      <c r="R346" s="6">
        <v>0.21859999999999999</v>
      </c>
      <c r="S346" s="6">
        <v>0.2387</v>
      </c>
      <c r="T346" s="6">
        <v>0.1898</v>
      </c>
      <c r="U346" s="6">
        <v>0.19370000000000001</v>
      </c>
      <c r="V346" s="6">
        <v>0.1661</v>
      </c>
      <c r="W346" s="6">
        <v>0.2374</v>
      </c>
      <c r="X346" s="6">
        <v>0.18840000000000001</v>
      </c>
      <c r="Y346" s="6">
        <v>0.22500000000000001</v>
      </c>
      <c r="Z346" s="6">
        <v>0.1915</v>
      </c>
      <c r="AA346" s="61">
        <v>299.74400000000003</v>
      </c>
      <c r="AB346" s="61">
        <v>118.938</v>
      </c>
      <c r="AC346" s="61">
        <v>0</v>
      </c>
      <c r="AD346" s="61">
        <v>418.68200000000002</v>
      </c>
      <c r="AE346" s="7">
        <v>67.265000000000001</v>
      </c>
      <c r="AF346" s="62">
        <v>13.452999999999999</v>
      </c>
      <c r="AG346" s="8">
        <v>10</v>
      </c>
      <c r="AH346" s="62">
        <v>6</v>
      </c>
      <c r="AI346" s="9">
        <v>2104.3560000000002</v>
      </c>
      <c r="AJ346" s="9">
        <v>2088.8339999999998</v>
      </c>
      <c r="AK346" s="9">
        <v>2082.9659999999999</v>
      </c>
      <c r="AL346" s="9">
        <v>2101.4989999999998</v>
      </c>
      <c r="AM346" s="18">
        <v>2092.0520000000001</v>
      </c>
      <c r="AN346" s="18">
        <v>438.13499999999999</v>
      </c>
      <c r="AO346" s="18">
        <v>438.13499999999999</v>
      </c>
      <c r="AP346" s="18">
        <v>2530.1869999999999</v>
      </c>
      <c r="AQ346" s="31">
        <v>0.9</v>
      </c>
      <c r="AR346" s="7">
        <v>2554.7550000000001</v>
      </c>
      <c r="AS346" s="63">
        <v>214035.74</v>
      </c>
      <c r="AT346" s="81">
        <v>0</v>
      </c>
    </row>
    <row r="347" spans="1:46" x14ac:dyDescent="0.2">
      <c r="A347" s="25">
        <v>104433604</v>
      </c>
      <c r="B347" s="26" t="s">
        <v>97</v>
      </c>
      <c r="C347" s="26" t="s">
        <v>92</v>
      </c>
      <c r="D347" s="1">
        <v>57071</v>
      </c>
      <c r="E347" s="1">
        <v>52188</v>
      </c>
      <c r="F347" s="1">
        <v>47854</v>
      </c>
      <c r="G347" s="1">
        <v>52371</v>
      </c>
      <c r="H347" s="2">
        <v>1788</v>
      </c>
      <c r="I347" s="2">
        <v>1754</v>
      </c>
      <c r="J347" s="2">
        <v>1863</v>
      </c>
      <c r="K347" s="2">
        <v>1802</v>
      </c>
      <c r="L347" s="59">
        <v>1.3008999999999999</v>
      </c>
      <c r="M347" s="19">
        <v>0.92969999999999997</v>
      </c>
      <c r="N347" s="60">
        <v>72.781999999999996</v>
      </c>
      <c r="O347" s="6">
        <v>0.25510204081632654</v>
      </c>
      <c r="P347" s="6">
        <v>0.35918367346938773</v>
      </c>
      <c r="Q347" s="6">
        <v>0.20730000000000001</v>
      </c>
      <c r="R347" s="6">
        <v>0.37040000000000001</v>
      </c>
      <c r="S347" s="6">
        <v>0.25309999999999999</v>
      </c>
      <c r="T347" s="6">
        <v>0.30059999999999998</v>
      </c>
      <c r="U347" s="6">
        <v>0.26119999999999999</v>
      </c>
      <c r="V347" s="6">
        <v>0.12659999999999999</v>
      </c>
      <c r="W347" s="6">
        <v>0.23849999999999999</v>
      </c>
      <c r="X347" s="6">
        <v>0.34339999999999998</v>
      </c>
      <c r="Y347" s="6">
        <v>0.24049999999999999</v>
      </c>
      <c r="Z347" s="6">
        <v>0.26590000000000003</v>
      </c>
      <c r="AA347" s="61">
        <v>55.786000000000001</v>
      </c>
      <c r="AB347" s="61">
        <v>40.161000000000001</v>
      </c>
      <c r="AC347" s="61">
        <v>0</v>
      </c>
      <c r="AD347" s="61">
        <v>95.947000000000003</v>
      </c>
      <c r="AE347" s="7">
        <v>15.95</v>
      </c>
      <c r="AF347" s="62">
        <v>3.19</v>
      </c>
      <c r="AG347" s="8">
        <v>0</v>
      </c>
      <c r="AH347" s="62">
        <v>0</v>
      </c>
      <c r="AI347" s="9">
        <v>389.84100000000001</v>
      </c>
      <c r="AJ347" s="9">
        <v>418.976</v>
      </c>
      <c r="AK347" s="9">
        <v>381.94200000000001</v>
      </c>
      <c r="AL347" s="9">
        <v>439.87099999999998</v>
      </c>
      <c r="AM347" s="18">
        <v>396.92</v>
      </c>
      <c r="AN347" s="18">
        <v>99.137</v>
      </c>
      <c r="AO347" s="18">
        <v>171.91900000000001</v>
      </c>
      <c r="AP347" s="18">
        <v>568.83900000000006</v>
      </c>
      <c r="AQ347" s="31">
        <v>0.83</v>
      </c>
      <c r="AR347" s="7">
        <v>614.202</v>
      </c>
      <c r="AS347" s="63">
        <v>51457.45</v>
      </c>
      <c r="AT347" s="81">
        <v>0</v>
      </c>
    </row>
    <row r="348" spans="1:46" x14ac:dyDescent="0.2">
      <c r="A348" s="25">
        <v>104433903</v>
      </c>
      <c r="B348" s="26" t="s">
        <v>98</v>
      </c>
      <c r="C348" s="26" t="s">
        <v>92</v>
      </c>
      <c r="D348" s="1">
        <v>64573</v>
      </c>
      <c r="E348" s="1">
        <v>60000</v>
      </c>
      <c r="F348" s="1">
        <v>56719</v>
      </c>
      <c r="G348" s="1">
        <v>60431</v>
      </c>
      <c r="H348" s="2">
        <v>3308</v>
      </c>
      <c r="I348" s="2">
        <v>3270</v>
      </c>
      <c r="J348" s="2">
        <v>3445</v>
      </c>
      <c r="K348" s="2">
        <v>3341</v>
      </c>
      <c r="L348" s="59">
        <v>1.1274</v>
      </c>
      <c r="M348" s="19">
        <v>0.88600000000000001</v>
      </c>
      <c r="N348" s="60">
        <v>114.569</v>
      </c>
      <c r="O348" s="6">
        <v>0.23192771084337349</v>
      </c>
      <c r="P348" s="6">
        <v>0.19126506024096385</v>
      </c>
      <c r="Q348" s="6">
        <v>0.2056</v>
      </c>
      <c r="R348" s="6">
        <v>0.19120000000000001</v>
      </c>
      <c r="S348" s="6">
        <v>0.2157</v>
      </c>
      <c r="T348" s="6">
        <v>0.1789</v>
      </c>
      <c r="U348" s="6">
        <v>0.1903</v>
      </c>
      <c r="V348" s="6">
        <v>0.20430000000000001</v>
      </c>
      <c r="W348" s="6">
        <v>0.2177</v>
      </c>
      <c r="X348" s="6">
        <v>0.18709999999999999</v>
      </c>
      <c r="Y348" s="6">
        <v>0.2039</v>
      </c>
      <c r="Z348" s="6">
        <v>0.1915</v>
      </c>
      <c r="AA348" s="61">
        <v>115.172</v>
      </c>
      <c r="AB348" s="61">
        <v>49.491999999999997</v>
      </c>
      <c r="AC348" s="61">
        <v>0</v>
      </c>
      <c r="AD348" s="61">
        <v>164.66399999999999</v>
      </c>
      <c r="AE348" s="7">
        <v>42.987000000000002</v>
      </c>
      <c r="AF348" s="62">
        <v>8.5969999999999995</v>
      </c>
      <c r="AG348" s="8">
        <v>1</v>
      </c>
      <c r="AH348" s="62">
        <v>0.6</v>
      </c>
      <c r="AI348" s="9">
        <v>881.73400000000004</v>
      </c>
      <c r="AJ348" s="9">
        <v>898.37300000000005</v>
      </c>
      <c r="AK348" s="9">
        <v>912.87099999999998</v>
      </c>
      <c r="AL348" s="9">
        <v>974.77800000000002</v>
      </c>
      <c r="AM348" s="18">
        <v>897.65899999999999</v>
      </c>
      <c r="AN348" s="18">
        <v>173.86099999999999</v>
      </c>
      <c r="AO348" s="18">
        <v>288.43</v>
      </c>
      <c r="AP348" s="18">
        <v>1186.0889999999999</v>
      </c>
      <c r="AQ348" s="31">
        <v>0.56999999999999995</v>
      </c>
      <c r="AR348" s="7">
        <v>762.202</v>
      </c>
      <c r="AS348" s="63">
        <v>63856.800000000003</v>
      </c>
      <c r="AT348" s="81">
        <v>0</v>
      </c>
    </row>
    <row r="349" spans="1:46" x14ac:dyDescent="0.2">
      <c r="A349" s="25">
        <v>104435003</v>
      </c>
      <c r="B349" s="26" t="s">
        <v>99</v>
      </c>
      <c r="C349" s="26" t="s">
        <v>92</v>
      </c>
      <c r="D349" s="1">
        <v>68297</v>
      </c>
      <c r="E349" s="1">
        <v>63226</v>
      </c>
      <c r="F349" s="1">
        <v>60224</v>
      </c>
      <c r="G349" s="1">
        <v>63916</v>
      </c>
      <c r="H349" s="2">
        <v>3593</v>
      </c>
      <c r="I349" s="2">
        <v>3512</v>
      </c>
      <c r="J349" s="2">
        <v>3467</v>
      </c>
      <c r="K349" s="2">
        <v>3524</v>
      </c>
      <c r="L349" s="59">
        <v>1.0659000000000001</v>
      </c>
      <c r="M349" s="19">
        <v>0.84060000000000001</v>
      </c>
      <c r="N349" s="60">
        <v>79.400999999999996</v>
      </c>
      <c r="O349" s="6">
        <v>0.14645103324348607</v>
      </c>
      <c r="P349" s="6">
        <v>0.11859838274932614</v>
      </c>
      <c r="Q349" s="6">
        <v>0.14879999999999999</v>
      </c>
      <c r="R349" s="6">
        <v>0.15579999999999999</v>
      </c>
      <c r="S349" s="6">
        <v>0.1525</v>
      </c>
      <c r="T349" s="6">
        <v>0.15160000000000001</v>
      </c>
      <c r="U349" s="6">
        <v>0.161</v>
      </c>
      <c r="V349" s="6">
        <v>0.15010000000000001</v>
      </c>
      <c r="W349" s="6">
        <v>0.14929999999999999</v>
      </c>
      <c r="X349" s="6">
        <v>0.14199999999999999</v>
      </c>
      <c r="Y349" s="6">
        <v>0.15409999999999999</v>
      </c>
      <c r="Z349" s="6">
        <v>0.1525</v>
      </c>
      <c r="AA349" s="61">
        <v>96.793000000000006</v>
      </c>
      <c r="AB349" s="61">
        <v>46.03</v>
      </c>
      <c r="AC349" s="61">
        <v>0</v>
      </c>
      <c r="AD349" s="61">
        <v>142.82300000000001</v>
      </c>
      <c r="AE349" s="7">
        <v>47.697000000000003</v>
      </c>
      <c r="AF349" s="62">
        <v>9.5389999999999997</v>
      </c>
      <c r="AG349" s="8">
        <v>0</v>
      </c>
      <c r="AH349" s="62">
        <v>0</v>
      </c>
      <c r="AI349" s="9">
        <v>1080.5250000000001</v>
      </c>
      <c r="AJ349" s="9">
        <v>1059.8399999999999</v>
      </c>
      <c r="AK349" s="9">
        <v>1035.125</v>
      </c>
      <c r="AL349" s="9">
        <v>1067.3489999999999</v>
      </c>
      <c r="AM349" s="18">
        <v>1058.4970000000001</v>
      </c>
      <c r="AN349" s="18">
        <v>152.36199999999999</v>
      </c>
      <c r="AO349" s="18">
        <v>231.76300000000001</v>
      </c>
      <c r="AP349" s="18">
        <v>1290.26</v>
      </c>
      <c r="AQ349" s="31">
        <v>0.78</v>
      </c>
      <c r="AR349" s="7">
        <v>1072.7249999999999</v>
      </c>
      <c r="AS349" s="63">
        <v>89872.21</v>
      </c>
      <c r="AT349" s="81">
        <v>0</v>
      </c>
    </row>
    <row r="350" spans="1:46" x14ac:dyDescent="0.2">
      <c r="A350" s="25">
        <v>104435303</v>
      </c>
      <c r="B350" s="26" t="s">
        <v>100</v>
      </c>
      <c r="C350" s="26" t="s">
        <v>92</v>
      </c>
      <c r="D350" s="1">
        <v>53205</v>
      </c>
      <c r="E350" s="1">
        <v>49159</v>
      </c>
      <c r="F350" s="1">
        <v>50074</v>
      </c>
      <c r="G350" s="1">
        <v>50813</v>
      </c>
      <c r="H350" s="2">
        <v>3704</v>
      </c>
      <c r="I350" s="2">
        <v>3773</v>
      </c>
      <c r="J350" s="2">
        <v>3882</v>
      </c>
      <c r="K350" s="2">
        <v>3786</v>
      </c>
      <c r="L350" s="59">
        <v>1.3408</v>
      </c>
      <c r="M350" s="19">
        <v>0.85070000000000001</v>
      </c>
      <c r="N350" s="60">
        <v>86.998000000000005</v>
      </c>
      <c r="O350" s="6">
        <v>0.26109936575052856</v>
      </c>
      <c r="P350" s="6">
        <v>7.7167019027484143E-2</v>
      </c>
      <c r="Q350" s="6">
        <v>0.21609999999999999</v>
      </c>
      <c r="R350" s="6">
        <v>8.8800000000000004E-2</v>
      </c>
      <c r="S350" s="6">
        <v>0.20050000000000001</v>
      </c>
      <c r="T350" s="6">
        <v>9.74E-2</v>
      </c>
      <c r="U350" s="6">
        <v>0.1802</v>
      </c>
      <c r="V350" s="6">
        <v>0.109</v>
      </c>
      <c r="W350" s="6">
        <v>0.22589999999999999</v>
      </c>
      <c r="X350" s="6">
        <v>8.7800000000000003E-2</v>
      </c>
      <c r="Y350" s="6">
        <v>0.19889999999999999</v>
      </c>
      <c r="Z350" s="6">
        <v>9.8400000000000001E-2</v>
      </c>
      <c r="AA350" s="61">
        <v>134.30099999999999</v>
      </c>
      <c r="AB350" s="61">
        <v>26.099</v>
      </c>
      <c r="AC350" s="61">
        <v>0</v>
      </c>
      <c r="AD350" s="61">
        <v>160.4</v>
      </c>
      <c r="AE350" s="7">
        <v>67.742999999999995</v>
      </c>
      <c r="AF350" s="62">
        <v>13.548999999999999</v>
      </c>
      <c r="AG350" s="8">
        <v>0</v>
      </c>
      <c r="AH350" s="62">
        <v>0</v>
      </c>
      <c r="AI350" s="9">
        <v>990.85799999999995</v>
      </c>
      <c r="AJ350" s="9">
        <v>990.85599999999999</v>
      </c>
      <c r="AK350" s="9">
        <v>986.947</v>
      </c>
      <c r="AL350" s="9">
        <v>1014.317</v>
      </c>
      <c r="AM350" s="18">
        <v>989.55399999999997</v>
      </c>
      <c r="AN350" s="18">
        <v>173.94900000000001</v>
      </c>
      <c r="AO350" s="18">
        <v>260.947</v>
      </c>
      <c r="AP350" s="18">
        <v>1250.501</v>
      </c>
      <c r="AQ350" s="31">
        <v>0.98</v>
      </c>
      <c r="AR350" s="7">
        <v>1643.1379999999999</v>
      </c>
      <c r="AS350" s="63">
        <v>137661.04999999999</v>
      </c>
      <c r="AT350" s="81">
        <v>0</v>
      </c>
    </row>
    <row r="351" spans="1:46" x14ac:dyDescent="0.2">
      <c r="A351" s="25">
        <v>104435603</v>
      </c>
      <c r="B351" s="26" t="s">
        <v>101</v>
      </c>
      <c r="C351" s="26" t="s">
        <v>92</v>
      </c>
      <c r="D351" s="1">
        <v>40089</v>
      </c>
      <c r="E351" s="1">
        <v>35814</v>
      </c>
      <c r="F351" s="1">
        <v>31777</v>
      </c>
      <c r="G351" s="1">
        <v>35893</v>
      </c>
      <c r="H351" s="2">
        <v>6144</v>
      </c>
      <c r="I351" s="2">
        <v>5996</v>
      </c>
      <c r="J351" s="2">
        <v>6207</v>
      </c>
      <c r="K351" s="2">
        <v>6116</v>
      </c>
      <c r="L351" s="59">
        <v>1.8980999999999999</v>
      </c>
      <c r="M351" s="19">
        <v>-2.1126</v>
      </c>
      <c r="N351" s="60">
        <v>0</v>
      </c>
      <c r="O351" s="6">
        <v>0.16095890410958905</v>
      </c>
      <c r="P351" s="6">
        <v>0.24794520547945206</v>
      </c>
      <c r="Q351" s="6">
        <v>0.2535</v>
      </c>
      <c r="R351" s="6">
        <v>0.2218</v>
      </c>
      <c r="S351" s="6">
        <v>0.27779999999999999</v>
      </c>
      <c r="T351" s="6">
        <v>0.15160000000000001</v>
      </c>
      <c r="U351" s="6">
        <v>0.33279999999999998</v>
      </c>
      <c r="V351" s="6">
        <v>9.3399999999999997E-2</v>
      </c>
      <c r="W351" s="6">
        <v>0.23080000000000001</v>
      </c>
      <c r="X351" s="6">
        <v>0.20710000000000001</v>
      </c>
      <c r="Y351" s="6">
        <v>0.28799999999999998</v>
      </c>
      <c r="Z351" s="6">
        <v>0.15559999999999999</v>
      </c>
      <c r="AA351" s="61">
        <v>280.66800000000001</v>
      </c>
      <c r="AB351" s="61">
        <v>125.92400000000001</v>
      </c>
      <c r="AC351" s="61">
        <v>0</v>
      </c>
      <c r="AD351" s="61">
        <v>406.59199999999998</v>
      </c>
      <c r="AE351" s="7">
        <v>163.97800000000001</v>
      </c>
      <c r="AF351" s="62">
        <v>32.795999999999999</v>
      </c>
      <c r="AG351" s="8">
        <v>15</v>
      </c>
      <c r="AH351" s="62">
        <v>9</v>
      </c>
      <c r="AI351" s="9">
        <v>2026.778</v>
      </c>
      <c r="AJ351" s="9">
        <v>2043.684</v>
      </c>
      <c r="AK351" s="9">
        <v>2065.4740000000002</v>
      </c>
      <c r="AL351" s="9">
        <v>2040.248</v>
      </c>
      <c r="AM351" s="18">
        <v>2045.3119999999999</v>
      </c>
      <c r="AN351" s="18">
        <v>448.38799999999998</v>
      </c>
      <c r="AO351" s="18">
        <v>448.38799999999998</v>
      </c>
      <c r="AP351" s="18">
        <v>2493.6999999999998</v>
      </c>
      <c r="AQ351" s="31">
        <v>1.58</v>
      </c>
      <c r="AR351" s="7">
        <v>7478.6009999999997</v>
      </c>
      <c r="AS351" s="63">
        <v>626552.4</v>
      </c>
      <c r="AT351" s="81">
        <v>810203.83</v>
      </c>
    </row>
    <row r="352" spans="1:46" x14ac:dyDescent="0.2">
      <c r="A352" s="25">
        <v>104435703</v>
      </c>
      <c r="B352" s="26" t="s">
        <v>102</v>
      </c>
      <c r="C352" s="26" t="s">
        <v>92</v>
      </c>
      <c r="D352" s="1">
        <v>62637</v>
      </c>
      <c r="E352" s="1">
        <v>54340</v>
      </c>
      <c r="F352" s="1">
        <v>52934</v>
      </c>
      <c r="G352" s="1">
        <v>56637</v>
      </c>
      <c r="H352" s="2">
        <v>3291</v>
      </c>
      <c r="I352" s="2">
        <v>3364</v>
      </c>
      <c r="J352" s="2">
        <v>3289</v>
      </c>
      <c r="K352" s="2">
        <v>3315</v>
      </c>
      <c r="L352" s="59">
        <v>1.2029000000000001</v>
      </c>
      <c r="M352" s="19">
        <v>0.69010000000000005</v>
      </c>
      <c r="N352" s="60">
        <v>0</v>
      </c>
      <c r="O352" s="6">
        <v>0.20685714285714285</v>
      </c>
      <c r="P352" s="6">
        <v>7.5428571428571428E-2</v>
      </c>
      <c r="Q352" s="6">
        <v>0.18920000000000001</v>
      </c>
      <c r="R352" s="6">
        <v>0.1258</v>
      </c>
      <c r="S352" s="6">
        <v>0.19670000000000001</v>
      </c>
      <c r="T352" s="6">
        <v>0.1234</v>
      </c>
      <c r="U352" s="6">
        <v>0.16600000000000001</v>
      </c>
      <c r="V352" s="6">
        <v>0.17</v>
      </c>
      <c r="W352" s="6">
        <v>0.1976</v>
      </c>
      <c r="X352" s="6">
        <v>0.1082</v>
      </c>
      <c r="Y352" s="6">
        <v>0.184</v>
      </c>
      <c r="Z352" s="6">
        <v>0.13969999999999999</v>
      </c>
      <c r="AA352" s="61">
        <v>121.914</v>
      </c>
      <c r="AB352" s="61">
        <v>33.378</v>
      </c>
      <c r="AC352" s="61">
        <v>0</v>
      </c>
      <c r="AD352" s="61">
        <v>155.292</v>
      </c>
      <c r="AE352" s="7">
        <v>33.164000000000001</v>
      </c>
      <c r="AF352" s="62">
        <v>6.633</v>
      </c>
      <c r="AG352" s="8">
        <v>3</v>
      </c>
      <c r="AH352" s="62">
        <v>1.8</v>
      </c>
      <c r="AI352" s="9">
        <v>1028.289</v>
      </c>
      <c r="AJ352" s="9">
        <v>1073.7940000000001</v>
      </c>
      <c r="AK352" s="9">
        <v>1080.6769999999999</v>
      </c>
      <c r="AL352" s="9">
        <v>1129.8779999999999</v>
      </c>
      <c r="AM352" s="18">
        <v>1060.92</v>
      </c>
      <c r="AN352" s="18">
        <v>163.72499999999999</v>
      </c>
      <c r="AO352" s="18">
        <v>163.72499999999999</v>
      </c>
      <c r="AP352" s="18">
        <v>1224.645</v>
      </c>
      <c r="AQ352" s="31">
        <v>1.04</v>
      </c>
      <c r="AR352" s="7">
        <v>1532.05</v>
      </c>
      <c r="AS352" s="63">
        <v>128354.17</v>
      </c>
      <c r="AT352" s="81">
        <v>0</v>
      </c>
    </row>
    <row r="353" spans="1:46" x14ac:dyDescent="0.2">
      <c r="A353" s="25">
        <v>104437503</v>
      </c>
      <c r="B353" s="26" t="s">
        <v>103</v>
      </c>
      <c r="C353" s="26" t="s">
        <v>92</v>
      </c>
      <c r="D353" s="1">
        <v>64464</v>
      </c>
      <c r="E353" s="1">
        <v>59899</v>
      </c>
      <c r="F353" s="1">
        <v>56500</v>
      </c>
      <c r="G353" s="1">
        <v>60288</v>
      </c>
      <c r="H353" s="2">
        <v>3150</v>
      </c>
      <c r="I353" s="2">
        <v>3189</v>
      </c>
      <c r="J353" s="2">
        <v>3416</v>
      </c>
      <c r="K353" s="2">
        <v>3252</v>
      </c>
      <c r="L353" s="59">
        <v>1.1299999999999999</v>
      </c>
      <c r="M353" s="19">
        <v>0.85350000000000004</v>
      </c>
      <c r="N353" s="60">
        <v>63.84</v>
      </c>
      <c r="O353" s="6">
        <v>0.10299003322259136</v>
      </c>
      <c r="P353" s="6">
        <v>8.9700996677740868E-2</v>
      </c>
      <c r="Q353" s="6">
        <v>8.1900000000000001E-2</v>
      </c>
      <c r="R353" s="6">
        <v>0.1212</v>
      </c>
      <c r="S353" s="6">
        <v>8.6099999999999996E-2</v>
      </c>
      <c r="T353" s="6">
        <v>0.1356</v>
      </c>
      <c r="U353" s="6">
        <v>8.2299999999999998E-2</v>
      </c>
      <c r="V353" s="6">
        <v>0.19819999999999999</v>
      </c>
      <c r="W353" s="6">
        <v>9.0300000000000005E-2</v>
      </c>
      <c r="X353" s="6">
        <v>0.11550000000000001</v>
      </c>
      <c r="Y353" s="6">
        <v>8.3400000000000002E-2</v>
      </c>
      <c r="Z353" s="6">
        <v>0.1517</v>
      </c>
      <c r="AA353" s="61">
        <v>39.372</v>
      </c>
      <c r="AB353" s="61">
        <v>25.18</v>
      </c>
      <c r="AC353" s="61">
        <v>0</v>
      </c>
      <c r="AD353" s="61">
        <v>64.552000000000007</v>
      </c>
      <c r="AE353" s="7">
        <v>21.434000000000001</v>
      </c>
      <c r="AF353" s="62">
        <v>4.2869999999999999</v>
      </c>
      <c r="AG353" s="8">
        <v>1</v>
      </c>
      <c r="AH353" s="62">
        <v>0.6</v>
      </c>
      <c r="AI353" s="9">
        <v>726.68399999999997</v>
      </c>
      <c r="AJ353" s="9">
        <v>759.59400000000005</v>
      </c>
      <c r="AK353" s="9">
        <v>782.31500000000005</v>
      </c>
      <c r="AL353" s="9">
        <v>815.08600000000001</v>
      </c>
      <c r="AM353" s="18">
        <v>756.19799999999998</v>
      </c>
      <c r="AN353" s="18">
        <v>69.438999999999993</v>
      </c>
      <c r="AO353" s="18">
        <v>133.279</v>
      </c>
      <c r="AP353" s="18">
        <v>889.47699999999998</v>
      </c>
      <c r="AQ353" s="31">
        <v>0.57999999999999996</v>
      </c>
      <c r="AR353" s="7">
        <v>582.96299999999997</v>
      </c>
      <c r="AS353" s="63">
        <v>48840.27</v>
      </c>
      <c r="AT353" s="81">
        <v>0</v>
      </c>
    </row>
    <row r="354" spans="1:46" x14ac:dyDescent="0.2">
      <c r="A354" s="25">
        <v>111444602</v>
      </c>
      <c r="B354" s="26" t="s">
        <v>246</v>
      </c>
      <c r="C354" s="26" t="s">
        <v>247</v>
      </c>
      <c r="D354" s="1">
        <v>57550</v>
      </c>
      <c r="E354" s="1">
        <v>54626</v>
      </c>
      <c r="F354" s="1">
        <v>52599</v>
      </c>
      <c r="G354" s="1">
        <v>54925</v>
      </c>
      <c r="H354" s="2">
        <v>17447</v>
      </c>
      <c r="I354" s="2">
        <v>17445</v>
      </c>
      <c r="J354" s="2">
        <v>17749</v>
      </c>
      <c r="K354" s="2">
        <v>17547</v>
      </c>
      <c r="L354" s="59">
        <v>1.2403999999999999</v>
      </c>
      <c r="M354" s="19">
        <v>0.48609999999999998</v>
      </c>
      <c r="N354" s="60">
        <v>0</v>
      </c>
      <c r="O354" s="6">
        <v>0.27784615384615385</v>
      </c>
      <c r="P354" s="6">
        <v>0.21846153846153846</v>
      </c>
      <c r="Q354" s="6">
        <v>0.2228</v>
      </c>
      <c r="R354" s="6">
        <v>0.21079999999999999</v>
      </c>
      <c r="S354" s="6">
        <v>0.1923</v>
      </c>
      <c r="T354" s="6">
        <v>0.23089999999999999</v>
      </c>
      <c r="U354" s="6">
        <v>0.1772</v>
      </c>
      <c r="V354" s="6">
        <v>0.22919999999999999</v>
      </c>
      <c r="W354" s="6">
        <v>0.23100000000000001</v>
      </c>
      <c r="X354" s="6">
        <v>0.22009999999999999</v>
      </c>
      <c r="Y354" s="6">
        <v>0.19739999999999999</v>
      </c>
      <c r="Z354" s="6">
        <v>0.22359999999999999</v>
      </c>
      <c r="AA354" s="61">
        <v>678.27300000000002</v>
      </c>
      <c r="AB354" s="61">
        <v>323.13400000000001</v>
      </c>
      <c r="AC354" s="61">
        <v>0</v>
      </c>
      <c r="AD354" s="61">
        <v>1001.407</v>
      </c>
      <c r="AE354" s="7">
        <v>268.452</v>
      </c>
      <c r="AF354" s="62">
        <v>53.69</v>
      </c>
      <c r="AG354" s="8">
        <v>58</v>
      </c>
      <c r="AH354" s="62">
        <v>34.799999999999997</v>
      </c>
      <c r="AI354" s="9">
        <v>4893.7430000000004</v>
      </c>
      <c r="AJ354" s="9">
        <v>4924.0050000000001</v>
      </c>
      <c r="AK354" s="9">
        <v>4971.3280000000004</v>
      </c>
      <c r="AL354" s="9">
        <v>5033.2870000000003</v>
      </c>
      <c r="AM354" s="18">
        <v>4929.692</v>
      </c>
      <c r="AN354" s="18">
        <v>1089.8969999999999</v>
      </c>
      <c r="AO354" s="18">
        <v>1089.8969999999999</v>
      </c>
      <c r="AP354" s="18">
        <v>6019.5889999999999</v>
      </c>
      <c r="AQ354" s="31">
        <v>1</v>
      </c>
      <c r="AR354" s="7">
        <v>7466.6980000000003</v>
      </c>
      <c r="AS354" s="63">
        <v>625555.18000000005</v>
      </c>
      <c r="AT354" s="81">
        <v>0</v>
      </c>
    </row>
    <row r="355" spans="1:46" x14ac:dyDescent="0.2">
      <c r="A355" s="25">
        <v>120452003</v>
      </c>
      <c r="B355" s="26" t="s">
        <v>428</v>
      </c>
      <c r="C355" s="26" t="s">
        <v>429</v>
      </c>
      <c r="D355" s="1">
        <v>75915</v>
      </c>
      <c r="E355" s="1">
        <v>71232</v>
      </c>
      <c r="F355" s="1">
        <v>64454</v>
      </c>
      <c r="G355" s="1">
        <v>70534</v>
      </c>
      <c r="H355" s="2">
        <v>16516</v>
      </c>
      <c r="I355" s="2">
        <v>16751</v>
      </c>
      <c r="J355" s="2">
        <v>16776</v>
      </c>
      <c r="K355" s="2">
        <v>16681</v>
      </c>
      <c r="L355" s="59">
        <v>0.96589999999999998</v>
      </c>
      <c r="M355" s="19">
        <v>0.21779999999999999</v>
      </c>
      <c r="N355" s="60">
        <v>0</v>
      </c>
      <c r="O355" s="6">
        <v>0.17664294683968187</v>
      </c>
      <c r="P355" s="6">
        <v>0.14469094460722756</v>
      </c>
      <c r="Q355" s="6">
        <v>0.17219999999999999</v>
      </c>
      <c r="R355" s="6">
        <v>0.16209999999999999</v>
      </c>
      <c r="S355" s="6">
        <v>0.1807</v>
      </c>
      <c r="T355" s="6">
        <v>0.18529999999999999</v>
      </c>
      <c r="U355" s="6">
        <v>0.1807</v>
      </c>
      <c r="V355" s="6">
        <v>0.2379</v>
      </c>
      <c r="W355" s="6">
        <v>0.17649999999999999</v>
      </c>
      <c r="X355" s="6">
        <v>0.16400000000000001</v>
      </c>
      <c r="Y355" s="6">
        <v>0.1779</v>
      </c>
      <c r="Z355" s="6">
        <v>0.1951</v>
      </c>
      <c r="AA355" s="61">
        <v>724.71500000000003</v>
      </c>
      <c r="AB355" s="61">
        <v>336.69499999999999</v>
      </c>
      <c r="AC355" s="61">
        <v>0</v>
      </c>
      <c r="AD355" s="61">
        <v>1061.4100000000001</v>
      </c>
      <c r="AE355" s="7">
        <v>359.22</v>
      </c>
      <c r="AF355" s="62">
        <v>71.843999999999994</v>
      </c>
      <c r="AG355" s="8">
        <v>210</v>
      </c>
      <c r="AH355" s="62">
        <v>126</v>
      </c>
      <c r="AI355" s="9">
        <v>6843.3869999999997</v>
      </c>
      <c r="AJ355" s="9">
        <v>6875.1109999999999</v>
      </c>
      <c r="AK355" s="9">
        <v>6797.7979999999998</v>
      </c>
      <c r="AL355" s="9">
        <v>6906.4639999999999</v>
      </c>
      <c r="AM355" s="18">
        <v>6838.7650000000003</v>
      </c>
      <c r="AN355" s="18">
        <v>1259.2539999999999</v>
      </c>
      <c r="AO355" s="18">
        <v>1259.2539999999999</v>
      </c>
      <c r="AP355" s="18">
        <v>8098.0190000000002</v>
      </c>
      <c r="AQ355" s="31">
        <v>1.85</v>
      </c>
      <c r="AR355" s="7">
        <v>14470.472</v>
      </c>
      <c r="AS355" s="63">
        <v>1212326.8799999999</v>
      </c>
      <c r="AT355" s="81">
        <v>18322143.329999998</v>
      </c>
    </row>
    <row r="356" spans="1:46" x14ac:dyDescent="0.2">
      <c r="A356" s="25">
        <v>120455203</v>
      </c>
      <c r="B356" s="26" t="s">
        <v>430</v>
      </c>
      <c r="C356" s="26" t="s">
        <v>429</v>
      </c>
      <c r="D356" s="1">
        <v>83802</v>
      </c>
      <c r="E356" s="1">
        <v>75000</v>
      </c>
      <c r="F356" s="1">
        <v>74318</v>
      </c>
      <c r="G356" s="1">
        <v>77707</v>
      </c>
      <c r="H356" s="2">
        <v>11449</v>
      </c>
      <c r="I356" s="2">
        <v>11256</v>
      </c>
      <c r="J356" s="2">
        <v>11630</v>
      </c>
      <c r="K356" s="2">
        <v>11445</v>
      </c>
      <c r="L356" s="59">
        <v>0.87670000000000003</v>
      </c>
      <c r="M356" s="19">
        <v>0.38269999999999998</v>
      </c>
      <c r="N356" s="60">
        <v>0</v>
      </c>
      <c r="O356" s="6">
        <v>7.7192105920559584E-2</v>
      </c>
      <c r="P356" s="6">
        <v>0.22308268798401198</v>
      </c>
      <c r="Q356" s="6">
        <v>5.4800000000000001E-2</v>
      </c>
      <c r="R356" s="6">
        <v>0.22850000000000001</v>
      </c>
      <c r="S356" s="6">
        <v>4.41E-2</v>
      </c>
      <c r="T356" s="6">
        <v>0.17849999999999999</v>
      </c>
      <c r="U356" s="6">
        <v>7.4499999999999997E-2</v>
      </c>
      <c r="V356" s="6">
        <v>0.17710000000000001</v>
      </c>
      <c r="W356" s="6">
        <v>5.8700000000000002E-2</v>
      </c>
      <c r="X356" s="6">
        <v>0.21</v>
      </c>
      <c r="Y356" s="6">
        <v>5.7799999999999997E-2</v>
      </c>
      <c r="Z356" s="6">
        <v>0.19470000000000001</v>
      </c>
      <c r="AA356" s="61">
        <v>161.58000000000001</v>
      </c>
      <c r="AB356" s="61">
        <v>289.02699999999999</v>
      </c>
      <c r="AC356" s="61">
        <v>0</v>
      </c>
      <c r="AD356" s="61">
        <v>450.60700000000003</v>
      </c>
      <c r="AE356" s="7">
        <v>372.57</v>
      </c>
      <c r="AF356" s="62">
        <v>74.513999999999996</v>
      </c>
      <c r="AG356" s="8">
        <v>83</v>
      </c>
      <c r="AH356" s="62">
        <v>49.8</v>
      </c>
      <c r="AI356" s="9">
        <v>4587.7349999999997</v>
      </c>
      <c r="AJ356" s="9">
        <v>4579.7809999999999</v>
      </c>
      <c r="AK356" s="9">
        <v>4452.2650000000003</v>
      </c>
      <c r="AL356" s="9">
        <v>4604.8990000000003</v>
      </c>
      <c r="AM356" s="18">
        <v>4539.9269999999997</v>
      </c>
      <c r="AN356" s="18">
        <v>574.92100000000005</v>
      </c>
      <c r="AO356" s="18">
        <v>574.92100000000005</v>
      </c>
      <c r="AP356" s="18">
        <v>5114.848</v>
      </c>
      <c r="AQ356" s="31">
        <v>1.26</v>
      </c>
      <c r="AR356" s="7">
        <v>5650.076</v>
      </c>
      <c r="AS356" s="63">
        <v>473359.75</v>
      </c>
      <c r="AT356" s="81">
        <v>0</v>
      </c>
    </row>
    <row r="357" spans="1:46" x14ac:dyDescent="0.2">
      <c r="A357" s="25">
        <v>120455403</v>
      </c>
      <c r="B357" s="26" t="s">
        <v>431</v>
      </c>
      <c r="C357" s="26" t="s">
        <v>429</v>
      </c>
      <c r="D357" s="1">
        <v>80988</v>
      </c>
      <c r="E357" s="1">
        <v>73059</v>
      </c>
      <c r="F357" s="1">
        <v>69411</v>
      </c>
      <c r="G357" s="1">
        <v>74486</v>
      </c>
      <c r="H357" s="2">
        <v>22455</v>
      </c>
      <c r="I357" s="2">
        <v>22449</v>
      </c>
      <c r="J357" s="2">
        <v>22928</v>
      </c>
      <c r="K357" s="2">
        <v>22611</v>
      </c>
      <c r="L357" s="59">
        <v>0.91459999999999997</v>
      </c>
      <c r="M357" s="19">
        <v>4.0800000000000003E-2</v>
      </c>
      <c r="N357" s="60">
        <v>0</v>
      </c>
      <c r="O357" s="6">
        <v>0.21827594509992776</v>
      </c>
      <c r="P357" s="6">
        <v>0.1405008427642668</v>
      </c>
      <c r="Q357" s="6">
        <v>0.2114</v>
      </c>
      <c r="R357" s="6">
        <v>0.1406</v>
      </c>
      <c r="S357" s="6">
        <v>0.20319999999999999</v>
      </c>
      <c r="T357" s="6">
        <v>0.14360000000000001</v>
      </c>
      <c r="U357" s="6">
        <v>0.1799</v>
      </c>
      <c r="V357" s="6">
        <v>0.1303</v>
      </c>
      <c r="W357" s="6">
        <v>0.21099999999999999</v>
      </c>
      <c r="X357" s="6">
        <v>0.1416</v>
      </c>
      <c r="Y357" s="6">
        <v>0.19819999999999999</v>
      </c>
      <c r="Z357" s="6">
        <v>0.13819999999999999</v>
      </c>
      <c r="AA357" s="61">
        <v>1124.924</v>
      </c>
      <c r="AB357" s="61">
        <v>377.46300000000002</v>
      </c>
      <c r="AC357" s="61">
        <v>0</v>
      </c>
      <c r="AD357" s="61">
        <v>1502.3869999999999</v>
      </c>
      <c r="AE357" s="7">
        <v>632.01800000000003</v>
      </c>
      <c r="AF357" s="62">
        <v>126.404</v>
      </c>
      <c r="AG357" s="8">
        <v>368</v>
      </c>
      <c r="AH357" s="62">
        <v>220.8</v>
      </c>
      <c r="AI357" s="9">
        <v>8885.6579999999994</v>
      </c>
      <c r="AJ357" s="9">
        <v>9020.9</v>
      </c>
      <c r="AK357" s="9">
        <v>9177.6409999999996</v>
      </c>
      <c r="AL357" s="9">
        <v>9301.6440000000002</v>
      </c>
      <c r="AM357" s="18">
        <v>9028.0660000000007</v>
      </c>
      <c r="AN357" s="18">
        <v>1849.5909999999999</v>
      </c>
      <c r="AO357" s="18">
        <v>1849.5909999999999</v>
      </c>
      <c r="AP357" s="18">
        <v>10877.656999999999</v>
      </c>
      <c r="AQ357" s="31">
        <v>1.45</v>
      </c>
      <c r="AR357" s="7">
        <v>14425.621999999999</v>
      </c>
      <c r="AS357" s="63">
        <v>1208569.3799999999</v>
      </c>
      <c r="AT357" s="81">
        <v>7096435.5099999998</v>
      </c>
    </row>
    <row r="358" spans="1:46" x14ac:dyDescent="0.2">
      <c r="A358" s="25">
        <v>120456003</v>
      </c>
      <c r="B358" s="26" t="s">
        <v>432</v>
      </c>
      <c r="C358" s="26" t="s">
        <v>429</v>
      </c>
      <c r="D358" s="1">
        <v>75550</v>
      </c>
      <c r="E358" s="1">
        <v>65983</v>
      </c>
      <c r="F358" s="1">
        <v>60992</v>
      </c>
      <c r="G358" s="1">
        <v>67508</v>
      </c>
      <c r="H358" s="2">
        <v>13105</v>
      </c>
      <c r="I358" s="2">
        <v>13211</v>
      </c>
      <c r="J358" s="2">
        <v>12896</v>
      </c>
      <c r="K358" s="2">
        <v>13071</v>
      </c>
      <c r="L358" s="59">
        <v>1.0092000000000001</v>
      </c>
      <c r="M358" s="19">
        <v>0.17899999999999999</v>
      </c>
      <c r="N358" s="60">
        <v>0</v>
      </c>
      <c r="O358" s="6">
        <v>0.10472323145971361</v>
      </c>
      <c r="P358" s="6">
        <v>0.12844624919854669</v>
      </c>
      <c r="Q358" s="6">
        <v>0.11899999999999999</v>
      </c>
      <c r="R358" s="6">
        <v>0.1527</v>
      </c>
      <c r="S358" s="6">
        <v>0.1226</v>
      </c>
      <c r="T358" s="6">
        <v>0.17230000000000001</v>
      </c>
      <c r="U358" s="6">
        <v>0.1179</v>
      </c>
      <c r="V358" s="6">
        <v>0.17860000000000001</v>
      </c>
      <c r="W358" s="6">
        <v>0.1154</v>
      </c>
      <c r="X358" s="6">
        <v>0.15110000000000001</v>
      </c>
      <c r="Y358" s="6">
        <v>0.1198</v>
      </c>
      <c r="Z358" s="6">
        <v>0.16789999999999999</v>
      </c>
      <c r="AA358" s="61">
        <v>340.27199999999999</v>
      </c>
      <c r="AB358" s="61">
        <v>222.76900000000001</v>
      </c>
      <c r="AC358" s="61">
        <v>0</v>
      </c>
      <c r="AD358" s="61">
        <v>563.04100000000005</v>
      </c>
      <c r="AE358" s="7">
        <v>322.702</v>
      </c>
      <c r="AF358" s="62">
        <v>64.540000000000006</v>
      </c>
      <c r="AG358" s="8">
        <v>215</v>
      </c>
      <c r="AH358" s="62">
        <v>129</v>
      </c>
      <c r="AI358" s="9">
        <v>4914.3890000000001</v>
      </c>
      <c r="AJ358" s="9">
        <v>5070.1459999999997</v>
      </c>
      <c r="AK358" s="9">
        <v>5142.7089999999998</v>
      </c>
      <c r="AL358" s="9">
        <v>5265.5420000000004</v>
      </c>
      <c r="AM358" s="18">
        <v>5042.415</v>
      </c>
      <c r="AN358" s="18">
        <v>756.58100000000002</v>
      </c>
      <c r="AO358" s="18">
        <v>756.58100000000002</v>
      </c>
      <c r="AP358" s="18">
        <v>5798.9960000000001</v>
      </c>
      <c r="AQ358" s="31">
        <v>1.52</v>
      </c>
      <c r="AR358" s="7">
        <v>8895.5669999999991</v>
      </c>
      <c r="AS358" s="63">
        <v>745264.91</v>
      </c>
      <c r="AT358" s="81">
        <v>5618251.6200000001</v>
      </c>
    </row>
    <row r="359" spans="1:46" x14ac:dyDescent="0.2">
      <c r="A359" s="25">
        <v>123460302</v>
      </c>
      <c r="B359" s="26" t="s">
        <v>474</v>
      </c>
      <c r="C359" s="26" t="s">
        <v>475</v>
      </c>
      <c r="D359" s="1">
        <v>102108</v>
      </c>
      <c r="E359" s="1">
        <v>96510</v>
      </c>
      <c r="F359" s="1">
        <v>89799</v>
      </c>
      <c r="G359" s="1">
        <v>96139</v>
      </c>
      <c r="H359" s="2">
        <v>23202</v>
      </c>
      <c r="I359" s="2">
        <v>23207</v>
      </c>
      <c r="J359" s="2">
        <v>22350</v>
      </c>
      <c r="K359" s="2">
        <v>22920</v>
      </c>
      <c r="L359" s="59">
        <v>0.70860000000000001</v>
      </c>
      <c r="M359" s="19">
        <v>-2.6722000000000001</v>
      </c>
      <c r="N359" s="60">
        <v>0</v>
      </c>
      <c r="O359" s="6">
        <v>4.8510731493648707E-2</v>
      </c>
      <c r="P359" s="6">
        <v>0.11027157249233464</v>
      </c>
      <c r="Q359" s="6">
        <v>5.74E-2</v>
      </c>
      <c r="R359" s="6">
        <v>9.6799999999999997E-2</v>
      </c>
      <c r="S359" s="6">
        <v>5.1499999999999997E-2</v>
      </c>
      <c r="T359" s="6">
        <v>0.1011</v>
      </c>
      <c r="U359" s="6">
        <v>4.1700000000000001E-2</v>
      </c>
      <c r="V359" s="6">
        <v>8.6599999999999996E-2</v>
      </c>
      <c r="W359" s="6">
        <v>5.2499999999999998E-2</v>
      </c>
      <c r="X359" s="6">
        <v>0.1027</v>
      </c>
      <c r="Y359" s="6">
        <v>5.0200000000000002E-2</v>
      </c>
      <c r="Z359" s="6">
        <v>9.4799999999999995E-2</v>
      </c>
      <c r="AA359" s="61">
        <v>272.786</v>
      </c>
      <c r="AB359" s="61">
        <v>266.81</v>
      </c>
      <c r="AC359" s="61">
        <v>0</v>
      </c>
      <c r="AD359" s="61">
        <v>539.596</v>
      </c>
      <c r="AE359" s="7">
        <v>120.658</v>
      </c>
      <c r="AF359" s="62">
        <v>24.132000000000001</v>
      </c>
      <c r="AG359" s="8">
        <v>393</v>
      </c>
      <c r="AH359" s="62">
        <v>235.8</v>
      </c>
      <c r="AI359" s="9">
        <v>8659.8639999999996</v>
      </c>
      <c r="AJ359" s="9">
        <v>8477.4950000000008</v>
      </c>
      <c r="AK359" s="9">
        <v>8487.6530000000002</v>
      </c>
      <c r="AL359" s="9">
        <v>8619.7800000000007</v>
      </c>
      <c r="AM359" s="18">
        <v>8541.6710000000003</v>
      </c>
      <c r="AN359" s="18">
        <v>799.52800000000002</v>
      </c>
      <c r="AO359" s="18">
        <v>799.52800000000002</v>
      </c>
      <c r="AP359" s="18">
        <v>9341.1990000000005</v>
      </c>
      <c r="AQ359" s="31">
        <v>1.07</v>
      </c>
      <c r="AR359" s="7">
        <v>7082.5159999999996</v>
      </c>
      <c r="AS359" s="63">
        <v>593368.66</v>
      </c>
      <c r="AT359" s="81">
        <v>9865471.1699999999</v>
      </c>
    </row>
    <row r="360" spans="1:46" x14ac:dyDescent="0.2">
      <c r="A360" s="25">
        <v>123460504</v>
      </c>
      <c r="B360" s="26" t="s">
        <v>476</v>
      </c>
      <c r="C360" s="26" t="s">
        <v>475</v>
      </c>
      <c r="D360" s="1">
        <v>127625</v>
      </c>
      <c r="E360" s="1">
        <v>117727</v>
      </c>
      <c r="F360" s="1">
        <v>112344</v>
      </c>
      <c r="G360" s="1">
        <v>119232</v>
      </c>
      <c r="H360" s="2">
        <v>353</v>
      </c>
      <c r="I360" s="2">
        <v>366</v>
      </c>
      <c r="J360" s="2">
        <v>356</v>
      </c>
      <c r="K360" s="2">
        <v>358</v>
      </c>
      <c r="L360" s="59">
        <v>0.57140000000000002</v>
      </c>
      <c r="M360" s="19">
        <v>0.98719999999999997</v>
      </c>
      <c r="N360" s="60">
        <v>1.02</v>
      </c>
      <c r="O360" s="6">
        <v>0</v>
      </c>
      <c r="P360" s="6">
        <v>3.8167938931297711E-2</v>
      </c>
      <c r="Q360" s="6">
        <v>1.2699999999999999E-2</v>
      </c>
      <c r="R360" s="6">
        <v>2.5499999999999998E-2</v>
      </c>
      <c r="S360" s="6">
        <v>6.6100000000000006E-2</v>
      </c>
      <c r="T360" s="6">
        <v>1.32E-2</v>
      </c>
      <c r="U360" s="6">
        <v>7.4499999999999997E-2</v>
      </c>
      <c r="V360" s="6">
        <v>2.1299999999999999E-2</v>
      </c>
      <c r="W360" s="6">
        <v>2.63E-2</v>
      </c>
      <c r="X360" s="6">
        <v>2.5600000000000001E-2</v>
      </c>
      <c r="Y360" s="6">
        <v>5.11E-2</v>
      </c>
      <c r="Z360" s="6">
        <v>0.02</v>
      </c>
      <c r="AA360" s="61">
        <v>7.6999999999999999E-2</v>
      </c>
      <c r="AB360" s="61">
        <v>3.7999999999999999E-2</v>
      </c>
      <c r="AC360" s="61">
        <v>0</v>
      </c>
      <c r="AD360" s="61">
        <v>0.115</v>
      </c>
      <c r="AE360" s="7">
        <v>2.9049999999999998</v>
      </c>
      <c r="AF360" s="62">
        <v>0.58099999999999996</v>
      </c>
      <c r="AG360" s="8">
        <v>0</v>
      </c>
      <c r="AH360" s="62">
        <v>0</v>
      </c>
      <c r="AI360" s="9">
        <v>4.9050000000000002</v>
      </c>
      <c r="AJ360" s="9">
        <v>5</v>
      </c>
      <c r="AK360" s="9">
        <v>3.379</v>
      </c>
      <c r="AL360" s="9">
        <v>1</v>
      </c>
      <c r="AM360" s="18">
        <v>4.4279999999999999</v>
      </c>
      <c r="AN360" s="18">
        <v>0.69599999999999995</v>
      </c>
      <c r="AO360" s="18">
        <v>1.716</v>
      </c>
      <c r="AP360" s="18">
        <v>6.1440000000000001</v>
      </c>
      <c r="AQ360" s="31">
        <v>0.02</v>
      </c>
      <c r="AR360" s="7">
        <v>7.0000000000000007E-2</v>
      </c>
      <c r="AS360" s="63">
        <v>5.86</v>
      </c>
      <c r="AT360" s="81">
        <v>0</v>
      </c>
    </row>
    <row r="361" spans="1:46" x14ac:dyDescent="0.2">
      <c r="A361" s="25">
        <v>123461302</v>
      </c>
      <c r="B361" s="26" t="s">
        <v>477</v>
      </c>
      <c r="C361" s="26" t="s">
        <v>475</v>
      </c>
      <c r="D361" s="1">
        <v>102589</v>
      </c>
      <c r="E361" s="1">
        <v>96136</v>
      </c>
      <c r="F361" s="1">
        <v>92650</v>
      </c>
      <c r="G361" s="1">
        <v>97125</v>
      </c>
      <c r="H361" s="2">
        <v>14474</v>
      </c>
      <c r="I361" s="2">
        <v>14548</v>
      </c>
      <c r="J361" s="2">
        <v>14435</v>
      </c>
      <c r="K361" s="2">
        <v>14486</v>
      </c>
      <c r="L361" s="59">
        <v>0.70140000000000002</v>
      </c>
      <c r="M361" s="19">
        <v>-1.9782999999999999</v>
      </c>
      <c r="N361" s="60">
        <v>0</v>
      </c>
      <c r="O361" s="6">
        <v>6.6147120319330927E-2</v>
      </c>
      <c r="P361" s="6">
        <v>5.8734080973199009E-2</v>
      </c>
      <c r="Q361" s="6">
        <v>6.8099999999999994E-2</v>
      </c>
      <c r="R361" s="6">
        <v>7.9699999999999993E-2</v>
      </c>
      <c r="S361" s="6">
        <v>7.0900000000000005E-2</v>
      </c>
      <c r="T361" s="6">
        <v>7.4499999999999997E-2</v>
      </c>
      <c r="U361" s="6">
        <v>7.9899999999999999E-2</v>
      </c>
      <c r="V361" s="6">
        <v>0.11650000000000001</v>
      </c>
      <c r="W361" s="6">
        <v>6.8400000000000002E-2</v>
      </c>
      <c r="X361" s="6">
        <v>7.0999999999999994E-2</v>
      </c>
      <c r="Y361" s="6">
        <v>7.2999999999999995E-2</v>
      </c>
      <c r="Z361" s="6">
        <v>9.0200000000000002E-2</v>
      </c>
      <c r="AA361" s="61">
        <v>177.995</v>
      </c>
      <c r="AB361" s="61">
        <v>92.381</v>
      </c>
      <c r="AC361" s="61">
        <v>0</v>
      </c>
      <c r="AD361" s="61">
        <v>270.37599999999998</v>
      </c>
      <c r="AE361" s="7">
        <v>137.251</v>
      </c>
      <c r="AF361" s="62">
        <v>27.45</v>
      </c>
      <c r="AG361" s="8">
        <v>154</v>
      </c>
      <c r="AH361" s="62">
        <v>92.4</v>
      </c>
      <c r="AI361" s="9">
        <v>4337.1220000000003</v>
      </c>
      <c r="AJ361" s="9">
        <v>4332.0780000000004</v>
      </c>
      <c r="AK361" s="9">
        <v>4323.0339999999997</v>
      </c>
      <c r="AL361" s="9">
        <v>4507.3900000000003</v>
      </c>
      <c r="AM361" s="18">
        <v>4330.7449999999999</v>
      </c>
      <c r="AN361" s="18">
        <v>390.226</v>
      </c>
      <c r="AO361" s="18">
        <v>390.226</v>
      </c>
      <c r="AP361" s="18">
        <v>4720.9709999999995</v>
      </c>
      <c r="AQ361" s="31">
        <v>1</v>
      </c>
      <c r="AR361" s="7">
        <v>3311.2890000000002</v>
      </c>
      <c r="AS361" s="63">
        <v>277417.67</v>
      </c>
      <c r="AT361" s="81">
        <v>2864297.2</v>
      </c>
    </row>
    <row r="362" spans="1:46" x14ac:dyDescent="0.2">
      <c r="A362" s="25">
        <v>123461602</v>
      </c>
      <c r="B362" s="26" t="s">
        <v>478</v>
      </c>
      <c r="C362" s="26" t="s">
        <v>475</v>
      </c>
      <c r="D362" s="1">
        <v>121847</v>
      </c>
      <c r="E362" s="1">
        <v>112077</v>
      </c>
      <c r="F362" s="1">
        <v>103487</v>
      </c>
      <c r="G362" s="1">
        <v>112470</v>
      </c>
      <c r="H362" s="2">
        <v>19891</v>
      </c>
      <c r="I362" s="2">
        <v>19772</v>
      </c>
      <c r="J362" s="2">
        <v>18464</v>
      </c>
      <c r="K362" s="2">
        <v>19376</v>
      </c>
      <c r="L362" s="59">
        <v>0.60570000000000002</v>
      </c>
      <c r="M362" s="19">
        <v>-0.67679999999999996</v>
      </c>
      <c r="N362" s="60">
        <v>0</v>
      </c>
      <c r="O362" s="6">
        <v>4.525273224043716E-2</v>
      </c>
      <c r="P362" s="6">
        <v>7.3941256830601099E-2</v>
      </c>
      <c r="Q362" s="6">
        <v>4.9599999999999998E-2</v>
      </c>
      <c r="R362" s="6">
        <v>7.1199999999999999E-2</v>
      </c>
      <c r="S362" s="6">
        <v>3.9399999999999998E-2</v>
      </c>
      <c r="T362" s="6">
        <v>6.3600000000000004E-2</v>
      </c>
      <c r="U362" s="6">
        <v>4.87E-2</v>
      </c>
      <c r="V362" s="6">
        <v>6.7100000000000007E-2</v>
      </c>
      <c r="W362" s="6">
        <v>4.48E-2</v>
      </c>
      <c r="X362" s="6">
        <v>6.9599999999999995E-2</v>
      </c>
      <c r="Y362" s="6">
        <v>4.5900000000000003E-2</v>
      </c>
      <c r="Z362" s="6">
        <v>6.7299999999999999E-2</v>
      </c>
      <c r="AA362" s="61">
        <v>146.98099999999999</v>
      </c>
      <c r="AB362" s="61">
        <v>114.173</v>
      </c>
      <c r="AC362" s="61">
        <v>0</v>
      </c>
      <c r="AD362" s="61">
        <v>261.154</v>
      </c>
      <c r="AE362" s="7">
        <v>64.168000000000006</v>
      </c>
      <c r="AF362" s="62">
        <v>12.834</v>
      </c>
      <c r="AG362" s="8">
        <v>148</v>
      </c>
      <c r="AH362" s="62">
        <v>88.8</v>
      </c>
      <c r="AI362" s="9">
        <v>5468.0370000000003</v>
      </c>
      <c r="AJ362" s="9">
        <v>5376.5339999999997</v>
      </c>
      <c r="AK362" s="9">
        <v>5299.585</v>
      </c>
      <c r="AL362" s="9">
        <v>5327.0550000000003</v>
      </c>
      <c r="AM362" s="18">
        <v>5381.3850000000002</v>
      </c>
      <c r="AN362" s="18">
        <v>362.78800000000001</v>
      </c>
      <c r="AO362" s="18">
        <v>362.78800000000001</v>
      </c>
      <c r="AP362" s="18">
        <v>5744.1729999999998</v>
      </c>
      <c r="AQ362" s="31">
        <v>0.8</v>
      </c>
      <c r="AR362" s="7">
        <v>2783.3960000000002</v>
      </c>
      <c r="AS362" s="63">
        <v>233191.14</v>
      </c>
      <c r="AT362" s="81">
        <v>3328062.18</v>
      </c>
    </row>
    <row r="363" spans="1:46" x14ac:dyDescent="0.2">
      <c r="A363" s="25">
        <v>123463603</v>
      </c>
      <c r="B363" s="26" t="s">
        <v>479</v>
      </c>
      <c r="C363" s="26" t="s">
        <v>475</v>
      </c>
      <c r="D363" s="1">
        <v>112172</v>
      </c>
      <c r="E363" s="1">
        <v>102338</v>
      </c>
      <c r="F363" s="1">
        <v>94700</v>
      </c>
      <c r="G363" s="1">
        <v>103070</v>
      </c>
      <c r="H363" s="2">
        <v>12378</v>
      </c>
      <c r="I363" s="2">
        <v>12615</v>
      </c>
      <c r="J363" s="2">
        <v>12247</v>
      </c>
      <c r="K363" s="2">
        <v>12413</v>
      </c>
      <c r="L363" s="59">
        <v>0.66100000000000003</v>
      </c>
      <c r="M363" s="19">
        <v>-0.63549999999999995</v>
      </c>
      <c r="N363" s="60">
        <v>0</v>
      </c>
      <c r="O363" s="6">
        <v>6.1587514683671754E-2</v>
      </c>
      <c r="P363" s="6">
        <v>0.20104044302735358</v>
      </c>
      <c r="Q363" s="6">
        <v>4.7500000000000001E-2</v>
      </c>
      <c r="R363" s="6">
        <v>0.20810000000000001</v>
      </c>
      <c r="S363" s="6">
        <v>5.91E-2</v>
      </c>
      <c r="T363" s="6">
        <v>0.14480000000000001</v>
      </c>
      <c r="U363" s="6">
        <v>5.4899999999999997E-2</v>
      </c>
      <c r="V363" s="6">
        <v>8.9800000000000005E-2</v>
      </c>
      <c r="W363" s="6">
        <v>5.6099999999999997E-2</v>
      </c>
      <c r="X363" s="6">
        <v>0.18459999999999999</v>
      </c>
      <c r="Y363" s="6">
        <v>5.3800000000000001E-2</v>
      </c>
      <c r="Z363" s="6">
        <v>0.14760000000000001</v>
      </c>
      <c r="AA363" s="61">
        <v>145.06</v>
      </c>
      <c r="AB363" s="61">
        <v>238.66499999999999</v>
      </c>
      <c r="AC363" s="61">
        <v>0</v>
      </c>
      <c r="AD363" s="61">
        <v>383.72500000000002</v>
      </c>
      <c r="AE363" s="7">
        <v>34.161000000000001</v>
      </c>
      <c r="AF363" s="62">
        <v>6.8319999999999999</v>
      </c>
      <c r="AG363" s="8">
        <v>244</v>
      </c>
      <c r="AH363" s="62">
        <v>146.4</v>
      </c>
      <c r="AI363" s="9">
        <v>4309.58</v>
      </c>
      <c r="AJ363" s="9">
        <v>4296.0870000000004</v>
      </c>
      <c r="AK363" s="9">
        <v>4385.3149999999996</v>
      </c>
      <c r="AL363" s="9">
        <v>4664.6329999999998</v>
      </c>
      <c r="AM363" s="18">
        <v>4330.3270000000002</v>
      </c>
      <c r="AN363" s="18">
        <v>536.95699999999999</v>
      </c>
      <c r="AO363" s="18">
        <v>536.95699999999999</v>
      </c>
      <c r="AP363" s="18">
        <v>4867.2839999999997</v>
      </c>
      <c r="AQ363" s="31">
        <v>1.08</v>
      </c>
      <c r="AR363" s="7">
        <v>3474.6570000000002</v>
      </c>
      <c r="AS363" s="63">
        <v>291104.53999999998</v>
      </c>
      <c r="AT363" s="81">
        <v>3236766.37</v>
      </c>
    </row>
    <row r="364" spans="1:46" x14ac:dyDescent="0.2">
      <c r="A364" s="25">
        <v>123463803</v>
      </c>
      <c r="B364" s="26" t="s">
        <v>480</v>
      </c>
      <c r="C364" s="26" t="s">
        <v>475</v>
      </c>
      <c r="D364" s="1">
        <v>118750</v>
      </c>
      <c r="E364" s="1">
        <v>120172</v>
      </c>
      <c r="F364" s="1">
        <v>114881</v>
      </c>
      <c r="G364" s="1">
        <v>117934</v>
      </c>
      <c r="H364" s="2">
        <v>1988</v>
      </c>
      <c r="I364" s="2">
        <v>1916</v>
      </c>
      <c r="J364" s="2">
        <v>1784</v>
      </c>
      <c r="K364" s="2">
        <v>1896</v>
      </c>
      <c r="L364" s="59">
        <v>0.57769999999999999</v>
      </c>
      <c r="M364" s="19">
        <v>-5.8491</v>
      </c>
      <c r="N364" s="60">
        <v>0</v>
      </c>
      <c r="O364" s="6">
        <v>0</v>
      </c>
      <c r="P364" s="6">
        <v>7.0615034168564919E-2</v>
      </c>
      <c r="Q364" s="6">
        <v>0</v>
      </c>
      <c r="R364" s="6">
        <v>8.6800000000000002E-2</v>
      </c>
      <c r="S364" s="6">
        <v>0.01</v>
      </c>
      <c r="T364" s="6">
        <v>2.86E-2</v>
      </c>
      <c r="U364" s="6">
        <v>0.1114</v>
      </c>
      <c r="V364" s="6">
        <v>2.7E-2</v>
      </c>
      <c r="W364" s="6">
        <v>3.3E-3</v>
      </c>
      <c r="X364" s="6">
        <v>6.2E-2</v>
      </c>
      <c r="Y364" s="6">
        <v>4.0500000000000001E-2</v>
      </c>
      <c r="Z364" s="6">
        <v>4.7500000000000001E-2</v>
      </c>
      <c r="AA364" s="61">
        <v>1.4219999999999999</v>
      </c>
      <c r="AB364" s="61">
        <v>13.356999999999999</v>
      </c>
      <c r="AC364" s="61">
        <v>0</v>
      </c>
      <c r="AD364" s="61">
        <v>14.779</v>
      </c>
      <c r="AE364" s="7">
        <v>3</v>
      </c>
      <c r="AF364" s="62">
        <v>0.6</v>
      </c>
      <c r="AG364" s="8">
        <v>7</v>
      </c>
      <c r="AH364" s="62">
        <v>4.2</v>
      </c>
      <c r="AI364" s="9">
        <v>718.14</v>
      </c>
      <c r="AJ364" s="9">
        <v>727.20899999999995</v>
      </c>
      <c r="AK364" s="9">
        <v>735.64400000000001</v>
      </c>
      <c r="AL364" s="9">
        <v>733.57600000000002</v>
      </c>
      <c r="AM364" s="18">
        <v>726.99800000000005</v>
      </c>
      <c r="AN364" s="18">
        <v>19.579000000000001</v>
      </c>
      <c r="AO364" s="18">
        <v>19.579000000000001</v>
      </c>
      <c r="AP364" s="18">
        <v>746.577</v>
      </c>
      <c r="AQ364" s="31">
        <v>0.99</v>
      </c>
      <c r="AR364" s="7">
        <v>426.98500000000001</v>
      </c>
      <c r="AS364" s="63">
        <v>35772.53</v>
      </c>
      <c r="AT364" s="81">
        <v>163789.34</v>
      </c>
    </row>
    <row r="365" spans="1:46" x14ac:dyDescent="0.2">
      <c r="A365" s="25">
        <v>123464502</v>
      </c>
      <c r="B365" s="26" t="s">
        <v>481</v>
      </c>
      <c r="C365" s="26" t="s">
        <v>475</v>
      </c>
      <c r="D365" s="1">
        <v>157719</v>
      </c>
      <c r="E365" s="1">
        <v>147418</v>
      </c>
      <c r="F365" s="1">
        <v>138233</v>
      </c>
      <c r="G365" s="1">
        <v>147790</v>
      </c>
      <c r="H365" s="2">
        <v>26059</v>
      </c>
      <c r="I365" s="2">
        <v>25830</v>
      </c>
      <c r="J365" s="2">
        <v>24704</v>
      </c>
      <c r="K365" s="2">
        <v>25531</v>
      </c>
      <c r="L365" s="59">
        <v>0.46100000000000002</v>
      </c>
      <c r="M365" s="19">
        <v>-1.6303000000000001</v>
      </c>
      <c r="N365" s="60">
        <v>0</v>
      </c>
      <c r="O365" s="6">
        <v>5.2687224669603523E-2</v>
      </c>
      <c r="P365" s="6">
        <v>2.5462555066079296E-2</v>
      </c>
      <c r="Q365" s="6">
        <v>5.2999999999999999E-2</v>
      </c>
      <c r="R365" s="6">
        <v>2.29E-2</v>
      </c>
      <c r="S365" s="6">
        <v>3.44E-2</v>
      </c>
      <c r="T365" s="6">
        <v>2.4E-2</v>
      </c>
      <c r="U365" s="6">
        <v>3.7600000000000001E-2</v>
      </c>
      <c r="V365" s="6">
        <v>2.5899999999999999E-2</v>
      </c>
      <c r="W365" s="6">
        <v>4.6699999999999998E-2</v>
      </c>
      <c r="X365" s="6">
        <v>2.41E-2</v>
      </c>
      <c r="Y365" s="6">
        <v>4.1700000000000001E-2</v>
      </c>
      <c r="Z365" s="6">
        <v>2.4299999999999999E-2</v>
      </c>
      <c r="AA365" s="61">
        <v>236.34100000000001</v>
      </c>
      <c r="AB365" s="61">
        <v>60.982999999999997</v>
      </c>
      <c r="AC365" s="61">
        <v>0</v>
      </c>
      <c r="AD365" s="61">
        <v>297.32400000000001</v>
      </c>
      <c r="AE365" s="7">
        <v>36.457000000000001</v>
      </c>
      <c r="AF365" s="62">
        <v>7.2910000000000004</v>
      </c>
      <c r="AG365" s="8">
        <v>291</v>
      </c>
      <c r="AH365" s="62">
        <v>174.6</v>
      </c>
      <c r="AI365" s="9">
        <v>8434.7270000000008</v>
      </c>
      <c r="AJ365" s="9">
        <v>8423.5939999999991</v>
      </c>
      <c r="AK365" s="9">
        <v>8474.5210000000006</v>
      </c>
      <c r="AL365" s="9">
        <v>8683.24</v>
      </c>
      <c r="AM365" s="18">
        <v>8444.2810000000009</v>
      </c>
      <c r="AN365" s="18">
        <v>479.21499999999997</v>
      </c>
      <c r="AO365" s="18">
        <v>479.21499999999997</v>
      </c>
      <c r="AP365" s="18">
        <v>8923.4959999999992</v>
      </c>
      <c r="AQ365" s="31">
        <v>0.71</v>
      </c>
      <c r="AR365" s="7">
        <v>2920.7489999999998</v>
      </c>
      <c r="AS365" s="63">
        <v>244698.48</v>
      </c>
      <c r="AT365" s="81">
        <v>2846151.48</v>
      </c>
    </row>
    <row r="366" spans="1:46" x14ac:dyDescent="0.2">
      <c r="A366" s="25">
        <v>123464603</v>
      </c>
      <c r="B366" s="26" t="s">
        <v>482</v>
      </c>
      <c r="C366" s="26" t="s">
        <v>475</v>
      </c>
      <c r="D366" s="1">
        <v>136322</v>
      </c>
      <c r="E366" s="1">
        <v>121917</v>
      </c>
      <c r="F366" s="1">
        <v>109693</v>
      </c>
      <c r="G366" s="1">
        <v>122644</v>
      </c>
      <c r="H366" s="2">
        <v>4719</v>
      </c>
      <c r="I366" s="2">
        <v>4722</v>
      </c>
      <c r="J366" s="2">
        <v>4516</v>
      </c>
      <c r="K366" s="2">
        <v>4652</v>
      </c>
      <c r="L366" s="59">
        <v>0.55549999999999999</v>
      </c>
      <c r="M366" s="19">
        <v>-1.1213</v>
      </c>
      <c r="N366" s="60">
        <v>0</v>
      </c>
      <c r="O366" s="6">
        <v>2.9671210906174819E-2</v>
      </c>
      <c r="P366" s="6">
        <v>3.0473135525260625E-2</v>
      </c>
      <c r="Q366" s="6">
        <v>3.2000000000000001E-2</v>
      </c>
      <c r="R366" s="6">
        <v>2.3300000000000001E-2</v>
      </c>
      <c r="S366" s="6">
        <v>4.36E-2</v>
      </c>
      <c r="T366" s="6">
        <v>8.1799999999999998E-2</v>
      </c>
      <c r="U366" s="6">
        <v>6.08E-2</v>
      </c>
      <c r="V366" s="6">
        <v>0.1216</v>
      </c>
      <c r="W366" s="6">
        <v>3.5099999999999999E-2</v>
      </c>
      <c r="X366" s="6">
        <v>4.5199999999999997E-2</v>
      </c>
      <c r="Y366" s="6">
        <v>4.5499999999999999E-2</v>
      </c>
      <c r="Z366" s="6">
        <v>7.5600000000000001E-2</v>
      </c>
      <c r="AA366" s="61">
        <v>55.875</v>
      </c>
      <c r="AB366" s="61">
        <v>35.976999999999997</v>
      </c>
      <c r="AC366" s="61">
        <v>0</v>
      </c>
      <c r="AD366" s="61">
        <v>91.852000000000004</v>
      </c>
      <c r="AE366" s="7">
        <v>23.007999999999999</v>
      </c>
      <c r="AF366" s="62">
        <v>4.6020000000000003</v>
      </c>
      <c r="AG366" s="8">
        <v>279</v>
      </c>
      <c r="AH366" s="62">
        <v>167.4</v>
      </c>
      <c r="AI366" s="9">
        <v>2653.1350000000002</v>
      </c>
      <c r="AJ366" s="9">
        <v>2545.6669999999999</v>
      </c>
      <c r="AK366" s="9">
        <v>2454.8560000000002</v>
      </c>
      <c r="AL366" s="9">
        <v>2417.4250000000002</v>
      </c>
      <c r="AM366" s="18">
        <v>2551.2190000000001</v>
      </c>
      <c r="AN366" s="18">
        <v>263.85399999999998</v>
      </c>
      <c r="AO366" s="18">
        <v>263.85399999999998</v>
      </c>
      <c r="AP366" s="18">
        <v>2815.0729999999999</v>
      </c>
      <c r="AQ366" s="31">
        <v>1.42</v>
      </c>
      <c r="AR366" s="7">
        <v>2220.558</v>
      </c>
      <c r="AS366" s="63">
        <v>186036.93</v>
      </c>
      <c r="AT366" s="81">
        <v>3052451.8399999999</v>
      </c>
    </row>
    <row r="367" spans="1:46" x14ac:dyDescent="0.2">
      <c r="A367" s="25">
        <v>123465303</v>
      </c>
      <c r="B367" s="26" t="s">
        <v>483</v>
      </c>
      <c r="C367" s="26" t="s">
        <v>475</v>
      </c>
      <c r="D367" s="1">
        <v>125344</v>
      </c>
      <c r="E367" s="1">
        <v>111554</v>
      </c>
      <c r="F367" s="1">
        <v>104797</v>
      </c>
      <c r="G367" s="1">
        <v>113898</v>
      </c>
      <c r="H367" s="2">
        <v>13193</v>
      </c>
      <c r="I367" s="2">
        <v>12836</v>
      </c>
      <c r="J367" s="2">
        <v>13200</v>
      </c>
      <c r="K367" s="2">
        <v>13076</v>
      </c>
      <c r="L367" s="59">
        <v>0.59809999999999997</v>
      </c>
      <c r="M367" s="19">
        <v>-0.18840000000000001</v>
      </c>
      <c r="N367" s="60">
        <v>0</v>
      </c>
      <c r="O367" s="6">
        <v>3.309737899368663E-2</v>
      </c>
      <c r="P367" s="6">
        <v>5.2802754926343981E-2</v>
      </c>
      <c r="Q367" s="6">
        <v>3.5499999999999997E-2</v>
      </c>
      <c r="R367" s="6">
        <v>4.9000000000000002E-2</v>
      </c>
      <c r="S367" s="6">
        <v>4.8599999999999997E-2</v>
      </c>
      <c r="T367" s="6">
        <v>7.0599999999999996E-2</v>
      </c>
      <c r="U367" s="6">
        <v>4.6899999999999997E-2</v>
      </c>
      <c r="V367" s="6">
        <v>7.1900000000000006E-2</v>
      </c>
      <c r="W367" s="6">
        <v>3.9100000000000003E-2</v>
      </c>
      <c r="X367" s="6">
        <v>5.7500000000000002E-2</v>
      </c>
      <c r="Y367" s="6">
        <v>4.3700000000000003E-2</v>
      </c>
      <c r="Z367" s="6">
        <v>6.3799999999999996E-2</v>
      </c>
      <c r="AA367" s="61">
        <v>108.369</v>
      </c>
      <c r="AB367" s="61">
        <v>79.683000000000007</v>
      </c>
      <c r="AC367" s="61">
        <v>0</v>
      </c>
      <c r="AD367" s="61">
        <v>188.05199999999999</v>
      </c>
      <c r="AE367" s="7">
        <v>98.921000000000006</v>
      </c>
      <c r="AF367" s="62">
        <v>19.783999999999999</v>
      </c>
      <c r="AG367" s="8">
        <v>243</v>
      </c>
      <c r="AH367" s="62">
        <v>145.80000000000001</v>
      </c>
      <c r="AI367" s="9">
        <v>4619.299</v>
      </c>
      <c r="AJ367" s="9">
        <v>4492.4179999999997</v>
      </c>
      <c r="AK367" s="9">
        <v>4602.9309999999996</v>
      </c>
      <c r="AL367" s="9">
        <v>4676.116</v>
      </c>
      <c r="AM367" s="18">
        <v>4571.549</v>
      </c>
      <c r="AN367" s="18">
        <v>353.63600000000002</v>
      </c>
      <c r="AO367" s="18">
        <v>353.63600000000002</v>
      </c>
      <c r="AP367" s="18">
        <v>4925.1850000000004</v>
      </c>
      <c r="AQ367" s="31">
        <v>0.94</v>
      </c>
      <c r="AR367" s="7">
        <v>2769.0079999999998</v>
      </c>
      <c r="AS367" s="63">
        <v>231985.72</v>
      </c>
      <c r="AT367" s="81">
        <v>0</v>
      </c>
    </row>
    <row r="368" spans="1:46" x14ac:dyDescent="0.2">
      <c r="A368" s="25">
        <v>123465602</v>
      </c>
      <c r="B368" s="26" t="s">
        <v>484</v>
      </c>
      <c r="C368" s="26" t="s">
        <v>475</v>
      </c>
      <c r="D368" s="1">
        <v>76135</v>
      </c>
      <c r="E368" s="1">
        <v>70002</v>
      </c>
      <c r="F368" s="1">
        <v>67674</v>
      </c>
      <c r="G368" s="1">
        <v>71270</v>
      </c>
      <c r="H368" s="2">
        <v>27207</v>
      </c>
      <c r="I368" s="2">
        <v>27233</v>
      </c>
      <c r="J368" s="2">
        <v>26477</v>
      </c>
      <c r="K368" s="2">
        <v>26972</v>
      </c>
      <c r="L368" s="59">
        <v>0.95589999999999997</v>
      </c>
      <c r="M368" s="19">
        <v>-2.6166</v>
      </c>
      <c r="N368" s="60">
        <v>0</v>
      </c>
      <c r="O368" s="6">
        <v>0.21433149596205614</v>
      </c>
      <c r="P368" s="6">
        <v>0.24919882066401744</v>
      </c>
      <c r="Q368" s="6">
        <v>0.19670000000000001</v>
      </c>
      <c r="R368" s="6">
        <v>0.20580000000000001</v>
      </c>
      <c r="S368" s="6">
        <v>0.2024</v>
      </c>
      <c r="T368" s="6">
        <v>0.25069999999999998</v>
      </c>
      <c r="U368" s="6">
        <v>0.2137</v>
      </c>
      <c r="V368" s="6">
        <v>0.24460000000000001</v>
      </c>
      <c r="W368" s="6">
        <v>0.20449999999999999</v>
      </c>
      <c r="X368" s="6">
        <v>0.23519999999999999</v>
      </c>
      <c r="Y368" s="6">
        <v>0.20430000000000001</v>
      </c>
      <c r="Z368" s="6">
        <v>0.23369999999999999</v>
      </c>
      <c r="AA368" s="61">
        <v>1047.9369999999999</v>
      </c>
      <c r="AB368" s="61">
        <v>602.62800000000004</v>
      </c>
      <c r="AC368" s="61">
        <v>0</v>
      </c>
      <c r="AD368" s="61">
        <v>1650.5650000000001</v>
      </c>
      <c r="AE368" s="7">
        <v>688.16700000000003</v>
      </c>
      <c r="AF368" s="62">
        <v>137.63300000000001</v>
      </c>
      <c r="AG368" s="8">
        <v>1667</v>
      </c>
      <c r="AH368" s="62">
        <v>1000.2</v>
      </c>
      <c r="AI368" s="9">
        <v>8540.643</v>
      </c>
      <c r="AJ368" s="9">
        <v>8413.0550000000003</v>
      </c>
      <c r="AK368" s="9">
        <v>8300.7990000000009</v>
      </c>
      <c r="AL368" s="9">
        <v>8224.1980000000003</v>
      </c>
      <c r="AM368" s="18">
        <v>8418.1659999999993</v>
      </c>
      <c r="AN368" s="18">
        <v>2788.3980000000001</v>
      </c>
      <c r="AO368" s="18">
        <v>2788.3980000000001</v>
      </c>
      <c r="AP368" s="18">
        <v>11206.564</v>
      </c>
      <c r="AQ368" s="31">
        <v>1.41</v>
      </c>
      <c r="AR368" s="7">
        <v>15104.42</v>
      </c>
      <c r="AS368" s="63">
        <v>1265438.6399999999</v>
      </c>
      <c r="AT368" s="81">
        <v>19544915.030000001</v>
      </c>
    </row>
    <row r="369" spans="1:46" x14ac:dyDescent="0.2">
      <c r="A369" s="25">
        <v>123465702</v>
      </c>
      <c r="B369" s="26" t="s">
        <v>485</v>
      </c>
      <c r="C369" s="26" t="s">
        <v>475</v>
      </c>
      <c r="D369" s="1">
        <v>101042</v>
      </c>
      <c r="E369" s="1">
        <v>94233</v>
      </c>
      <c r="F369" s="1">
        <v>87280</v>
      </c>
      <c r="G369" s="1">
        <v>94185</v>
      </c>
      <c r="H369" s="2">
        <v>41188</v>
      </c>
      <c r="I369" s="2">
        <v>40880</v>
      </c>
      <c r="J369" s="2">
        <v>39717</v>
      </c>
      <c r="K369" s="2">
        <v>40595</v>
      </c>
      <c r="L369" s="59">
        <v>0.72330000000000005</v>
      </c>
      <c r="M369" s="19">
        <v>-1.8181</v>
      </c>
      <c r="N369" s="60">
        <v>0</v>
      </c>
      <c r="O369" s="6">
        <v>6.540912895126505E-2</v>
      </c>
      <c r="P369" s="6">
        <v>0.10133264662331809</v>
      </c>
      <c r="Q369" s="6">
        <v>5.7000000000000002E-2</v>
      </c>
      <c r="R369" s="6">
        <v>9.1600000000000001E-2</v>
      </c>
      <c r="S369" s="6">
        <v>3.8399999999999997E-2</v>
      </c>
      <c r="T369" s="6">
        <v>9.5200000000000007E-2</v>
      </c>
      <c r="U369" s="6">
        <v>3.3799999999999997E-2</v>
      </c>
      <c r="V369" s="6">
        <v>0.1031</v>
      </c>
      <c r="W369" s="6">
        <v>5.3600000000000002E-2</v>
      </c>
      <c r="X369" s="6">
        <v>9.6000000000000002E-2</v>
      </c>
      <c r="Y369" s="6">
        <v>4.3099999999999999E-2</v>
      </c>
      <c r="Z369" s="6">
        <v>9.6600000000000005E-2</v>
      </c>
      <c r="AA369" s="61">
        <v>424.20800000000003</v>
      </c>
      <c r="AB369" s="61">
        <v>379.88799999999998</v>
      </c>
      <c r="AC369" s="61">
        <v>0</v>
      </c>
      <c r="AD369" s="61">
        <v>804.096</v>
      </c>
      <c r="AE369" s="7">
        <v>222.852</v>
      </c>
      <c r="AF369" s="62">
        <v>44.57</v>
      </c>
      <c r="AG369" s="8">
        <v>1156</v>
      </c>
      <c r="AH369" s="62">
        <v>693.6</v>
      </c>
      <c r="AI369" s="9">
        <v>13190.545</v>
      </c>
      <c r="AJ369" s="9">
        <v>13122.816000000001</v>
      </c>
      <c r="AK369" s="9">
        <v>12849.094999999999</v>
      </c>
      <c r="AL369" s="9">
        <v>13028.645</v>
      </c>
      <c r="AM369" s="18">
        <v>13054.152</v>
      </c>
      <c r="AN369" s="18">
        <v>1542.2660000000001</v>
      </c>
      <c r="AO369" s="18">
        <v>1542.2660000000001</v>
      </c>
      <c r="AP369" s="18">
        <v>14596.418</v>
      </c>
      <c r="AQ369" s="31">
        <v>1.06</v>
      </c>
      <c r="AR369" s="7">
        <v>11191.044</v>
      </c>
      <c r="AS369" s="63">
        <v>937578.5</v>
      </c>
      <c r="AT369" s="81">
        <v>15973924.279999999</v>
      </c>
    </row>
    <row r="370" spans="1:46" x14ac:dyDescent="0.2">
      <c r="A370" s="25">
        <v>123466103</v>
      </c>
      <c r="B370" s="26" t="s">
        <v>486</v>
      </c>
      <c r="C370" s="26" t="s">
        <v>475</v>
      </c>
      <c r="D370" s="1">
        <v>125732</v>
      </c>
      <c r="E370" s="1">
        <v>116610</v>
      </c>
      <c r="F370" s="1">
        <v>109384</v>
      </c>
      <c r="G370" s="1">
        <v>117242</v>
      </c>
      <c r="H370" s="2">
        <v>12925</v>
      </c>
      <c r="I370" s="2">
        <v>12445</v>
      </c>
      <c r="J370" s="2">
        <v>12768</v>
      </c>
      <c r="K370" s="2">
        <v>12713</v>
      </c>
      <c r="L370" s="59">
        <v>0.58109999999999995</v>
      </c>
      <c r="M370" s="19">
        <v>-0.32840000000000003</v>
      </c>
      <c r="N370" s="60">
        <v>0</v>
      </c>
      <c r="O370" s="6">
        <v>7.7513054830287212E-2</v>
      </c>
      <c r="P370" s="6">
        <v>5.3524804177545689E-2</v>
      </c>
      <c r="Q370" s="6">
        <v>7.6300000000000007E-2</v>
      </c>
      <c r="R370" s="6">
        <v>6.3500000000000001E-2</v>
      </c>
      <c r="S370" s="6">
        <v>7.0900000000000005E-2</v>
      </c>
      <c r="T370" s="6">
        <v>7.4899999999999994E-2</v>
      </c>
      <c r="U370" s="6">
        <v>6.2799999999999995E-2</v>
      </c>
      <c r="V370" s="6">
        <v>5.4199999999999998E-2</v>
      </c>
      <c r="W370" s="6">
        <v>7.4899999999999994E-2</v>
      </c>
      <c r="X370" s="6">
        <v>6.4000000000000001E-2</v>
      </c>
      <c r="Y370" s="6">
        <v>7.0000000000000007E-2</v>
      </c>
      <c r="Z370" s="6">
        <v>6.4199999999999993E-2</v>
      </c>
      <c r="AA370" s="61">
        <v>222.69300000000001</v>
      </c>
      <c r="AB370" s="61">
        <v>95.143000000000001</v>
      </c>
      <c r="AC370" s="61">
        <v>0</v>
      </c>
      <c r="AD370" s="61">
        <v>317.83600000000001</v>
      </c>
      <c r="AE370" s="7">
        <v>75.433999999999997</v>
      </c>
      <c r="AF370" s="62">
        <v>15.087</v>
      </c>
      <c r="AG370" s="8">
        <v>80</v>
      </c>
      <c r="AH370" s="62">
        <v>48</v>
      </c>
      <c r="AI370" s="9">
        <v>4955.3389999999999</v>
      </c>
      <c r="AJ370" s="9">
        <v>5061.0889999999999</v>
      </c>
      <c r="AK370" s="9">
        <v>5138.482</v>
      </c>
      <c r="AL370" s="9">
        <v>5307.6809999999996</v>
      </c>
      <c r="AM370" s="18">
        <v>5051.6369999999997</v>
      </c>
      <c r="AN370" s="18">
        <v>380.923</v>
      </c>
      <c r="AO370" s="18">
        <v>380.923</v>
      </c>
      <c r="AP370" s="18">
        <v>5432.56</v>
      </c>
      <c r="AQ370" s="31">
        <v>0.97</v>
      </c>
      <c r="AR370" s="7">
        <v>3062.1550000000002</v>
      </c>
      <c r="AS370" s="63">
        <v>256545.39</v>
      </c>
      <c r="AT370" s="81">
        <v>738742.07</v>
      </c>
    </row>
    <row r="371" spans="1:46" x14ac:dyDescent="0.2">
      <c r="A371" s="25">
        <v>123466303</v>
      </c>
      <c r="B371" s="26" t="s">
        <v>487</v>
      </c>
      <c r="C371" s="26" t="s">
        <v>475</v>
      </c>
      <c r="D371" s="1">
        <v>93261</v>
      </c>
      <c r="E371" s="1">
        <v>87714</v>
      </c>
      <c r="F371" s="1">
        <v>82750</v>
      </c>
      <c r="G371" s="1">
        <v>87908</v>
      </c>
      <c r="H371" s="2">
        <v>7978</v>
      </c>
      <c r="I371" s="2">
        <v>7934</v>
      </c>
      <c r="J371" s="2">
        <v>8126</v>
      </c>
      <c r="K371" s="2">
        <v>8013</v>
      </c>
      <c r="L371" s="59">
        <v>0.77500000000000002</v>
      </c>
      <c r="M371" s="19">
        <v>-0.40200000000000002</v>
      </c>
      <c r="N371" s="60">
        <v>0</v>
      </c>
      <c r="O371" s="6">
        <v>0.16437201461084575</v>
      </c>
      <c r="P371" s="6">
        <v>7.6425962348974433E-2</v>
      </c>
      <c r="Q371" s="6">
        <v>0.12690000000000001</v>
      </c>
      <c r="R371" s="6">
        <v>9.1700000000000004E-2</v>
      </c>
      <c r="S371" s="6">
        <v>7.2499999999999995E-2</v>
      </c>
      <c r="T371" s="6">
        <v>0.1258</v>
      </c>
      <c r="U371" s="6">
        <v>5.5399999999999998E-2</v>
      </c>
      <c r="V371" s="6">
        <v>0.1729</v>
      </c>
      <c r="W371" s="6">
        <v>0.12130000000000001</v>
      </c>
      <c r="X371" s="6">
        <v>9.8000000000000004E-2</v>
      </c>
      <c r="Y371" s="6">
        <v>8.4900000000000003E-2</v>
      </c>
      <c r="Z371" s="6">
        <v>0.13009999999999999</v>
      </c>
      <c r="AA371" s="61">
        <v>230.12700000000001</v>
      </c>
      <c r="AB371" s="61">
        <v>92.962000000000003</v>
      </c>
      <c r="AC371" s="61">
        <v>0</v>
      </c>
      <c r="AD371" s="61">
        <v>323.089</v>
      </c>
      <c r="AE371" s="7">
        <v>162.066</v>
      </c>
      <c r="AF371" s="62">
        <v>32.412999999999997</v>
      </c>
      <c r="AG371" s="8">
        <v>63</v>
      </c>
      <c r="AH371" s="62">
        <v>37.799999999999997</v>
      </c>
      <c r="AI371" s="9">
        <v>3161.96</v>
      </c>
      <c r="AJ371" s="9">
        <v>3181.4229999999998</v>
      </c>
      <c r="AK371" s="9">
        <v>3252.4589999999998</v>
      </c>
      <c r="AL371" s="9">
        <v>3359.2649999999999</v>
      </c>
      <c r="AM371" s="18">
        <v>3198.614</v>
      </c>
      <c r="AN371" s="18">
        <v>393.30200000000002</v>
      </c>
      <c r="AO371" s="18">
        <v>393.30200000000002</v>
      </c>
      <c r="AP371" s="18">
        <v>3591.9160000000002</v>
      </c>
      <c r="AQ371" s="31">
        <v>1.18</v>
      </c>
      <c r="AR371" s="7">
        <v>3284.8069999999998</v>
      </c>
      <c r="AS371" s="63">
        <v>275199.03000000003</v>
      </c>
      <c r="AT371" s="81">
        <v>0</v>
      </c>
    </row>
    <row r="372" spans="1:46" x14ac:dyDescent="0.2">
      <c r="A372" s="25">
        <v>123466403</v>
      </c>
      <c r="B372" s="26" t="s">
        <v>488</v>
      </c>
      <c r="C372" s="26" t="s">
        <v>475</v>
      </c>
      <c r="D372" s="1">
        <v>57647</v>
      </c>
      <c r="E372" s="1">
        <v>52722</v>
      </c>
      <c r="F372" s="1">
        <v>50130</v>
      </c>
      <c r="G372" s="1">
        <v>53500</v>
      </c>
      <c r="H372" s="2">
        <v>9743</v>
      </c>
      <c r="I372" s="2">
        <v>9525</v>
      </c>
      <c r="J372" s="2">
        <v>9499</v>
      </c>
      <c r="K372" s="2">
        <v>9589</v>
      </c>
      <c r="L372" s="59">
        <v>1.2734000000000001</v>
      </c>
      <c r="M372" s="19">
        <v>-3.0114000000000001</v>
      </c>
      <c r="N372" s="60">
        <v>0</v>
      </c>
      <c r="O372" s="6">
        <v>0.15087090163934427</v>
      </c>
      <c r="P372" s="6">
        <v>0.35297131147540983</v>
      </c>
      <c r="Q372" s="6">
        <v>0.20569999999999999</v>
      </c>
      <c r="R372" s="6">
        <v>0.3649</v>
      </c>
      <c r="S372" s="6">
        <v>0.2379</v>
      </c>
      <c r="T372" s="6">
        <v>0.29599999999999999</v>
      </c>
      <c r="U372" s="6">
        <v>0.3019</v>
      </c>
      <c r="V372" s="6">
        <v>0.15509999999999999</v>
      </c>
      <c r="W372" s="6">
        <v>0.19819999999999999</v>
      </c>
      <c r="X372" s="6">
        <v>0.33800000000000002</v>
      </c>
      <c r="Y372" s="6">
        <v>0.2485</v>
      </c>
      <c r="Z372" s="6">
        <v>0.27200000000000002</v>
      </c>
      <c r="AA372" s="61">
        <v>401.29700000000003</v>
      </c>
      <c r="AB372" s="61">
        <v>342.17500000000001</v>
      </c>
      <c r="AC372" s="61">
        <v>0</v>
      </c>
      <c r="AD372" s="61">
        <v>743.47199999999998</v>
      </c>
      <c r="AE372" s="7">
        <v>275.399</v>
      </c>
      <c r="AF372" s="62">
        <v>55.08</v>
      </c>
      <c r="AG372" s="8">
        <v>130</v>
      </c>
      <c r="AH372" s="62">
        <v>78</v>
      </c>
      <c r="AI372" s="9">
        <v>3374.509</v>
      </c>
      <c r="AJ372" s="9">
        <v>3420.2950000000001</v>
      </c>
      <c r="AK372" s="9">
        <v>3372.5219999999999</v>
      </c>
      <c r="AL372" s="9">
        <v>3444.6149999999998</v>
      </c>
      <c r="AM372" s="18">
        <v>3389.1089999999999</v>
      </c>
      <c r="AN372" s="18">
        <v>876.55200000000002</v>
      </c>
      <c r="AO372" s="18">
        <v>876.55200000000002</v>
      </c>
      <c r="AP372" s="18">
        <v>4265.6610000000001</v>
      </c>
      <c r="AQ372" s="31">
        <v>1.74</v>
      </c>
      <c r="AR372" s="7">
        <v>9451.4930000000004</v>
      </c>
      <c r="AS372" s="63">
        <v>791840.03</v>
      </c>
      <c r="AT372" s="81">
        <v>8127905.3600000003</v>
      </c>
    </row>
    <row r="373" spans="1:46" x14ac:dyDescent="0.2">
      <c r="A373" s="25">
        <v>123467103</v>
      </c>
      <c r="B373" s="26" t="s">
        <v>489</v>
      </c>
      <c r="C373" s="26" t="s">
        <v>475</v>
      </c>
      <c r="D373" s="1">
        <v>111184</v>
      </c>
      <c r="E373" s="1">
        <v>103090</v>
      </c>
      <c r="F373" s="1">
        <v>96291</v>
      </c>
      <c r="G373" s="1">
        <v>103522</v>
      </c>
      <c r="H373" s="2">
        <v>18114</v>
      </c>
      <c r="I373" s="2">
        <v>18012</v>
      </c>
      <c r="J373" s="2">
        <v>17979</v>
      </c>
      <c r="K373" s="2">
        <v>18035</v>
      </c>
      <c r="L373" s="59">
        <v>0.65810000000000002</v>
      </c>
      <c r="M373" s="19">
        <v>-0.27160000000000001</v>
      </c>
      <c r="N373" s="60">
        <v>0</v>
      </c>
      <c r="O373" s="6">
        <v>8.9058524173027995E-2</v>
      </c>
      <c r="P373" s="6">
        <v>5.5979643765903309E-2</v>
      </c>
      <c r="Q373" s="6">
        <v>7.4499999999999997E-2</v>
      </c>
      <c r="R373" s="6">
        <v>4.9299999999999997E-2</v>
      </c>
      <c r="S373" s="6">
        <v>6.93E-2</v>
      </c>
      <c r="T373" s="6">
        <v>3.2399999999999998E-2</v>
      </c>
      <c r="U373" s="6">
        <v>5.1499999999999997E-2</v>
      </c>
      <c r="V373" s="6">
        <v>5.6800000000000003E-2</v>
      </c>
      <c r="W373" s="6">
        <v>7.7600000000000002E-2</v>
      </c>
      <c r="X373" s="6">
        <v>4.5900000000000003E-2</v>
      </c>
      <c r="Y373" s="6">
        <v>6.5100000000000005E-2</v>
      </c>
      <c r="Z373" s="6">
        <v>4.6199999999999998E-2</v>
      </c>
      <c r="AA373" s="61">
        <v>301.53699999999998</v>
      </c>
      <c r="AB373" s="61">
        <v>89.179000000000002</v>
      </c>
      <c r="AC373" s="61">
        <v>0</v>
      </c>
      <c r="AD373" s="61">
        <v>390.71600000000001</v>
      </c>
      <c r="AE373" s="7">
        <v>246.91</v>
      </c>
      <c r="AF373" s="62">
        <v>49.381999999999998</v>
      </c>
      <c r="AG373" s="8">
        <v>376</v>
      </c>
      <c r="AH373" s="62">
        <v>225.6</v>
      </c>
      <c r="AI373" s="9">
        <v>6476.3190000000004</v>
      </c>
      <c r="AJ373" s="9">
        <v>6293.576</v>
      </c>
      <c r="AK373" s="9">
        <v>6336.1559999999999</v>
      </c>
      <c r="AL373" s="9">
        <v>6569.2560000000003</v>
      </c>
      <c r="AM373" s="18">
        <v>6368.6840000000002</v>
      </c>
      <c r="AN373" s="18">
        <v>665.69799999999998</v>
      </c>
      <c r="AO373" s="18">
        <v>665.69799999999998</v>
      </c>
      <c r="AP373" s="18">
        <v>7034.3819999999996</v>
      </c>
      <c r="AQ373" s="31">
        <v>0.96</v>
      </c>
      <c r="AR373" s="7">
        <v>4444.1540000000005</v>
      </c>
      <c r="AS373" s="63">
        <v>372328.38</v>
      </c>
      <c r="AT373" s="81">
        <v>1117483.92</v>
      </c>
    </row>
    <row r="374" spans="1:46" x14ac:dyDescent="0.2">
      <c r="A374" s="25">
        <v>123467203</v>
      </c>
      <c r="B374" s="26" t="s">
        <v>490</v>
      </c>
      <c r="C374" s="26" t="s">
        <v>475</v>
      </c>
      <c r="D374" s="1">
        <v>121475</v>
      </c>
      <c r="E374" s="1">
        <v>109025</v>
      </c>
      <c r="F374" s="1">
        <v>98833</v>
      </c>
      <c r="G374" s="1">
        <v>109778</v>
      </c>
      <c r="H374" s="2">
        <v>7934</v>
      </c>
      <c r="I374" s="2">
        <v>7760</v>
      </c>
      <c r="J374" s="2">
        <v>7512</v>
      </c>
      <c r="K374" s="2">
        <v>7735</v>
      </c>
      <c r="L374" s="59">
        <v>0.62060000000000004</v>
      </c>
      <c r="M374" s="19">
        <v>-1.3109</v>
      </c>
      <c r="N374" s="60">
        <v>0</v>
      </c>
      <c r="O374" s="6">
        <v>1.6129032258064516E-2</v>
      </c>
      <c r="P374" s="6">
        <v>3.1571722717913524E-2</v>
      </c>
      <c r="Q374" s="6">
        <v>1.77E-2</v>
      </c>
      <c r="R374" s="6">
        <v>3.32E-2</v>
      </c>
      <c r="S374" s="6">
        <v>2.0299999999999999E-2</v>
      </c>
      <c r="T374" s="6">
        <v>5.9299999999999999E-2</v>
      </c>
      <c r="U374" s="6">
        <v>2.1899999999999999E-2</v>
      </c>
      <c r="V374" s="6">
        <v>5.9200000000000003E-2</v>
      </c>
      <c r="W374" s="6">
        <v>1.7999999999999999E-2</v>
      </c>
      <c r="X374" s="6">
        <v>4.1399999999999999E-2</v>
      </c>
      <c r="Y374" s="6">
        <v>0.02</v>
      </c>
      <c r="Z374" s="6">
        <v>5.0599999999999999E-2</v>
      </c>
      <c r="AA374" s="61">
        <v>28.004999999999999</v>
      </c>
      <c r="AB374" s="61">
        <v>32.206000000000003</v>
      </c>
      <c r="AC374" s="61">
        <v>0</v>
      </c>
      <c r="AD374" s="61">
        <v>60.210999999999999</v>
      </c>
      <c r="AE374" s="7">
        <v>33.125999999999998</v>
      </c>
      <c r="AF374" s="62">
        <v>6.625</v>
      </c>
      <c r="AG374" s="8">
        <v>62</v>
      </c>
      <c r="AH374" s="62">
        <v>37.200000000000003</v>
      </c>
      <c r="AI374" s="9">
        <v>2593.0450000000001</v>
      </c>
      <c r="AJ374" s="9">
        <v>2603.8000000000002</v>
      </c>
      <c r="AK374" s="9">
        <v>2584.672</v>
      </c>
      <c r="AL374" s="9">
        <v>2604.9580000000001</v>
      </c>
      <c r="AM374" s="18">
        <v>2593.8389999999999</v>
      </c>
      <c r="AN374" s="18">
        <v>104.036</v>
      </c>
      <c r="AO374" s="18">
        <v>104.036</v>
      </c>
      <c r="AP374" s="18">
        <v>2697.875</v>
      </c>
      <c r="AQ374" s="31">
        <v>0.92</v>
      </c>
      <c r="AR374" s="7">
        <v>1540.357</v>
      </c>
      <c r="AS374" s="63">
        <v>129050.12</v>
      </c>
      <c r="AT374" s="81">
        <v>2155011.73</v>
      </c>
    </row>
    <row r="375" spans="1:46" x14ac:dyDescent="0.2">
      <c r="A375" s="25">
        <v>123467303</v>
      </c>
      <c r="B375" s="26" t="s">
        <v>491</v>
      </c>
      <c r="C375" s="26" t="s">
        <v>475</v>
      </c>
      <c r="D375" s="1">
        <v>108753</v>
      </c>
      <c r="E375" s="1">
        <v>99275</v>
      </c>
      <c r="F375" s="1">
        <v>93694</v>
      </c>
      <c r="G375" s="1">
        <v>100574</v>
      </c>
      <c r="H375" s="2">
        <v>20573</v>
      </c>
      <c r="I375" s="2">
        <v>20938</v>
      </c>
      <c r="J375" s="2">
        <v>20100</v>
      </c>
      <c r="K375" s="2">
        <v>20537</v>
      </c>
      <c r="L375" s="59">
        <v>0.6774</v>
      </c>
      <c r="M375" s="19">
        <v>-0.72940000000000005</v>
      </c>
      <c r="N375" s="60">
        <v>0</v>
      </c>
      <c r="O375" s="6">
        <v>6.0293932922999623E-2</v>
      </c>
      <c r="P375" s="6">
        <v>6.6825775656324582E-2</v>
      </c>
      <c r="Q375" s="6">
        <v>6.54E-2</v>
      </c>
      <c r="R375" s="6">
        <v>6.5199999999999994E-2</v>
      </c>
      <c r="S375" s="6">
        <v>5.79E-2</v>
      </c>
      <c r="T375" s="6">
        <v>8.6800000000000002E-2</v>
      </c>
      <c r="U375" s="6">
        <v>4.6199999999999998E-2</v>
      </c>
      <c r="V375" s="6">
        <v>6.2700000000000006E-2</v>
      </c>
      <c r="W375" s="6">
        <v>6.1199999999999997E-2</v>
      </c>
      <c r="X375" s="6">
        <v>7.2900000000000006E-2</v>
      </c>
      <c r="Y375" s="6">
        <v>5.6500000000000002E-2</v>
      </c>
      <c r="Z375" s="6">
        <v>7.1599999999999997E-2</v>
      </c>
      <c r="AA375" s="61">
        <v>295.58300000000003</v>
      </c>
      <c r="AB375" s="61">
        <v>176.04599999999999</v>
      </c>
      <c r="AC375" s="61">
        <v>0</v>
      </c>
      <c r="AD375" s="61">
        <v>471.62900000000002</v>
      </c>
      <c r="AE375" s="7">
        <v>241.78899999999999</v>
      </c>
      <c r="AF375" s="62">
        <v>48.357999999999997</v>
      </c>
      <c r="AG375" s="8">
        <v>226</v>
      </c>
      <c r="AH375" s="62">
        <v>135.6</v>
      </c>
      <c r="AI375" s="9">
        <v>8049.6459999999997</v>
      </c>
      <c r="AJ375" s="9">
        <v>7946.6360000000004</v>
      </c>
      <c r="AK375" s="9">
        <v>7967.37</v>
      </c>
      <c r="AL375" s="9">
        <v>8064.1760000000004</v>
      </c>
      <c r="AM375" s="18">
        <v>7987.884</v>
      </c>
      <c r="AN375" s="18">
        <v>655.58699999999999</v>
      </c>
      <c r="AO375" s="18">
        <v>655.58699999999999</v>
      </c>
      <c r="AP375" s="18">
        <v>8643.4709999999995</v>
      </c>
      <c r="AQ375" s="31">
        <v>1.1200000000000001</v>
      </c>
      <c r="AR375" s="7">
        <v>6557.6980000000003</v>
      </c>
      <c r="AS375" s="63">
        <v>549399.74</v>
      </c>
      <c r="AT375" s="81">
        <v>5606660.7999999998</v>
      </c>
    </row>
    <row r="376" spans="1:46" x14ac:dyDescent="0.2">
      <c r="A376" s="25">
        <v>123468303</v>
      </c>
      <c r="B376" s="26" t="s">
        <v>492</v>
      </c>
      <c r="C376" s="26" t="s">
        <v>475</v>
      </c>
      <c r="D376" s="1">
        <v>158432</v>
      </c>
      <c r="E376" s="1">
        <v>145905</v>
      </c>
      <c r="F376" s="1">
        <v>138316</v>
      </c>
      <c r="G376" s="1">
        <v>147551</v>
      </c>
      <c r="H376" s="2">
        <v>9678</v>
      </c>
      <c r="I376" s="2">
        <v>9415</v>
      </c>
      <c r="J376" s="2">
        <v>9414</v>
      </c>
      <c r="K376" s="2">
        <v>9502</v>
      </c>
      <c r="L376" s="59">
        <v>0.4617</v>
      </c>
      <c r="M376" s="19">
        <v>-1.0296000000000001</v>
      </c>
      <c r="N376" s="60">
        <v>0</v>
      </c>
      <c r="O376" s="6">
        <v>1.2759569677257944E-2</v>
      </c>
      <c r="P376" s="6">
        <v>3.6277207905929448E-2</v>
      </c>
      <c r="Q376" s="6">
        <v>7.1000000000000004E-3</v>
      </c>
      <c r="R376" s="6">
        <v>5.4699999999999999E-2</v>
      </c>
      <c r="S376" s="6">
        <v>1.26E-2</v>
      </c>
      <c r="T376" s="6">
        <v>4.7399999999999998E-2</v>
      </c>
      <c r="U376" s="6">
        <v>1.7600000000000001E-2</v>
      </c>
      <c r="V376" s="6">
        <v>4.8300000000000003E-2</v>
      </c>
      <c r="W376" s="6">
        <v>1.0800000000000001E-2</v>
      </c>
      <c r="X376" s="6">
        <v>4.6100000000000002E-2</v>
      </c>
      <c r="Y376" s="6">
        <v>1.24E-2</v>
      </c>
      <c r="Z376" s="6">
        <v>5.0099999999999999E-2</v>
      </c>
      <c r="AA376" s="61">
        <v>26.850999999999999</v>
      </c>
      <c r="AB376" s="61">
        <v>57.305999999999997</v>
      </c>
      <c r="AC376" s="61">
        <v>0</v>
      </c>
      <c r="AD376" s="61">
        <v>84.156999999999996</v>
      </c>
      <c r="AE376" s="7">
        <v>33.728999999999999</v>
      </c>
      <c r="AF376" s="62">
        <v>6.7460000000000004</v>
      </c>
      <c r="AG376" s="8">
        <v>42</v>
      </c>
      <c r="AH376" s="62">
        <v>25.2</v>
      </c>
      <c r="AI376" s="9">
        <v>4143.6019999999999</v>
      </c>
      <c r="AJ376" s="9">
        <v>4110.4809999999998</v>
      </c>
      <c r="AK376" s="9">
        <v>4002.7840000000001</v>
      </c>
      <c r="AL376" s="9">
        <v>4101.9809999999998</v>
      </c>
      <c r="AM376" s="18">
        <v>4085.6219999999998</v>
      </c>
      <c r="AN376" s="18">
        <v>116.10299999999999</v>
      </c>
      <c r="AO376" s="18">
        <v>116.10299999999999</v>
      </c>
      <c r="AP376" s="18">
        <v>4201.7250000000004</v>
      </c>
      <c r="AQ376" s="31">
        <v>0.97</v>
      </c>
      <c r="AR376" s="7">
        <v>1881.7380000000001</v>
      </c>
      <c r="AS376" s="63">
        <v>157650.81</v>
      </c>
      <c r="AT376" s="81">
        <v>1500255.81</v>
      </c>
    </row>
    <row r="377" spans="1:46" x14ac:dyDescent="0.2">
      <c r="A377" s="25">
        <v>123468402</v>
      </c>
      <c r="B377" s="26" t="s">
        <v>493</v>
      </c>
      <c r="C377" s="26" t="s">
        <v>475</v>
      </c>
      <c r="D377" s="1">
        <v>110159</v>
      </c>
      <c r="E377" s="1">
        <v>99483</v>
      </c>
      <c r="F377" s="1">
        <v>96868</v>
      </c>
      <c r="G377" s="1">
        <v>102170</v>
      </c>
      <c r="H377" s="2">
        <v>17418</v>
      </c>
      <c r="I377" s="2">
        <v>16936</v>
      </c>
      <c r="J377" s="2">
        <v>15972</v>
      </c>
      <c r="K377" s="2">
        <v>16775</v>
      </c>
      <c r="L377" s="59">
        <v>0.66679999999999995</v>
      </c>
      <c r="M377" s="19">
        <v>-0.65200000000000002</v>
      </c>
      <c r="N377" s="60">
        <v>0</v>
      </c>
      <c r="O377" s="6">
        <v>0.11408114558472554</v>
      </c>
      <c r="P377" s="6">
        <v>2.6252983293556086E-2</v>
      </c>
      <c r="Q377" s="6">
        <v>8.0399999999999999E-2</v>
      </c>
      <c r="R377" s="6">
        <v>2.5000000000000001E-2</v>
      </c>
      <c r="S377" s="6">
        <v>0.1023</v>
      </c>
      <c r="T377" s="6">
        <v>5.4600000000000003E-2</v>
      </c>
      <c r="U377" s="6">
        <v>9.3899999999999997E-2</v>
      </c>
      <c r="V377" s="6">
        <v>5.6500000000000002E-2</v>
      </c>
      <c r="W377" s="6">
        <v>9.8900000000000002E-2</v>
      </c>
      <c r="X377" s="6">
        <v>3.5299999999999998E-2</v>
      </c>
      <c r="Y377" s="6">
        <v>9.2200000000000004E-2</v>
      </c>
      <c r="Z377" s="6">
        <v>4.5400000000000003E-2</v>
      </c>
      <c r="AA377" s="61">
        <v>265.37799999999999</v>
      </c>
      <c r="AB377" s="61">
        <v>47.36</v>
      </c>
      <c r="AC377" s="61">
        <v>0</v>
      </c>
      <c r="AD377" s="61">
        <v>312.738</v>
      </c>
      <c r="AE377" s="7">
        <v>97.159000000000006</v>
      </c>
      <c r="AF377" s="62">
        <v>19.431999999999999</v>
      </c>
      <c r="AG377" s="8">
        <v>415</v>
      </c>
      <c r="AH377" s="62">
        <v>249</v>
      </c>
      <c r="AI377" s="9">
        <v>4472.1629999999996</v>
      </c>
      <c r="AJ377" s="9">
        <v>4453.54</v>
      </c>
      <c r="AK377" s="9">
        <v>4278.4120000000003</v>
      </c>
      <c r="AL377" s="9">
        <v>4275.9560000000001</v>
      </c>
      <c r="AM377" s="18">
        <v>4401.3720000000003</v>
      </c>
      <c r="AN377" s="18">
        <v>581.16999999999996</v>
      </c>
      <c r="AO377" s="18">
        <v>581.16999999999996</v>
      </c>
      <c r="AP377" s="18">
        <v>4982.5420000000004</v>
      </c>
      <c r="AQ377" s="31">
        <v>0.85</v>
      </c>
      <c r="AR377" s="7">
        <v>2824.0050000000001</v>
      </c>
      <c r="AS377" s="63">
        <v>236593.33</v>
      </c>
      <c r="AT377" s="81">
        <v>4121379.62</v>
      </c>
    </row>
    <row r="378" spans="1:46" x14ac:dyDescent="0.2">
      <c r="A378" s="25">
        <v>123468503</v>
      </c>
      <c r="B378" s="26" t="s">
        <v>494</v>
      </c>
      <c r="C378" s="26" t="s">
        <v>475</v>
      </c>
      <c r="D378" s="1">
        <v>93147</v>
      </c>
      <c r="E378" s="1">
        <v>86261</v>
      </c>
      <c r="F378" s="1">
        <v>81414</v>
      </c>
      <c r="G378" s="1">
        <v>86941</v>
      </c>
      <c r="H378" s="2">
        <v>10385</v>
      </c>
      <c r="I378" s="2">
        <v>10228</v>
      </c>
      <c r="J378" s="2">
        <v>9452</v>
      </c>
      <c r="K378" s="2">
        <v>10022</v>
      </c>
      <c r="L378" s="59">
        <v>0.78359999999999996</v>
      </c>
      <c r="M378" s="19">
        <v>-1.6048</v>
      </c>
      <c r="N378" s="60">
        <v>0</v>
      </c>
      <c r="O378" s="6">
        <v>3.1813709412922268E-2</v>
      </c>
      <c r="P378" s="6">
        <v>9.6753033781567729E-2</v>
      </c>
      <c r="Q378" s="6">
        <v>6.4299999999999996E-2</v>
      </c>
      <c r="R378" s="6">
        <v>8.8499999999999995E-2</v>
      </c>
      <c r="S378" s="6">
        <v>9.9900000000000003E-2</v>
      </c>
      <c r="T378" s="6">
        <v>7.6600000000000001E-2</v>
      </c>
      <c r="U378" s="6">
        <v>9.6100000000000005E-2</v>
      </c>
      <c r="V378" s="6">
        <v>5.0999999999999997E-2</v>
      </c>
      <c r="W378" s="6">
        <v>6.5299999999999997E-2</v>
      </c>
      <c r="X378" s="6">
        <v>8.7300000000000003E-2</v>
      </c>
      <c r="Y378" s="6">
        <v>8.6800000000000002E-2</v>
      </c>
      <c r="Z378" s="6">
        <v>7.1999999999999995E-2</v>
      </c>
      <c r="AA378" s="61">
        <v>136.31899999999999</v>
      </c>
      <c r="AB378" s="61">
        <v>91.123000000000005</v>
      </c>
      <c r="AC378" s="61">
        <v>0</v>
      </c>
      <c r="AD378" s="61">
        <v>227.44200000000001</v>
      </c>
      <c r="AE378" s="7">
        <v>63.415999999999997</v>
      </c>
      <c r="AF378" s="62">
        <v>12.683</v>
      </c>
      <c r="AG378" s="8">
        <v>234</v>
      </c>
      <c r="AH378" s="62">
        <v>140.4</v>
      </c>
      <c r="AI378" s="9">
        <v>3479.3069999999998</v>
      </c>
      <c r="AJ378" s="9">
        <v>3410.951</v>
      </c>
      <c r="AK378" s="9">
        <v>3301.1889999999999</v>
      </c>
      <c r="AL378" s="9">
        <v>3272.7539999999999</v>
      </c>
      <c r="AM378" s="18">
        <v>3397.1489999999999</v>
      </c>
      <c r="AN378" s="18">
        <v>380.52499999999998</v>
      </c>
      <c r="AO378" s="18">
        <v>380.52499999999998</v>
      </c>
      <c r="AP378" s="18">
        <v>3777.674</v>
      </c>
      <c r="AQ378" s="31">
        <v>1.3</v>
      </c>
      <c r="AR378" s="7">
        <v>3848.241</v>
      </c>
      <c r="AS378" s="63">
        <v>322403.17</v>
      </c>
      <c r="AT378" s="81">
        <v>5406014.71</v>
      </c>
    </row>
    <row r="379" spans="1:46" x14ac:dyDescent="0.2">
      <c r="A379" s="25">
        <v>123468603</v>
      </c>
      <c r="B379" s="26" t="s">
        <v>495</v>
      </c>
      <c r="C379" s="26" t="s">
        <v>475</v>
      </c>
      <c r="D379" s="1">
        <v>98013</v>
      </c>
      <c r="E379" s="1">
        <v>92355</v>
      </c>
      <c r="F379" s="1">
        <v>86515</v>
      </c>
      <c r="G379" s="1">
        <v>92294</v>
      </c>
      <c r="H379" s="2">
        <v>9176</v>
      </c>
      <c r="I379" s="2">
        <v>9209</v>
      </c>
      <c r="J379" s="2">
        <v>9080</v>
      </c>
      <c r="K379" s="2">
        <v>9155</v>
      </c>
      <c r="L379" s="59">
        <v>0.73819999999999997</v>
      </c>
      <c r="M379" s="19">
        <v>0.35039999999999999</v>
      </c>
      <c r="N379" s="60">
        <v>0</v>
      </c>
      <c r="O379" s="6">
        <v>0.1177963950241178</v>
      </c>
      <c r="P379" s="6">
        <v>6.9053059152069052E-2</v>
      </c>
      <c r="Q379" s="6">
        <v>8.8700000000000001E-2</v>
      </c>
      <c r="R379" s="6">
        <v>8.1199999999999994E-2</v>
      </c>
      <c r="S379" s="6">
        <v>5.1700000000000003E-2</v>
      </c>
      <c r="T379" s="6">
        <v>7.0199999999999999E-2</v>
      </c>
      <c r="U379" s="6">
        <v>5.8900000000000001E-2</v>
      </c>
      <c r="V379" s="6">
        <v>9.7600000000000006E-2</v>
      </c>
      <c r="W379" s="6">
        <v>8.6099999999999996E-2</v>
      </c>
      <c r="X379" s="6">
        <v>7.3499999999999996E-2</v>
      </c>
      <c r="Y379" s="6">
        <v>6.6400000000000001E-2</v>
      </c>
      <c r="Z379" s="6">
        <v>8.3000000000000004E-2</v>
      </c>
      <c r="AA379" s="61">
        <v>173.33</v>
      </c>
      <c r="AB379" s="61">
        <v>73.981999999999999</v>
      </c>
      <c r="AC379" s="61">
        <v>0</v>
      </c>
      <c r="AD379" s="61">
        <v>247.31200000000001</v>
      </c>
      <c r="AE379" s="7">
        <v>182.941</v>
      </c>
      <c r="AF379" s="62">
        <v>36.588000000000001</v>
      </c>
      <c r="AG379" s="8">
        <v>52</v>
      </c>
      <c r="AH379" s="62">
        <v>31.2</v>
      </c>
      <c r="AI379" s="9">
        <v>3355.21</v>
      </c>
      <c r="AJ379" s="9">
        <v>3405.28</v>
      </c>
      <c r="AK379" s="9">
        <v>3279.2719999999999</v>
      </c>
      <c r="AL379" s="9">
        <v>3388.8560000000002</v>
      </c>
      <c r="AM379" s="18">
        <v>3346.587</v>
      </c>
      <c r="AN379" s="18">
        <v>315.10000000000002</v>
      </c>
      <c r="AO379" s="18">
        <v>315.10000000000002</v>
      </c>
      <c r="AP379" s="18">
        <v>3661.6869999999999</v>
      </c>
      <c r="AQ379" s="31">
        <v>0.99</v>
      </c>
      <c r="AR379" s="7">
        <v>2676.027</v>
      </c>
      <c r="AS379" s="63">
        <v>224195.83</v>
      </c>
      <c r="AT379" s="81">
        <v>0</v>
      </c>
    </row>
    <row r="380" spans="1:46" x14ac:dyDescent="0.2">
      <c r="A380" s="25">
        <v>123469303</v>
      </c>
      <c r="B380" s="26" t="s">
        <v>496</v>
      </c>
      <c r="C380" s="26" t="s">
        <v>475</v>
      </c>
      <c r="D380" s="1">
        <v>127225</v>
      </c>
      <c r="E380" s="1">
        <v>115520</v>
      </c>
      <c r="F380" s="1">
        <v>108847</v>
      </c>
      <c r="G380" s="1">
        <v>117197</v>
      </c>
      <c r="H380" s="2">
        <v>15038</v>
      </c>
      <c r="I380" s="2">
        <v>14990</v>
      </c>
      <c r="J380" s="2">
        <v>14416</v>
      </c>
      <c r="K380" s="2">
        <v>14815</v>
      </c>
      <c r="L380" s="59">
        <v>0.58130000000000004</v>
      </c>
      <c r="M380" s="19">
        <v>-0.62639999999999996</v>
      </c>
      <c r="N380" s="60">
        <v>0</v>
      </c>
      <c r="O380" s="6">
        <v>5.3611994547932758E-2</v>
      </c>
      <c r="P380" s="6">
        <v>6.0578524912918368E-2</v>
      </c>
      <c r="Q380" s="6">
        <v>3.9399999999999998E-2</v>
      </c>
      <c r="R380" s="6">
        <v>5.96E-2</v>
      </c>
      <c r="S380" s="6">
        <v>4.1599999999999998E-2</v>
      </c>
      <c r="T380" s="6">
        <v>0.1139</v>
      </c>
      <c r="U380" s="6">
        <v>5.0999999999999997E-2</v>
      </c>
      <c r="V380" s="6">
        <v>0.1193</v>
      </c>
      <c r="W380" s="6">
        <v>4.4900000000000002E-2</v>
      </c>
      <c r="X380" s="6">
        <v>7.8E-2</v>
      </c>
      <c r="Y380" s="6">
        <v>4.3999999999999997E-2</v>
      </c>
      <c r="Z380" s="6">
        <v>9.7600000000000006E-2</v>
      </c>
      <c r="AA380" s="61">
        <v>138.17500000000001</v>
      </c>
      <c r="AB380" s="61">
        <v>120.018</v>
      </c>
      <c r="AC380" s="61">
        <v>0</v>
      </c>
      <c r="AD380" s="61">
        <v>258.19299999999998</v>
      </c>
      <c r="AE380" s="7">
        <v>30.963999999999999</v>
      </c>
      <c r="AF380" s="62">
        <v>6.1929999999999996</v>
      </c>
      <c r="AG380" s="8">
        <v>153</v>
      </c>
      <c r="AH380" s="62">
        <v>91.8</v>
      </c>
      <c r="AI380" s="9">
        <v>5128.99</v>
      </c>
      <c r="AJ380" s="9">
        <v>5043.8220000000001</v>
      </c>
      <c r="AK380" s="9">
        <v>4878.2359999999999</v>
      </c>
      <c r="AL380" s="9">
        <v>4913.8609999999999</v>
      </c>
      <c r="AM380" s="18">
        <v>5017.0159999999996</v>
      </c>
      <c r="AN380" s="18">
        <v>356.18599999999998</v>
      </c>
      <c r="AO380" s="18">
        <v>356.18599999999998</v>
      </c>
      <c r="AP380" s="18">
        <v>5373.2020000000002</v>
      </c>
      <c r="AQ380" s="31">
        <v>0.86</v>
      </c>
      <c r="AR380" s="7">
        <v>2686.16</v>
      </c>
      <c r="AS380" s="63">
        <v>225044.77</v>
      </c>
      <c r="AT380" s="81">
        <v>3598067.95</v>
      </c>
    </row>
    <row r="381" spans="1:46" x14ac:dyDescent="0.2">
      <c r="A381" s="25">
        <v>116471803</v>
      </c>
      <c r="B381" s="26" t="s">
        <v>353</v>
      </c>
      <c r="C381" s="26" t="s">
        <v>354</v>
      </c>
      <c r="D381" s="1">
        <v>74708</v>
      </c>
      <c r="E381" s="1">
        <v>66602</v>
      </c>
      <c r="F381" s="1">
        <v>61414</v>
      </c>
      <c r="G381" s="1">
        <v>67575</v>
      </c>
      <c r="H381" s="2">
        <v>8092</v>
      </c>
      <c r="I381" s="2">
        <v>7918</v>
      </c>
      <c r="J381" s="2">
        <v>7946</v>
      </c>
      <c r="K381" s="2">
        <v>7985</v>
      </c>
      <c r="L381" s="59">
        <v>1.0082</v>
      </c>
      <c r="M381" s="19">
        <v>0.6925</v>
      </c>
      <c r="N381" s="60">
        <v>0</v>
      </c>
      <c r="O381" s="6">
        <v>7.9983922829581999E-2</v>
      </c>
      <c r="P381" s="6">
        <v>0.14188102893890675</v>
      </c>
      <c r="Q381" s="6">
        <v>6.0699999999999997E-2</v>
      </c>
      <c r="R381" s="6">
        <v>0.1741</v>
      </c>
      <c r="S381" s="6">
        <v>9.98E-2</v>
      </c>
      <c r="T381" s="6">
        <v>0.15909999999999999</v>
      </c>
      <c r="U381" s="6">
        <v>0.10630000000000001</v>
      </c>
      <c r="V381" s="6">
        <v>0.1953</v>
      </c>
      <c r="W381" s="6">
        <v>8.0199999999999994E-2</v>
      </c>
      <c r="X381" s="6">
        <v>0.15840000000000001</v>
      </c>
      <c r="Y381" s="6">
        <v>8.8900000000000007E-2</v>
      </c>
      <c r="Z381" s="6">
        <v>0.1762</v>
      </c>
      <c r="AA381" s="61">
        <v>110.47799999999999</v>
      </c>
      <c r="AB381" s="61">
        <v>109.1</v>
      </c>
      <c r="AC381" s="61">
        <v>0</v>
      </c>
      <c r="AD381" s="61">
        <v>219.578</v>
      </c>
      <c r="AE381" s="7">
        <v>37.948999999999998</v>
      </c>
      <c r="AF381" s="62">
        <v>7.59</v>
      </c>
      <c r="AG381" s="8">
        <v>25</v>
      </c>
      <c r="AH381" s="62">
        <v>15</v>
      </c>
      <c r="AI381" s="9">
        <v>2295.8820000000001</v>
      </c>
      <c r="AJ381" s="9">
        <v>2324.2829999999999</v>
      </c>
      <c r="AK381" s="9">
        <v>2341.7359999999999</v>
      </c>
      <c r="AL381" s="9">
        <v>2434.2660000000001</v>
      </c>
      <c r="AM381" s="18">
        <v>2320.634</v>
      </c>
      <c r="AN381" s="18">
        <v>242.16800000000001</v>
      </c>
      <c r="AO381" s="18">
        <v>242.16800000000001</v>
      </c>
      <c r="AP381" s="18">
        <v>2562.8020000000001</v>
      </c>
      <c r="AQ381" s="31">
        <v>0.89</v>
      </c>
      <c r="AR381" s="7">
        <v>2299.5970000000002</v>
      </c>
      <c r="AS381" s="63">
        <v>192658.76</v>
      </c>
      <c r="AT381" s="81">
        <v>0</v>
      </c>
    </row>
    <row r="382" spans="1:46" x14ac:dyDescent="0.2">
      <c r="A382" s="25">
        <v>120480803</v>
      </c>
      <c r="B382" s="26" t="s">
        <v>433</v>
      </c>
      <c r="C382" s="26" t="s">
        <v>434</v>
      </c>
      <c r="D382" s="1">
        <v>73826</v>
      </c>
      <c r="E382" s="1">
        <v>70229</v>
      </c>
      <c r="F382" s="1">
        <v>68241</v>
      </c>
      <c r="G382" s="1">
        <v>70765</v>
      </c>
      <c r="H382" s="2">
        <v>8672</v>
      </c>
      <c r="I382" s="2">
        <v>8638</v>
      </c>
      <c r="J382" s="2">
        <v>8940</v>
      </c>
      <c r="K382" s="2">
        <v>8750</v>
      </c>
      <c r="L382" s="59">
        <v>0.9627</v>
      </c>
      <c r="M382" s="19">
        <v>0.54459999999999997</v>
      </c>
      <c r="N382" s="60">
        <v>0</v>
      </c>
      <c r="O382" s="6">
        <v>8.3803611738148986E-2</v>
      </c>
      <c r="P382" s="6">
        <v>0.37189616252821672</v>
      </c>
      <c r="Q382" s="6">
        <v>8.6099999999999996E-2</v>
      </c>
      <c r="R382" s="6">
        <v>0.39389999999999997</v>
      </c>
      <c r="S382" s="6">
        <v>0.1061</v>
      </c>
      <c r="T382" s="6">
        <v>0.3488</v>
      </c>
      <c r="U382" s="6">
        <v>0.1216</v>
      </c>
      <c r="V382" s="6">
        <v>0.1933</v>
      </c>
      <c r="W382" s="6">
        <v>9.1999999999999998E-2</v>
      </c>
      <c r="X382" s="6">
        <v>0.3715</v>
      </c>
      <c r="Y382" s="6">
        <v>0.1046</v>
      </c>
      <c r="Z382" s="6">
        <v>0.312</v>
      </c>
      <c r="AA382" s="61">
        <v>165.10499999999999</v>
      </c>
      <c r="AB382" s="61">
        <v>333.351</v>
      </c>
      <c r="AC382" s="61">
        <v>0</v>
      </c>
      <c r="AD382" s="61">
        <v>498.45600000000002</v>
      </c>
      <c r="AE382" s="7">
        <v>175.01499999999999</v>
      </c>
      <c r="AF382" s="62">
        <v>35.003</v>
      </c>
      <c r="AG382" s="8">
        <v>53</v>
      </c>
      <c r="AH382" s="62">
        <v>31.8</v>
      </c>
      <c r="AI382" s="9">
        <v>2991.0340000000001</v>
      </c>
      <c r="AJ382" s="9">
        <v>3003.84</v>
      </c>
      <c r="AK382" s="9">
        <v>3018.402</v>
      </c>
      <c r="AL382" s="9">
        <v>3125.4780000000001</v>
      </c>
      <c r="AM382" s="18">
        <v>3004.4250000000002</v>
      </c>
      <c r="AN382" s="18">
        <v>565.25900000000001</v>
      </c>
      <c r="AO382" s="18">
        <v>565.25900000000001</v>
      </c>
      <c r="AP382" s="18">
        <v>3569.6840000000002</v>
      </c>
      <c r="AQ382" s="31">
        <v>1.25</v>
      </c>
      <c r="AR382" s="7">
        <v>4295.6679999999997</v>
      </c>
      <c r="AS382" s="63">
        <v>359888.32</v>
      </c>
      <c r="AT382" s="81">
        <v>175596.03</v>
      </c>
    </row>
    <row r="383" spans="1:46" x14ac:dyDescent="0.2">
      <c r="A383" s="25">
        <v>120481002</v>
      </c>
      <c r="B383" s="26" t="s">
        <v>435</v>
      </c>
      <c r="C383" s="26" t="s">
        <v>434</v>
      </c>
      <c r="D383" s="1">
        <v>74471</v>
      </c>
      <c r="E383" s="1">
        <v>69356</v>
      </c>
      <c r="F383" s="1">
        <v>66542</v>
      </c>
      <c r="G383" s="1">
        <v>70123</v>
      </c>
      <c r="H383" s="2">
        <v>47790</v>
      </c>
      <c r="I383" s="2">
        <v>47571</v>
      </c>
      <c r="J383" s="2">
        <v>45886</v>
      </c>
      <c r="K383" s="2">
        <v>47082</v>
      </c>
      <c r="L383" s="59">
        <v>0.97150000000000003</v>
      </c>
      <c r="M383" s="19">
        <v>-2.3168000000000002</v>
      </c>
      <c r="N383" s="60">
        <v>0</v>
      </c>
      <c r="O383" s="6">
        <v>0.21591888130426137</v>
      </c>
      <c r="P383" s="6">
        <v>0.167406720127245</v>
      </c>
      <c r="Q383" s="6">
        <v>0.17549999999999999</v>
      </c>
      <c r="R383" s="6">
        <v>0.1704</v>
      </c>
      <c r="S383" s="6">
        <v>0.17829999999999999</v>
      </c>
      <c r="T383" s="6">
        <v>0.17699999999999999</v>
      </c>
      <c r="U383" s="6">
        <v>0.16209999999999999</v>
      </c>
      <c r="V383" s="6">
        <v>0.192</v>
      </c>
      <c r="W383" s="6">
        <v>0.18990000000000001</v>
      </c>
      <c r="X383" s="6">
        <v>0.1716</v>
      </c>
      <c r="Y383" s="6">
        <v>0.17199999999999999</v>
      </c>
      <c r="Z383" s="6">
        <v>0.17979999999999999</v>
      </c>
      <c r="AA383" s="61">
        <v>1737.037</v>
      </c>
      <c r="AB383" s="61">
        <v>784.822</v>
      </c>
      <c r="AC383" s="61">
        <v>0</v>
      </c>
      <c r="AD383" s="61">
        <v>2521.8589999999999</v>
      </c>
      <c r="AE383" s="7">
        <v>2106.183</v>
      </c>
      <c r="AF383" s="62">
        <v>421.23700000000002</v>
      </c>
      <c r="AG383" s="8">
        <v>1215</v>
      </c>
      <c r="AH383" s="62">
        <v>729</v>
      </c>
      <c r="AI383" s="9">
        <v>15245.19</v>
      </c>
      <c r="AJ383" s="9">
        <v>15222.171</v>
      </c>
      <c r="AK383" s="9">
        <v>15225.871999999999</v>
      </c>
      <c r="AL383" s="9">
        <v>15557.436</v>
      </c>
      <c r="AM383" s="18">
        <v>15231.078</v>
      </c>
      <c r="AN383" s="18">
        <v>3672.096</v>
      </c>
      <c r="AO383" s="18">
        <v>3672.096</v>
      </c>
      <c r="AP383" s="18">
        <v>18903.173999999999</v>
      </c>
      <c r="AQ383" s="31">
        <v>1.37</v>
      </c>
      <c r="AR383" s="7">
        <v>25159.274000000001</v>
      </c>
      <c r="AS383" s="63">
        <v>2107827.87</v>
      </c>
      <c r="AT383" s="81">
        <v>21709013.23</v>
      </c>
    </row>
    <row r="384" spans="1:46" x14ac:dyDescent="0.2">
      <c r="A384" s="25">
        <v>120483302</v>
      </c>
      <c r="B384" s="26" t="s">
        <v>436</v>
      </c>
      <c r="C384" s="26" t="s">
        <v>434</v>
      </c>
      <c r="D384" s="1">
        <v>82505</v>
      </c>
      <c r="E384" s="1">
        <v>79380</v>
      </c>
      <c r="F384" s="1">
        <v>75326</v>
      </c>
      <c r="G384" s="1">
        <v>79070</v>
      </c>
      <c r="H384" s="2">
        <v>25627</v>
      </c>
      <c r="I384" s="2">
        <v>25151</v>
      </c>
      <c r="J384" s="2">
        <v>24393</v>
      </c>
      <c r="K384" s="2">
        <v>25057</v>
      </c>
      <c r="L384" s="59">
        <v>0.86160000000000003</v>
      </c>
      <c r="M384" s="19">
        <v>-1.3976999999999999</v>
      </c>
      <c r="N384" s="60">
        <v>0</v>
      </c>
      <c r="O384" s="6">
        <v>0.1448798156075074</v>
      </c>
      <c r="P384" s="6">
        <v>0.16672154538469983</v>
      </c>
      <c r="Q384" s="6">
        <v>0.13469999999999999</v>
      </c>
      <c r="R384" s="6">
        <v>0.18559999999999999</v>
      </c>
      <c r="S384" s="6">
        <v>0.1237</v>
      </c>
      <c r="T384" s="6">
        <v>0.16750000000000001</v>
      </c>
      <c r="U384" s="6">
        <v>0.1145</v>
      </c>
      <c r="V384" s="6">
        <v>0.14000000000000001</v>
      </c>
      <c r="W384" s="6">
        <v>0.13439999999999999</v>
      </c>
      <c r="X384" s="6">
        <v>0.17330000000000001</v>
      </c>
      <c r="Y384" s="6">
        <v>0.12429999999999999</v>
      </c>
      <c r="Z384" s="6">
        <v>0.16439999999999999</v>
      </c>
      <c r="AA384" s="61">
        <v>721.48099999999999</v>
      </c>
      <c r="AB384" s="61">
        <v>465.15100000000001</v>
      </c>
      <c r="AC384" s="61">
        <v>0</v>
      </c>
      <c r="AD384" s="61">
        <v>1186.6320000000001</v>
      </c>
      <c r="AE384" s="7">
        <v>714.24900000000002</v>
      </c>
      <c r="AF384" s="62">
        <v>142.85</v>
      </c>
      <c r="AG384" s="8">
        <v>667</v>
      </c>
      <c r="AH384" s="62">
        <v>400.2</v>
      </c>
      <c r="AI384" s="9">
        <v>8946.9359999999997</v>
      </c>
      <c r="AJ384" s="9">
        <v>9087.223</v>
      </c>
      <c r="AK384" s="9">
        <v>9086.9670000000006</v>
      </c>
      <c r="AL384" s="9">
        <v>9295.9429999999993</v>
      </c>
      <c r="AM384" s="18">
        <v>9040.375</v>
      </c>
      <c r="AN384" s="18">
        <v>1729.682</v>
      </c>
      <c r="AO384" s="18">
        <v>1729.682</v>
      </c>
      <c r="AP384" s="18">
        <v>10770.057000000001</v>
      </c>
      <c r="AQ384" s="31">
        <v>1.19</v>
      </c>
      <c r="AR384" s="7">
        <v>11042.583000000001</v>
      </c>
      <c r="AS384" s="63">
        <v>925140.53</v>
      </c>
      <c r="AT384" s="81">
        <v>4830761.03</v>
      </c>
    </row>
    <row r="385" spans="1:46" x14ac:dyDescent="0.2">
      <c r="A385" s="25">
        <v>120484803</v>
      </c>
      <c r="B385" s="26" t="s">
        <v>437</v>
      </c>
      <c r="C385" s="26" t="s">
        <v>434</v>
      </c>
      <c r="D385" s="1">
        <v>102560</v>
      </c>
      <c r="E385" s="1">
        <v>94177</v>
      </c>
      <c r="F385" s="1">
        <v>82425</v>
      </c>
      <c r="G385" s="1">
        <v>93054</v>
      </c>
      <c r="H385" s="2">
        <v>11887</v>
      </c>
      <c r="I385" s="2">
        <v>11650</v>
      </c>
      <c r="J385" s="2">
        <v>11027</v>
      </c>
      <c r="K385" s="2">
        <v>11521</v>
      </c>
      <c r="L385" s="59">
        <v>0.73209999999999997</v>
      </c>
      <c r="M385" s="19">
        <v>3.3E-3</v>
      </c>
      <c r="N385" s="60">
        <v>0</v>
      </c>
      <c r="O385" s="6">
        <v>7.3973136071637136E-2</v>
      </c>
      <c r="P385" s="6">
        <v>6.6770488612030374E-2</v>
      </c>
      <c r="Q385" s="6">
        <v>9.6600000000000005E-2</v>
      </c>
      <c r="R385" s="6">
        <v>5.1700000000000003E-2</v>
      </c>
      <c r="S385" s="6">
        <v>8.4500000000000006E-2</v>
      </c>
      <c r="T385" s="6">
        <v>3.5000000000000003E-2</v>
      </c>
      <c r="U385" s="6">
        <v>8.8700000000000001E-2</v>
      </c>
      <c r="V385" s="6">
        <v>4.8300000000000003E-2</v>
      </c>
      <c r="W385" s="6">
        <v>8.5000000000000006E-2</v>
      </c>
      <c r="X385" s="6">
        <v>5.1200000000000002E-2</v>
      </c>
      <c r="Y385" s="6">
        <v>8.9899999999999994E-2</v>
      </c>
      <c r="Z385" s="6">
        <v>4.4999999999999998E-2</v>
      </c>
      <c r="AA385" s="61">
        <v>255.494</v>
      </c>
      <c r="AB385" s="61">
        <v>76.948999999999998</v>
      </c>
      <c r="AC385" s="61">
        <v>0</v>
      </c>
      <c r="AD385" s="61">
        <v>332.44299999999998</v>
      </c>
      <c r="AE385" s="7">
        <v>152.05500000000001</v>
      </c>
      <c r="AF385" s="62">
        <v>30.411000000000001</v>
      </c>
      <c r="AG385" s="8">
        <v>120</v>
      </c>
      <c r="AH385" s="62">
        <v>72</v>
      </c>
      <c r="AI385" s="9">
        <v>5009.6930000000002</v>
      </c>
      <c r="AJ385" s="9">
        <v>5096.7629999999999</v>
      </c>
      <c r="AK385" s="9">
        <v>4953.0780000000004</v>
      </c>
      <c r="AL385" s="9">
        <v>4972.9639999999999</v>
      </c>
      <c r="AM385" s="18">
        <v>5019.8450000000003</v>
      </c>
      <c r="AN385" s="18">
        <v>434.85399999999998</v>
      </c>
      <c r="AO385" s="18">
        <v>434.85399999999998</v>
      </c>
      <c r="AP385" s="18">
        <v>5454.6989999999996</v>
      </c>
      <c r="AQ385" s="31">
        <v>1.33</v>
      </c>
      <c r="AR385" s="7">
        <v>5311.2020000000002</v>
      </c>
      <c r="AS385" s="63">
        <v>444969.1</v>
      </c>
      <c r="AT385" s="81">
        <v>3296898.39</v>
      </c>
    </row>
    <row r="386" spans="1:46" x14ac:dyDescent="0.2">
      <c r="A386" s="25">
        <v>120484903</v>
      </c>
      <c r="B386" s="26" t="s">
        <v>438</v>
      </c>
      <c r="C386" s="26" t="s">
        <v>434</v>
      </c>
      <c r="D386" s="1">
        <v>82585</v>
      </c>
      <c r="E386" s="1">
        <v>76180</v>
      </c>
      <c r="F386" s="1">
        <v>70920</v>
      </c>
      <c r="G386" s="1">
        <v>76562</v>
      </c>
      <c r="H386" s="2">
        <v>17248</v>
      </c>
      <c r="I386" s="2">
        <v>17249</v>
      </c>
      <c r="J386" s="2">
        <v>16617</v>
      </c>
      <c r="K386" s="2">
        <v>17038</v>
      </c>
      <c r="L386" s="59">
        <v>0.88980000000000004</v>
      </c>
      <c r="M386" s="19">
        <v>0.18149999999999999</v>
      </c>
      <c r="N386" s="60">
        <v>0</v>
      </c>
      <c r="O386" s="6">
        <v>0.14594594594594595</v>
      </c>
      <c r="P386" s="6">
        <v>8.239148239148239E-2</v>
      </c>
      <c r="Q386" s="6">
        <v>0.16200000000000001</v>
      </c>
      <c r="R386" s="6">
        <v>0.1013</v>
      </c>
      <c r="S386" s="6">
        <v>0.14829999999999999</v>
      </c>
      <c r="T386" s="6">
        <v>8.6800000000000002E-2</v>
      </c>
      <c r="U386" s="6">
        <v>0.13450000000000001</v>
      </c>
      <c r="V386" s="6">
        <v>0.10349999999999999</v>
      </c>
      <c r="W386" s="6">
        <v>0.15210000000000001</v>
      </c>
      <c r="X386" s="6">
        <v>9.0200000000000002E-2</v>
      </c>
      <c r="Y386" s="6">
        <v>0.14829999999999999</v>
      </c>
      <c r="Z386" s="6">
        <v>9.7199999999999995E-2</v>
      </c>
      <c r="AA386" s="61">
        <v>512.43899999999996</v>
      </c>
      <c r="AB386" s="61">
        <v>151.946</v>
      </c>
      <c r="AC386" s="61">
        <v>0</v>
      </c>
      <c r="AD386" s="61">
        <v>664.38499999999999</v>
      </c>
      <c r="AE386" s="7">
        <v>323.89600000000002</v>
      </c>
      <c r="AF386" s="62">
        <v>64.778999999999996</v>
      </c>
      <c r="AG386" s="8">
        <v>96</v>
      </c>
      <c r="AH386" s="62">
        <v>57.6</v>
      </c>
      <c r="AI386" s="9">
        <v>5615.1589999999997</v>
      </c>
      <c r="AJ386" s="9">
        <v>5663.9669999999996</v>
      </c>
      <c r="AK386" s="9">
        <v>5649.0780000000004</v>
      </c>
      <c r="AL386" s="9">
        <v>5730.4350000000004</v>
      </c>
      <c r="AM386" s="18">
        <v>5642.7349999999997</v>
      </c>
      <c r="AN386" s="18">
        <v>786.76400000000001</v>
      </c>
      <c r="AO386" s="18">
        <v>786.76400000000001</v>
      </c>
      <c r="AP386" s="18">
        <v>6429.4989999999998</v>
      </c>
      <c r="AQ386" s="31">
        <v>1.1599999999999999</v>
      </c>
      <c r="AR386" s="7">
        <v>6636.3230000000003</v>
      </c>
      <c r="AS386" s="63">
        <v>555986.89</v>
      </c>
      <c r="AT386" s="81">
        <v>1394433.41</v>
      </c>
    </row>
    <row r="387" spans="1:46" x14ac:dyDescent="0.2">
      <c r="A387" s="25">
        <v>120485603</v>
      </c>
      <c r="B387" s="26" t="s">
        <v>439</v>
      </c>
      <c r="C387" s="26" t="s">
        <v>434</v>
      </c>
      <c r="D387" s="1">
        <v>76964</v>
      </c>
      <c r="E387" s="1">
        <v>67432</v>
      </c>
      <c r="F387" s="1">
        <v>63538</v>
      </c>
      <c r="G387" s="1">
        <v>69311</v>
      </c>
      <c r="H387" s="2">
        <v>5084</v>
      </c>
      <c r="I387" s="2">
        <v>4997</v>
      </c>
      <c r="J387" s="2">
        <v>5012</v>
      </c>
      <c r="K387" s="2">
        <v>5031</v>
      </c>
      <c r="L387" s="59">
        <v>0.9829</v>
      </c>
      <c r="M387" s="19">
        <v>0.55549999999999999</v>
      </c>
      <c r="N387" s="60">
        <v>0</v>
      </c>
      <c r="O387" s="6">
        <v>0.13713862120088954</v>
      </c>
      <c r="P387" s="6">
        <v>0.10526315789473684</v>
      </c>
      <c r="Q387" s="6">
        <v>0.123</v>
      </c>
      <c r="R387" s="6">
        <v>0.1018</v>
      </c>
      <c r="S387" s="6">
        <v>9.64E-2</v>
      </c>
      <c r="T387" s="6">
        <v>0.11119999999999999</v>
      </c>
      <c r="U387" s="6">
        <v>6.3899999999999998E-2</v>
      </c>
      <c r="V387" s="6">
        <v>9.0700000000000003E-2</v>
      </c>
      <c r="W387" s="6">
        <v>0.1188</v>
      </c>
      <c r="X387" s="6">
        <v>0.1061</v>
      </c>
      <c r="Y387" s="6">
        <v>9.4399999999999998E-2</v>
      </c>
      <c r="Z387" s="6">
        <v>0.1012</v>
      </c>
      <c r="AA387" s="61">
        <v>111.04</v>
      </c>
      <c r="AB387" s="61">
        <v>49.585000000000001</v>
      </c>
      <c r="AC387" s="61">
        <v>0</v>
      </c>
      <c r="AD387" s="61">
        <v>160.625</v>
      </c>
      <c r="AE387" s="7">
        <v>77.113</v>
      </c>
      <c r="AF387" s="62">
        <v>15.423</v>
      </c>
      <c r="AG387" s="8">
        <v>34</v>
      </c>
      <c r="AH387" s="62">
        <v>20.399999999999999</v>
      </c>
      <c r="AI387" s="9">
        <v>1557.8050000000001</v>
      </c>
      <c r="AJ387" s="9">
        <v>1560.934</v>
      </c>
      <c r="AK387" s="9">
        <v>1573.472</v>
      </c>
      <c r="AL387" s="9">
        <v>1587.682</v>
      </c>
      <c r="AM387" s="18">
        <v>1564.07</v>
      </c>
      <c r="AN387" s="18">
        <v>196.44800000000001</v>
      </c>
      <c r="AO387" s="18">
        <v>196.44800000000001</v>
      </c>
      <c r="AP387" s="18">
        <v>1760.518</v>
      </c>
      <c r="AQ387" s="31">
        <v>1.18</v>
      </c>
      <c r="AR387" s="7">
        <v>2041.8879999999999</v>
      </c>
      <c r="AS387" s="63">
        <v>171068.07</v>
      </c>
      <c r="AT387" s="81">
        <v>0</v>
      </c>
    </row>
    <row r="388" spans="1:46" x14ac:dyDescent="0.2">
      <c r="A388" s="25">
        <v>120486003</v>
      </c>
      <c r="B388" s="26" t="s">
        <v>440</v>
      </c>
      <c r="C388" s="26" t="s">
        <v>434</v>
      </c>
      <c r="D388" s="1">
        <v>98269</v>
      </c>
      <c r="E388" s="1">
        <v>85348</v>
      </c>
      <c r="F388" s="1">
        <v>82827</v>
      </c>
      <c r="G388" s="1">
        <v>88815</v>
      </c>
      <c r="H388" s="2">
        <v>6622</v>
      </c>
      <c r="I388" s="2">
        <v>6477</v>
      </c>
      <c r="J388" s="2">
        <v>6075</v>
      </c>
      <c r="K388" s="2">
        <v>6391</v>
      </c>
      <c r="L388" s="59">
        <v>0.7671</v>
      </c>
      <c r="M388" s="19">
        <v>0.37059999999999998</v>
      </c>
      <c r="N388" s="60">
        <v>0</v>
      </c>
      <c r="O388" s="6">
        <v>2.0007550018875046E-2</v>
      </c>
      <c r="P388" s="6">
        <v>9.022272555681389E-2</v>
      </c>
      <c r="Q388" s="6">
        <v>6.9800000000000001E-2</v>
      </c>
      <c r="R388" s="6">
        <v>0.1099</v>
      </c>
      <c r="S388" s="6">
        <v>9.1600000000000001E-2</v>
      </c>
      <c r="T388" s="6">
        <v>0.1111</v>
      </c>
      <c r="U388" s="6">
        <v>7.6999999999999999E-2</v>
      </c>
      <c r="V388" s="6">
        <v>0.1111</v>
      </c>
      <c r="W388" s="6">
        <v>6.0499999999999998E-2</v>
      </c>
      <c r="X388" s="6">
        <v>0.1037</v>
      </c>
      <c r="Y388" s="6">
        <v>7.9500000000000001E-2</v>
      </c>
      <c r="Z388" s="6">
        <v>0.11070000000000001</v>
      </c>
      <c r="AA388" s="61">
        <v>75.593000000000004</v>
      </c>
      <c r="AB388" s="61">
        <v>64.784999999999997</v>
      </c>
      <c r="AC388" s="61">
        <v>0</v>
      </c>
      <c r="AD388" s="61">
        <v>140.37799999999999</v>
      </c>
      <c r="AE388" s="7">
        <v>154.982</v>
      </c>
      <c r="AF388" s="62">
        <v>30.995999999999999</v>
      </c>
      <c r="AG388" s="8">
        <v>53</v>
      </c>
      <c r="AH388" s="62">
        <v>31.8</v>
      </c>
      <c r="AI388" s="9">
        <v>2082.4549999999999</v>
      </c>
      <c r="AJ388" s="9">
        <v>2130.2449999999999</v>
      </c>
      <c r="AK388" s="9">
        <v>2113.8809999999999</v>
      </c>
      <c r="AL388" s="9">
        <v>2247.8440000000001</v>
      </c>
      <c r="AM388" s="18">
        <v>2108.86</v>
      </c>
      <c r="AN388" s="18">
        <v>203.17400000000001</v>
      </c>
      <c r="AO388" s="18">
        <v>203.17400000000001</v>
      </c>
      <c r="AP388" s="18">
        <v>2312.0340000000001</v>
      </c>
      <c r="AQ388" s="31">
        <v>1.08</v>
      </c>
      <c r="AR388" s="7">
        <v>1915.4459999999999</v>
      </c>
      <c r="AS388" s="63">
        <v>160474.84</v>
      </c>
      <c r="AT388" s="81">
        <v>1253595.78</v>
      </c>
    </row>
    <row r="389" spans="1:46" x14ac:dyDescent="0.2">
      <c r="A389" s="25">
        <v>120488603</v>
      </c>
      <c r="B389" s="26" t="s">
        <v>441</v>
      </c>
      <c r="C389" s="26" t="s">
        <v>434</v>
      </c>
      <c r="D389" s="1">
        <v>86182</v>
      </c>
      <c r="E389" s="1">
        <v>82845</v>
      </c>
      <c r="F389" s="1">
        <v>78225</v>
      </c>
      <c r="G389" s="1">
        <v>82417</v>
      </c>
      <c r="H389" s="2">
        <v>6035</v>
      </c>
      <c r="I389" s="2">
        <v>6040</v>
      </c>
      <c r="J389" s="2">
        <v>5821</v>
      </c>
      <c r="K389" s="2">
        <v>5965</v>
      </c>
      <c r="L389" s="59">
        <v>0.8266</v>
      </c>
      <c r="M389" s="19">
        <v>0.1789</v>
      </c>
      <c r="N389" s="60">
        <v>0</v>
      </c>
      <c r="O389" s="6">
        <v>7.098525989138868E-2</v>
      </c>
      <c r="P389" s="6">
        <v>3.9565554693560899E-2</v>
      </c>
      <c r="Q389" s="6">
        <v>8.7400000000000005E-2</v>
      </c>
      <c r="R389" s="6">
        <v>4.5900000000000003E-2</v>
      </c>
      <c r="S389" s="6">
        <v>4.9500000000000002E-2</v>
      </c>
      <c r="T389" s="6">
        <v>9.1700000000000004E-2</v>
      </c>
      <c r="U389" s="6">
        <v>9.2299999999999993E-2</v>
      </c>
      <c r="V389" s="6">
        <v>0.1222</v>
      </c>
      <c r="W389" s="6">
        <v>6.93E-2</v>
      </c>
      <c r="X389" s="6">
        <v>5.91E-2</v>
      </c>
      <c r="Y389" s="6">
        <v>7.6399999999999996E-2</v>
      </c>
      <c r="Z389" s="6">
        <v>8.6599999999999996E-2</v>
      </c>
      <c r="AA389" s="61">
        <v>97.364999999999995</v>
      </c>
      <c r="AB389" s="61">
        <v>41.517000000000003</v>
      </c>
      <c r="AC389" s="61">
        <v>0</v>
      </c>
      <c r="AD389" s="61">
        <v>138.88200000000001</v>
      </c>
      <c r="AE389" s="7">
        <v>134.66499999999999</v>
      </c>
      <c r="AF389" s="62">
        <v>26.933</v>
      </c>
      <c r="AG389" s="8">
        <v>142</v>
      </c>
      <c r="AH389" s="62">
        <v>85.2</v>
      </c>
      <c r="AI389" s="9">
        <v>2341.6309999999999</v>
      </c>
      <c r="AJ389" s="9">
        <v>2355.0219999999999</v>
      </c>
      <c r="AK389" s="9">
        <v>2328.9180000000001</v>
      </c>
      <c r="AL389" s="9">
        <v>2398.7289999999998</v>
      </c>
      <c r="AM389" s="18">
        <v>2341.857</v>
      </c>
      <c r="AN389" s="18">
        <v>251.01499999999999</v>
      </c>
      <c r="AO389" s="18">
        <v>251.01499999999999</v>
      </c>
      <c r="AP389" s="18">
        <v>2592.8719999999998</v>
      </c>
      <c r="AQ389" s="31">
        <v>1.19</v>
      </c>
      <c r="AR389" s="7">
        <v>2550.489</v>
      </c>
      <c r="AS389" s="63">
        <v>213678.34</v>
      </c>
      <c r="AT389" s="81">
        <v>444978.23</v>
      </c>
    </row>
    <row r="390" spans="1:46" x14ac:dyDescent="0.2">
      <c r="A390" s="25">
        <v>116493503</v>
      </c>
      <c r="B390" s="26" t="s">
        <v>355</v>
      </c>
      <c r="C390" s="26" t="s">
        <v>356</v>
      </c>
      <c r="D390" s="1">
        <v>68267</v>
      </c>
      <c r="E390" s="1">
        <v>61900</v>
      </c>
      <c r="F390" s="1">
        <v>59839</v>
      </c>
      <c r="G390" s="1">
        <v>63335</v>
      </c>
      <c r="H390" s="2">
        <v>3609</v>
      </c>
      <c r="I390" s="2">
        <v>3502</v>
      </c>
      <c r="J390" s="2">
        <v>3640</v>
      </c>
      <c r="K390" s="2">
        <v>3584</v>
      </c>
      <c r="L390" s="59">
        <v>1.0757000000000001</v>
      </c>
      <c r="M390" s="19">
        <v>0.86350000000000005</v>
      </c>
      <c r="N390" s="60">
        <v>108.557</v>
      </c>
      <c r="O390" s="6">
        <v>0.12337098175499565</v>
      </c>
      <c r="P390" s="6">
        <v>0.20590790616854909</v>
      </c>
      <c r="Q390" s="6">
        <v>0.10580000000000001</v>
      </c>
      <c r="R390" s="6">
        <v>0.2203</v>
      </c>
      <c r="S390" s="6">
        <v>0.1212</v>
      </c>
      <c r="T390" s="6">
        <v>0.2177</v>
      </c>
      <c r="U390" s="6">
        <v>0.1759</v>
      </c>
      <c r="V390" s="6">
        <v>0.21379999999999999</v>
      </c>
      <c r="W390" s="6">
        <v>0.1168</v>
      </c>
      <c r="X390" s="6">
        <v>0.21460000000000001</v>
      </c>
      <c r="Y390" s="6">
        <v>0.1343</v>
      </c>
      <c r="Z390" s="6">
        <v>0.21729999999999999</v>
      </c>
      <c r="AA390" s="61">
        <v>75.141000000000005</v>
      </c>
      <c r="AB390" s="61">
        <v>69.028999999999996</v>
      </c>
      <c r="AC390" s="61">
        <v>0</v>
      </c>
      <c r="AD390" s="61">
        <v>144.16999999999999</v>
      </c>
      <c r="AE390" s="7">
        <v>57.078000000000003</v>
      </c>
      <c r="AF390" s="62">
        <v>11.416</v>
      </c>
      <c r="AG390" s="8">
        <v>3</v>
      </c>
      <c r="AH390" s="62">
        <v>1.8</v>
      </c>
      <c r="AI390" s="9">
        <v>1072.2149999999999</v>
      </c>
      <c r="AJ390" s="9">
        <v>1106.115</v>
      </c>
      <c r="AK390" s="9">
        <v>1117.5409999999999</v>
      </c>
      <c r="AL390" s="9">
        <v>1149.018</v>
      </c>
      <c r="AM390" s="18">
        <v>1098.624</v>
      </c>
      <c r="AN390" s="18">
        <v>157.386</v>
      </c>
      <c r="AO390" s="18">
        <v>265.94299999999998</v>
      </c>
      <c r="AP390" s="18">
        <v>1364.567</v>
      </c>
      <c r="AQ390" s="31">
        <v>0.96</v>
      </c>
      <c r="AR390" s="7">
        <v>1409.15</v>
      </c>
      <c r="AS390" s="63">
        <v>118057.68</v>
      </c>
      <c r="AT390" s="81">
        <v>0</v>
      </c>
    </row>
    <row r="391" spans="1:46" x14ac:dyDescent="0.2">
      <c r="A391" s="25">
        <v>116495003</v>
      </c>
      <c r="B391" s="26" t="s">
        <v>357</v>
      </c>
      <c r="C391" s="26" t="s">
        <v>356</v>
      </c>
      <c r="D391" s="1">
        <v>57269</v>
      </c>
      <c r="E391" s="1">
        <v>54232</v>
      </c>
      <c r="F391" s="1">
        <v>55620</v>
      </c>
      <c r="G391" s="1">
        <v>55707</v>
      </c>
      <c r="H391" s="2">
        <v>6851</v>
      </c>
      <c r="I391" s="2">
        <v>6663</v>
      </c>
      <c r="J391" s="2">
        <v>6982</v>
      </c>
      <c r="K391" s="2">
        <v>6832</v>
      </c>
      <c r="L391" s="59">
        <v>1.2230000000000001</v>
      </c>
      <c r="M391" s="19">
        <v>0.69910000000000005</v>
      </c>
      <c r="N391" s="60">
        <v>0</v>
      </c>
      <c r="O391" s="6">
        <v>0.15350877192982457</v>
      </c>
      <c r="P391" s="6">
        <v>0.10350877192982456</v>
      </c>
      <c r="Q391" s="6">
        <v>0.13139999999999999</v>
      </c>
      <c r="R391" s="6">
        <v>0.1038</v>
      </c>
      <c r="S391" s="6">
        <v>0.1565</v>
      </c>
      <c r="T391" s="6">
        <v>0.1094</v>
      </c>
      <c r="U391" s="6">
        <v>0.18210000000000001</v>
      </c>
      <c r="V391" s="6">
        <v>0.1142</v>
      </c>
      <c r="W391" s="6">
        <v>0.14710000000000001</v>
      </c>
      <c r="X391" s="6">
        <v>0.1056</v>
      </c>
      <c r="Y391" s="6">
        <v>0.15670000000000001</v>
      </c>
      <c r="Z391" s="6">
        <v>0.1091</v>
      </c>
      <c r="AA391" s="61">
        <v>174.74799999999999</v>
      </c>
      <c r="AB391" s="61">
        <v>62.723999999999997</v>
      </c>
      <c r="AC391" s="61">
        <v>0</v>
      </c>
      <c r="AD391" s="61">
        <v>237.47200000000001</v>
      </c>
      <c r="AE391" s="7">
        <v>51.08</v>
      </c>
      <c r="AF391" s="62">
        <v>10.215999999999999</v>
      </c>
      <c r="AG391" s="8">
        <v>77</v>
      </c>
      <c r="AH391" s="62">
        <v>46.2</v>
      </c>
      <c r="AI391" s="9">
        <v>1979.9269999999999</v>
      </c>
      <c r="AJ391" s="9">
        <v>1949.165</v>
      </c>
      <c r="AK391" s="9">
        <v>2005.9839999999999</v>
      </c>
      <c r="AL391" s="9">
        <v>2039.018</v>
      </c>
      <c r="AM391" s="18">
        <v>1978.3589999999999</v>
      </c>
      <c r="AN391" s="18">
        <v>293.88799999999998</v>
      </c>
      <c r="AO391" s="18">
        <v>293.88799999999998</v>
      </c>
      <c r="AP391" s="18">
        <v>2272.2469999999998</v>
      </c>
      <c r="AQ391" s="31">
        <v>1.08</v>
      </c>
      <c r="AR391" s="7">
        <v>3001.2750000000001</v>
      </c>
      <c r="AS391" s="63">
        <v>251444.9</v>
      </c>
      <c r="AT391" s="81">
        <v>0</v>
      </c>
    </row>
    <row r="392" spans="1:46" x14ac:dyDescent="0.2">
      <c r="A392" s="25">
        <v>116495103</v>
      </c>
      <c r="B392" s="26" t="s">
        <v>358</v>
      </c>
      <c r="C392" s="26" t="s">
        <v>356</v>
      </c>
      <c r="D392" s="1">
        <v>50359</v>
      </c>
      <c r="E392" s="1">
        <v>44492</v>
      </c>
      <c r="F392" s="1">
        <v>42076</v>
      </c>
      <c r="G392" s="1">
        <v>45642</v>
      </c>
      <c r="H392" s="2">
        <v>5087</v>
      </c>
      <c r="I392" s="2">
        <v>5308</v>
      </c>
      <c r="J392" s="2">
        <v>5697</v>
      </c>
      <c r="K392" s="2">
        <v>5364</v>
      </c>
      <c r="L392" s="59">
        <v>1.4926999999999999</v>
      </c>
      <c r="M392" s="19">
        <v>0.5081</v>
      </c>
      <c r="N392" s="60">
        <v>0</v>
      </c>
      <c r="O392" s="6">
        <v>0.17397660818713451</v>
      </c>
      <c r="P392" s="6">
        <v>0.20540935672514621</v>
      </c>
      <c r="Q392" s="6">
        <v>0.2253</v>
      </c>
      <c r="R392" s="6">
        <v>0.25019999999999998</v>
      </c>
      <c r="S392" s="6">
        <v>0.24590000000000001</v>
      </c>
      <c r="T392" s="6">
        <v>0.1633</v>
      </c>
      <c r="U392" s="6">
        <v>0.23649999999999999</v>
      </c>
      <c r="V392" s="6">
        <v>0.2122</v>
      </c>
      <c r="W392" s="6">
        <v>0.21510000000000001</v>
      </c>
      <c r="X392" s="6">
        <v>0.20630000000000001</v>
      </c>
      <c r="Y392" s="6">
        <v>0.2359</v>
      </c>
      <c r="Z392" s="6">
        <v>0.20860000000000001</v>
      </c>
      <c r="AA392" s="61">
        <v>204.42699999999999</v>
      </c>
      <c r="AB392" s="61">
        <v>98.031999999999996</v>
      </c>
      <c r="AC392" s="61">
        <v>0</v>
      </c>
      <c r="AD392" s="61">
        <v>302.459</v>
      </c>
      <c r="AE392" s="7">
        <v>70.144000000000005</v>
      </c>
      <c r="AF392" s="62">
        <v>14.029</v>
      </c>
      <c r="AG392" s="8">
        <v>29</v>
      </c>
      <c r="AH392" s="62">
        <v>17.399999999999999</v>
      </c>
      <c r="AI392" s="9">
        <v>1583.971</v>
      </c>
      <c r="AJ392" s="9">
        <v>1549.6379999999999</v>
      </c>
      <c r="AK392" s="9">
        <v>1529.646</v>
      </c>
      <c r="AL392" s="9">
        <v>1554.212</v>
      </c>
      <c r="AM392" s="18">
        <v>1554.4179999999999</v>
      </c>
      <c r="AN392" s="18">
        <v>333.88799999999998</v>
      </c>
      <c r="AO392" s="18">
        <v>333.88799999999998</v>
      </c>
      <c r="AP392" s="18">
        <v>1888.306</v>
      </c>
      <c r="AQ392" s="31">
        <v>1.0900000000000001</v>
      </c>
      <c r="AR392" s="7">
        <v>3072.355</v>
      </c>
      <c r="AS392" s="63">
        <v>257399.94</v>
      </c>
      <c r="AT392" s="81">
        <v>0</v>
      </c>
    </row>
    <row r="393" spans="1:46" x14ac:dyDescent="0.2">
      <c r="A393" s="25">
        <v>116496503</v>
      </c>
      <c r="B393" s="26" t="s">
        <v>359</v>
      </c>
      <c r="C393" s="26" t="s">
        <v>356</v>
      </c>
      <c r="D393" s="1">
        <v>44208</v>
      </c>
      <c r="E393" s="1">
        <v>41924</v>
      </c>
      <c r="F393" s="1">
        <v>40123</v>
      </c>
      <c r="G393" s="1">
        <v>42085</v>
      </c>
      <c r="H393" s="2">
        <v>7707</v>
      </c>
      <c r="I393" s="2">
        <v>7751</v>
      </c>
      <c r="J393" s="2">
        <v>8217</v>
      </c>
      <c r="K393" s="2">
        <v>7892</v>
      </c>
      <c r="L393" s="59">
        <v>1.6188</v>
      </c>
      <c r="M393" s="19">
        <v>0.60429999999999995</v>
      </c>
      <c r="N393" s="60">
        <v>0</v>
      </c>
      <c r="O393" s="6">
        <v>0.25644631973745896</v>
      </c>
      <c r="P393" s="6">
        <v>0.2578527894983591</v>
      </c>
      <c r="Q393" s="6">
        <v>0.2127</v>
      </c>
      <c r="R393" s="6">
        <v>0.2727</v>
      </c>
      <c r="S393" s="6">
        <v>0.23250000000000001</v>
      </c>
      <c r="T393" s="6">
        <v>0.27210000000000001</v>
      </c>
      <c r="U393" s="6">
        <v>0.246</v>
      </c>
      <c r="V393" s="6">
        <v>0.25900000000000001</v>
      </c>
      <c r="W393" s="6">
        <v>0.2339</v>
      </c>
      <c r="X393" s="6">
        <v>0.2676</v>
      </c>
      <c r="Y393" s="6">
        <v>0.23039999999999999</v>
      </c>
      <c r="Z393" s="6">
        <v>0.26790000000000003</v>
      </c>
      <c r="AA393" s="61">
        <v>336.471</v>
      </c>
      <c r="AB393" s="61">
        <v>192.47499999999999</v>
      </c>
      <c r="AC393" s="61">
        <v>0</v>
      </c>
      <c r="AD393" s="61">
        <v>528.94600000000003</v>
      </c>
      <c r="AE393" s="7">
        <v>168.24799999999999</v>
      </c>
      <c r="AF393" s="62">
        <v>33.65</v>
      </c>
      <c r="AG393" s="8">
        <v>39</v>
      </c>
      <c r="AH393" s="62">
        <v>23.4</v>
      </c>
      <c r="AI393" s="9">
        <v>2397.54</v>
      </c>
      <c r="AJ393" s="9">
        <v>2392.7350000000001</v>
      </c>
      <c r="AK393" s="9">
        <v>2339.0410000000002</v>
      </c>
      <c r="AL393" s="9">
        <v>2327.067</v>
      </c>
      <c r="AM393" s="18">
        <v>2376.4389999999999</v>
      </c>
      <c r="AN393" s="18">
        <v>585.99599999999998</v>
      </c>
      <c r="AO393" s="18">
        <v>585.99599999999998</v>
      </c>
      <c r="AP393" s="18">
        <v>2962.4349999999999</v>
      </c>
      <c r="AQ393" s="31">
        <v>1.03</v>
      </c>
      <c r="AR393" s="7">
        <v>4939.4570000000003</v>
      </c>
      <c r="AS393" s="63">
        <v>413824.55</v>
      </c>
      <c r="AT393" s="81">
        <v>0</v>
      </c>
    </row>
    <row r="394" spans="1:46" x14ac:dyDescent="0.2">
      <c r="A394" s="25">
        <v>116496603</v>
      </c>
      <c r="B394" s="26" t="s">
        <v>360</v>
      </c>
      <c r="C394" s="26" t="s">
        <v>356</v>
      </c>
      <c r="D394" s="1">
        <v>56462</v>
      </c>
      <c r="E394" s="1">
        <v>51986</v>
      </c>
      <c r="F394" s="1">
        <v>48608</v>
      </c>
      <c r="G394" s="1">
        <v>52352</v>
      </c>
      <c r="H394" s="2">
        <v>9600</v>
      </c>
      <c r="I394" s="2">
        <v>9230</v>
      </c>
      <c r="J394" s="2">
        <v>9335</v>
      </c>
      <c r="K394" s="2">
        <v>9388</v>
      </c>
      <c r="L394" s="59">
        <v>1.3012999999999999</v>
      </c>
      <c r="M394" s="19">
        <v>0.52449999999999997</v>
      </c>
      <c r="N394" s="60">
        <v>0</v>
      </c>
      <c r="O394" s="6">
        <v>0.14935064935064934</v>
      </c>
      <c r="P394" s="6">
        <v>0.26965140123034859</v>
      </c>
      <c r="Q394" s="6">
        <v>0.153</v>
      </c>
      <c r="R394" s="6">
        <v>0.2772</v>
      </c>
      <c r="S394" s="6">
        <v>0.15479999999999999</v>
      </c>
      <c r="T394" s="6">
        <v>0.2422</v>
      </c>
      <c r="U394" s="6">
        <v>0.15670000000000001</v>
      </c>
      <c r="V394" s="6">
        <v>0.24299999999999999</v>
      </c>
      <c r="W394" s="6">
        <v>0.15240000000000001</v>
      </c>
      <c r="X394" s="6">
        <v>0.26300000000000001</v>
      </c>
      <c r="Y394" s="6">
        <v>0.15479999999999999</v>
      </c>
      <c r="Z394" s="6">
        <v>0.25409999999999999</v>
      </c>
      <c r="AA394" s="61">
        <v>270.66699999999997</v>
      </c>
      <c r="AB394" s="61">
        <v>233.548</v>
      </c>
      <c r="AC394" s="61">
        <v>0</v>
      </c>
      <c r="AD394" s="61">
        <v>504.21499999999997</v>
      </c>
      <c r="AE394" s="7">
        <v>142.37700000000001</v>
      </c>
      <c r="AF394" s="62">
        <v>28.475000000000001</v>
      </c>
      <c r="AG394" s="8">
        <v>128</v>
      </c>
      <c r="AH394" s="62">
        <v>76.8</v>
      </c>
      <c r="AI394" s="9">
        <v>2960.0450000000001</v>
      </c>
      <c r="AJ394" s="9">
        <v>3014.8220000000001</v>
      </c>
      <c r="AK394" s="9">
        <v>3032.5859999999998</v>
      </c>
      <c r="AL394" s="9">
        <v>3047.047</v>
      </c>
      <c r="AM394" s="18">
        <v>3002.4839999999999</v>
      </c>
      <c r="AN394" s="18">
        <v>609.49</v>
      </c>
      <c r="AO394" s="18">
        <v>609.49</v>
      </c>
      <c r="AP394" s="18">
        <v>3611.9740000000002</v>
      </c>
      <c r="AQ394" s="31">
        <v>1.27</v>
      </c>
      <c r="AR394" s="7">
        <v>5969.3320000000003</v>
      </c>
      <c r="AS394" s="63">
        <v>500106.81</v>
      </c>
      <c r="AT394" s="81">
        <v>1024574.99</v>
      </c>
    </row>
    <row r="395" spans="1:46" x14ac:dyDescent="0.2">
      <c r="A395" s="25">
        <v>116498003</v>
      </c>
      <c r="B395" s="26" t="s">
        <v>361</v>
      </c>
      <c r="C395" s="26" t="s">
        <v>356</v>
      </c>
      <c r="D395" s="1">
        <v>61464</v>
      </c>
      <c r="E395" s="1">
        <v>56705</v>
      </c>
      <c r="F395" s="1">
        <v>55825</v>
      </c>
      <c r="G395" s="1">
        <v>57998</v>
      </c>
      <c r="H395" s="2">
        <v>4875</v>
      </c>
      <c r="I395" s="2">
        <v>4856</v>
      </c>
      <c r="J395" s="2">
        <v>5202</v>
      </c>
      <c r="K395" s="2">
        <v>4978</v>
      </c>
      <c r="L395" s="59">
        <v>1.1747000000000001</v>
      </c>
      <c r="M395" s="19">
        <v>0.79600000000000004</v>
      </c>
      <c r="N395" s="60">
        <v>41.603999999999999</v>
      </c>
      <c r="O395" s="6">
        <v>9.5635115252574787E-2</v>
      </c>
      <c r="P395" s="6">
        <v>0.16037273173124081</v>
      </c>
      <c r="Q395" s="6">
        <v>9.7500000000000003E-2</v>
      </c>
      <c r="R395" s="6">
        <v>0.16250000000000001</v>
      </c>
      <c r="S395" s="6">
        <v>9.2799999999999994E-2</v>
      </c>
      <c r="T395" s="6">
        <v>0.18559999999999999</v>
      </c>
      <c r="U395" s="6">
        <v>6.3600000000000004E-2</v>
      </c>
      <c r="V395" s="6">
        <v>0.1366</v>
      </c>
      <c r="W395" s="6">
        <v>9.5299999999999996E-2</v>
      </c>
      <c r="X395" s="6">
        <v>0.16950000000000001</v>
      </c>
      <c r="Y395" s="6">
        <v>8.4599999999999995E-2</v>
      </c>
      <c r="Z395" s="6">
        <v>0.16159999999999999</v>
      </c>
      <c r="AA395" s="61">
        <v>86.195999999999998</v>
      </c>
      <c r="AB395" s="61">
        <v>76.653999999999996</v>
      </c>
      <c r="AC395" s="61">
        <v>0</v>
      </c>
      <c r="AD395" s="61">
        <v>162.85</v>
      </c>
      <c r="AE395" s="7">
        <v>57.305</v>
      </c>
      <c r="AF395" s="62">
        <v>11.461</v>
      </c>
      <c r="AG395" s="8">
        <v>4</v>
      </c>
      <c r="AH395" s="62">
        <v>2.4</v>
      </c>
      <c r="AI395" s="9">
        <v>1507.4459999999999</v>
      </c>
      <c r="AJ395" s="9">
        <v>1493.3219999999999</v>
      </c>
      <c r="AK395" s="9">
        <v>1470.693</v>
      </c>
      <c r="AL395" s="9">
        <v>1527.914</v>
      </c>
      <c r="AM395" s="18">
        <v>1490.4870000000001</v>
      </c>
      <c r="AN395" s="18">
        <v>176.71100000000001</v>
      </c>
      <c r="AO395" s="18">
        <v>218.315</v>
      </c>
      <c r="AP395" s="18">
        <v>1708.8019999999999</v>
      </c>
      <c r="AQ395" s="31">
        <v>0.98</v>
      </c>
      <c r="AR395" s="7">
        <v>1967.183</v>
      </c>
      <c r="AS395" s="63">
        <v>164809.32999999999</v>
      </c>
      <c r="AT395" s="81">
        <v>0</v>
      </c>
    </row>
    <row r="396" spans="1:46" x14ac:dyDescent="0.2">
      <c r="A396" s="25">
        <v>115503004</v>
      </c>
      <c r="B396" s="26" t="s">
        <v>340</v>
      </c>
      <c r="C396" s="26" t="s">
        <v>341</v>
      </c>
      <c r="D396" s="1">
        <v>76373</v>
      </c>
      <c r="E396" s="1">
        <v>71746</v>
      </c>
      <c r="F396" s="1">
        <v>69137</v>
      </c>
      <c r="G396" s="1">
        <v>72419</v>
      </c>
      <c r="H396" s="2">
        <v>2111</v>
      </c>
      <c r="I396" s="2">
        <v>2099</v>
      </c>
      <c r="J396" s="2">
        <v>2191</v>
      </c>
      <c r="K396" s="2">
        <v>2134</v>
      </c>
      <c r="L396" s="59">
        <v>0.94069999999999998</v>
      </c>
      <c r="M396" s="19">
        <v>0.88490000000000002</v>
      </c>
      <c r="N396" s="60">
        <v>95.841999999999999</v>
      </c>
      <c r="O396" s="6">
        <v>0.1119496855345912</v>
      </c>
      <c r="P396" s="6">
        <v>0.21257861635220127</v>
      </c>
      <c r="Q396" s="6">
        <v>9.1800000000000007E-2</v>
      </c>
      <c r="R396" s="6">
        <v>0.21329999999999999</v>
      </c>
      <c r="S396" s="6">
        <v>0.12720000000000001</v>
      </c>
      <c r="T396" s="6">
        <v>0.22120000000000001</v>
      </c>
      <c r="U396" s="6">
        <v>0.1048</v>
      </c>
      <c r="V396" s="6">
        <v>0.1605</v>
      </c>
      <c r="W396" s="6">
        <v>0.1103</v>
      </c>
      <c r="X396" s="6">
        <v>0.2157</v>
      </c>
      <c r="Y396" s="6">
        <v>0.1079</v>
      </c>
      <c r="Z396" s="6">
        <v>0.1983</v>
      </c>
      <c r="AA396" s="61">
        <v>52.031999999999996</v>
      </c>
      <c r="AB396" s="61">
        <v>50.875999999999998</v>
      </c>
      <c r="AC396" s="61">
        <v>0</v>
      </c>
      <c r="AD396" s="61">
        <v>102.908</v>
      </c>
      <c r="AE396" s="7">
        <v>36.642000000000003</v>
      </c>
      <c r="AF396" s="62">
        <v>7.3280000000000003</v>
      </c>
      <c r="AG396" s="8">
        <v>2</v>
      </c>
      <c r="AH396" s="62">
        <v>1.2</v>
      </c>
      <c r="AI396" s="9">
        <v>786.21900000000005</v>
      </c>
      <c r="AJ396" s="9">
        <v>799.92499999999995</v>
      </c>
      <c r="AK396" s="9">
        <v>794.10799999999995</v>
      </c>
      <c r="AL396" s="9">
        <v>799.44600000000003</v>
      </c>
      <c r="AM396" s="18">
        <v>793.41700000000003</v>
      </c>
      <c r="AN396" s="18">
        <v>111.43600000000001</v>
      </c>
      <c r="AO396" s="18">
        <v>207.27799999999999</v>
      </c>
      <c r="AP396" s="18">
        <v>1000.6950000000001</v>
      </c>
      <c r="AQ396" s="31">
        <v>1.2</v>
      </c>
      <c r="AR396" s="7">
        <v>1129.625</v>
      </c>
      <c r="AS396" s="63">
        <v>94639.26</v>
      </c>
      <c r="AT396" s="81">
        <v>0</v>
      </c>
    </row>
    <row r="397" spans="1:46" x14ac:dyDescent="0.2">
      <c r="A397" s="25">
        <v>115504003</v>
      </c>
      <c r="B397" s="26" t="s">
        <v>342</v>
      </c>
      <c r="C397" s="26" t="s">
        <v>341</v>
      </c>
      <c r="D397" s="1">
        <v>74667</v>
      </c>
      <c r="E397" s="1">
        <v>72614</v>
      </c>
      <c r="F397" s="1">
        <v>66897</v>
      </c>
      <c r="G397" s="1">
        <v>71393</v>
      </c>
      <c r="H397" s="2">
        <v>2976</v>
      </c>
      <c r="I397" s="2">
        <v>2923</v>
      </c>
      <c r="J397" s="2">
        <v>2974</v>
      </c>
      <c r="K397" s="2">
        <v>2958</v>
      </c>
      <c r="L397" s="59">
        <v>0.95430000000000004</v>
      </c>
      <c r="M397" s="19">
        <v>0.82499999999999996</v>
      </c>
      <c r="N397" s="60">
        <v>62.923000000000002</v>
      </c>
      <c r="O397" s="6">
        <v>0.15497076023391812</v>
      </c>
      <c r="P397" s="6">
        <v>0.15594541910331383</v>
      </c>
      <c r="Q397" s="6">
        <v>0.15179999999999999</v>
      </c>
      <c r="R397" s="6">
        <v>0.12770000000000001</v>
      </c>
      <c r="S397" s="6">
        <v>0.1623</v>
      </c>
      <c r="T397" s="6">
        <v>0.1739</v>
      </c>
      <c r="U397" s="6">
        <v>0.18379999999999999</v>
      </c>
      <c r="V397" s="6">
        <v>0.21149999999999999</v>
      </c>
      <c r="W397" s="6">
        <v>0.15640000000000001</v>
      </c>
      <c r="X397" s="6">
        <v>0.1525</v>
      </c>
      <c r="Y397" s="6">
        <v>0.16600000000000001</v>
      </c>
      <c r="Z397" s="6">
        <v>0.17100000000000001</v>
      </c>
      <c r="AA397" s="61">
        <v>99.876999999999995</v>
      </c>
      <c r="AB397" s="61">
        <v>48.692999999999998</v>
      </c>
      <c r="AC397" s="61">
        <v>0</v>
      </c>
      <c r="AD397" s="61">
        <v>148.57</v>
      </c>
      <c r="AE397" s="7">
        <v>72.283000000000001</v>
      </c>
      <c r="AF397" s="62">
        <v>14.457000000000001</v>
      </c>
      <c r="AG397" s="8">
        <v>2</v>
      </c>
      <c r="AH397" s="62">
        <v>1.2</v>
      </c>
      <c r="AI397" s="9">
        <v>1064.328</v>
      </c>
      <c r="AJ397" s="9">
        <v>1068.0429999999999</v>
      </c>
      <c r="AK397" s="9">
        <v>1049.913</v>
      </c>
      <c r="AL397" s="9">
        <v>1081.653</v>
      </c>
      <c r="AM397" s="18">
        <v>1060.761</v>
      </c>
      <c r="AN397" s="18">
        <v>164.227</v>
      </c>
      <c r="AO397" s="18">
        <v>227.15</v>
      </c>
      <c r="AP397" s="18">
        <v>1287.9110000000001</v>
      </c>
      <c r="AQ397" s="31">
        <v>1.1299999999999999</v>
      </c>
      <c r="AR397" s="7">
        <v>1388.83</v>
      </c>
      <c r="AS397" s="63">
        <v>116355.29</v>
      </c>
      <c r="AT397" s="81">
        <v>0</v>
      </c>
    </row>
    <row r="398" spans="1:46" x14ac:dyDescent="0.2">
      <c r="A398" s="25">
        <v>115506003</v>
      </c>
      <c r="B398" s="26" t="s">
        <v>343</v>
      </c>
      <c r="C398" s="26" t="s">
        <v>341</v>
      </c>
      <c r="D398" s="1">
        <v>77737</v>
      </c>
      <c r="E398" s="1">
        <v>77937</v>
      </c>
      <c r="F398" s="1">
        <v>76101</v>
      </c>
      <c r="G398" s="1">
        <v>77258</v>
      </c>
      <c r="H398" s="2">
        <v>6101</v>
      </c>
      <c r="I398" s="2">
        <v>5953</v>
      </c>
      <c r="J398" s="2">
        <v>6142</v>
      </c>
      <c r="K398" s="2">
        <v>6065</v>
      </c>
      <c r="L398" s="59">
        <v>0.88180000000000003</v>
      </c>
      <c r="M398" s="19">
        <v>0.71640000000000004</v>
      </c>
      <c r="N398" s="60">
        <v>0</v>
      </c>
      <c r="O398" s="6">
        <v>7.0491803278688522E-2</v>
      </c>
      <c r="P398" s="6">
        <v>0.24808743169398906</v>
      </c>
      <c r="Q398" s="6">
        <v>0.1076</v>
      </c>
      <c r="R398" s="6">
        <v>0.20150000000000001</v>
      </c>
      <c r="S398" s="6">
        <v>8.5300000000000001E-2</v>
      </c>
      <c r="T398" s="6">
        <v>0.16400000000000001</v>
      </c>
      <c r="U398" s="6">
        <v>0.1187</v>
      </c>
      <c r="V398" s="6">
        <v>0.2054</v>
      </c>
      <c r="W398" s="6">
        <v>8.7800000000000003E-2</v>
      </c>
      <c r="X398" s="6">
        <v>0.20449999999999999</v>
      </c>
      <c r="Y398" s="6">
        <v>0.10390000000000001</v>
      </c>
      <c r="Z398" s="6">
        <v>0.1903</v>
      </c>
      <c r="AA398" s="61">
        <v>103.319</v>
      </c>
      <c r="AB398" s="61">
        <v>120.32299999999999</v>
      </c>
      <c r="AC398" s="61">
        <v>0</v>
      </c>
      <c r="AD398" s="61">
        <v>223.642</v>
      </c>
      <c r="AE398" s="7">
        <v>180.12700000000001</v>
      </c>
      <c r="AF398" s="62">
        <v>36.024999999999999</v>
      </c>
      <c r="AG398" s="8">
        <v>18</v>
      </c>
      <c r="AH398" s="62">
        <v>10.8</v>
      </c>
      <c r="AI398" s="9">
        <v>1961.2560000000001</v>
      </c>
      <c r="AJ398" s="9">
        <v>1914.1679999999999</v>
      </c>
      <c r="AK398" s="9">
        <v>1861.278</v>
      </c>
      <c r="AL398" s="9">
        <v>1901.1859999999999</v>
      </c>
      <c r="AM398" s="18">
        <v>1912.2339999999999</v>
      </c>
      <c r="AN398" s="18">
        <v>270.46699999999998</v>
      </c>
      <c r="AO398" s="18">
        <v>270.46699999999998</v>
      </c>
      <c r="AP398" s="18">
        <v>2182.701</v>
      </c>
      <c r="AQ398" s="31">
        <v>0.85</v>
      </c>
      <c r="AR398" s="7">
        <v>1636</v>
      </c>
      <c r="AS398" s="63">
        <v>137063.03</v>
      </c>
      <c r="AT398" s="81">
        <v>0</v>
      </c>
    </row>
    <row r="399" spans="1:46" x14ac:dyDescent="0.2">
      <c r="A399" s="25">
        <v>115508003</v>
      </c>
      <c r="B399" s="26" t="s">
        <v>344</v>
      </c>
      <c r="C399" s="26" t="s">
        <v>341</v>
      </c>
      <c r="D399" s="1">
        <v>75482</v>
      </c>
      <c r="E399" s="1">
        <v>69013</v>
      </c>
      <c r="F399" s="1">
        <v>66842</v>
      </c>
      <c r="G399" s="1">
        <v>70446</v>
      </c>
      <c r="H399" s="2">
        <v>7143</v>
      </c>
      <c r="I399" s="2">
        <v>7112</v>
      </c>
      <c r="J399" s="2">
        <v>7516</v>
      </c>
      <c r="K399" s="2">
        <v>7257</v>
      </c>
      <c r="L399" s="59">
        <v>0.96709999999999996</v>
      </c>
      <c r="M399" s="19">
        <v>0.74850000000000005</v>
      </c>
      <c r="N399" s="60">
        <v>0</v>
      </c>
      <c r="O399" s="6">
        <v>0.10597637248088951</v>
      </c>
      <c r="P399" s="6">
        <v>0.20430854760250175</v>
      </c>
      <c r="Q399" s="6">
        <v>8.2799999999999999E-2</v>
      </c>
      <c r="R399" s="6">
        <v>0.1925</v>
      </c>
      <c r="S399" s="6">
        <v>9.1200000000000003E-2</v>
      </c>
      <c r="T399" s="6">
        <v>0.20449999999999999</v>
      </c>
      <c r="U399" s="6">
        <v>6.54E-2</v>
      </c>
      <c r="V399" s="6">
        <v>0.26929999999999998</v>
      </c>
      <c r="W399" s="6">
        <v>9.3299999999999994E-2</v>
      </c>
      <c r="X399" s="6">
        <v>0.20039999999999999</v>
      </c>
      <c r="Y399" s="6">
        <v>7.9799999999999996E-2</v>
      </c>
      <c r="Z399" s="6">
        <v>0.22209999999999999</v>
      </c>
      <c r="AA399" s="61">
        <v>131.53</v>
      </c>
      <c r="AB399" s="61">
        <v>141.25800000000001</v>
      </c>
      <c r="AC399" s="61">
        <v>0</v>
      </c>
      <c r="AD399" s="61">
        <v>272.78800000000001</v>
      </c>
      <c r="AE399" s="7">
        <v>243.54599999999999</v>
      </c>
      <c r="AF399" s="62">
        <v>48.709000000000003</v>
      </c>
      <c r="AG399" s="8">
        <v>19</v>
      </c>
      <c r="AH399" s="62">
        <v>11.4</v>
      </c>
      <c r="AI399" s="9">
        <v>2349.5970000000002</v>
      </c>
      <c r="AJ399" s="9">
        <v>2367.2930000000001</v>
      </c>
      <c r="AK399" s="9">
        <v>2358.1210000000001</v>
      </c>
      <c r="AL399" s="9">
        <v>2394.8510000000001</v>
      </c>
      <c r="AM399" s="18">
        <v>2358.337</v>
      </c>
      <c r="AN399" s="18">
        <v>332.89699999999999</v>
      </c>
      <c r="AO399" s="18">
        <v>332.89699999999999</v>
      </c>
      <c r="AP399" s="18">
        <v>2691.2339999999999</v>
      </c>
      <c r="AQ399" s="31">
        <v>1</v>
      </c>
      <c r="AR399" s="7">
        <v>2602.692</v>
      </c>
      <c r="AS399" s="63">
        <v>218051.87</v>
      </c>
      <c r="AT399" s="81">
        <v>0</v>
      </c>
    </row>
    <row r="400" spans="1:46" x14ac:dyDescent="0.2">
      <c r="A400" s="25">
        <v>126515001</v>
      </c>
      <c r="B400" s="26" t="s">
        <v>526</v>
      </c>
      <c r="C400" s="26" t="s">
        <v>527</v>
      </c>
      <c r="D400" s="1">
        <v>57537</v>
      </c>
      <c r="E400" s="1">
        <v>52649</v>
      </c>
      <c r="F400" s="1">
        <v>49127</v>
      </c>
      <c r="G400" s="1">
        <v>53104</v>
      </c>
      <c r="H400" s="2">
        <v>659129</v>
      </c>
      <c r="I400" s="2">
        <v>646608</v>
      </c>
      <c r="J400" s="2">
        <v>613125</v>
      </c>
      <c r="K400" s="2">
        <v>639621</v>
      </c>
      <c r="L400" s="59">
        <v>1.2828999999999999</v>
      </c>
      <c r="M400" s="19">
        <v>-24.2591</v>
      </c>
      <c r="N400" s="60">
        <v>0</v>
      </c>
      <c r="O400" s="6">
        <v>0.33228693501236789</v>
      </c>
      <c r="P400" s="6">
        <v>0.22802338655273219</v>
      </c>
      <c r="Q400" s="6">
        <v>0.3342</v>
      </c>
      <c r="R400" s="6">
        <v>0.2215</v>
      </c>
      <c r="S400" s="6">
        <v>0.33539999999999998</v>
      </c>
      <c r="T400" s="6">
        <v>0.22459999999999999</v>
      </c>
      <c r="U400" s="6">
        <v>0.35560000000000003</v>
      </c>
      <c r="V400" s="6">
        <v>0.22439999999999999</v>
      </c>
      <c r="W400" s="6">
        <v>0.33400000000000002</v>
      </c>
      <c r="X400" s="6">
        <v>0.22470000000000001</v>
      </c>
      <c r="Y400" s="6">
        <v>0.3417</v>
      </c>
      <c r="Z400" s="6">
        <v>0.2235</v>
      </c>
      <c r="AA400" s="61">
        <v>39255.99</v>
      </c>
      <c r="AB400" s="61">
        <v>13204.822</v>
      </c>
      <c r="AC400" s="61">
        <v>19627.994999999999</v>
      </c>
      <c r="AD400" s="61">
        <v>72088.807000000001</v>
      </c>
      <c r="AE400" s="7">
        <v>78595.183999999994</v>
      </c>
      <c r="AF400" s="62">
        <v>15719.037</v>
      </c>
      <c r="AG400" s="8">
        <v>28265</v>
      </c>
      <c r="AH400" s="62">
        <v>16959</v>
      </c>
      <c r="AI400" s="9">
        <v>195888.17199999999</v>
      </c>
      <c r="AJ400" s="9">
        <v>197716.80799999999</v>
      </c>
      <c r="AK400" s="9">
        <v>201624.261</v>
      </c>
      <c r="AL400" s="9">
        <v>204498.00099999999</v>
      </c>
      <c r="AM400" s="18">
        <v>198409.747</v>
      </c>
      <c r="AN400" s="18">
        <v>104766.844</v>
      </c>
      <c r="AO400" s="18">
        <v>104766.844</v>
      </c>
      <c r="AP400" s="18">
        <v>303176.59100000001</v>
      </c>
      <c r="AQ400" s="31">
        <v>1.4</v>
      </c>
      <c r="AR400" s="7">
        <v>544523.348</v>
      </c>
      <c r="AS400" s="63">
        <v>45619817.520000003</v>
      </c>
      <c r="AT400" s="81">
        <v>110186265.48</v>
      </c>
    </row>
    <row r="401" spans="1:46" x14ac:dyDescent="0.2">
      <c r="A401" s="25">
        <v>120522003</v>
      </c>
      <c r="B401" s="26" t="s">
        <v>442</v>
      </c>
      <c r="C401" s="26" t="s">
        <v>443</v>
      </c>
      <c r="D401" s="1">
        <v>81976</v>
      </c>
      <c r="E401" s="1">
        <v>78099</v>
      </c>
      <c r="F401" s="1">
        <v>75133</v>
      </c>
      <c r="G401" s="1">
        <v>78403</v>
      </c>
      <c r="H401" s="2">
        <v>12222</v>
      </c>
      <c r="I401" s="2">
        <v>11736</v>
      </c>
      <c r="J401" s="2">
        <v>11295</v>
      </c>
      <c r="K401" s="2">
        <v>11751</v>
      </c>
      <c r="L401" s="59">
        <v>0.86890000000000001</v>
      </c>
      <c r="M401" s="19">
        <v>0.4854</v>
      </c>
      <c r="N401" s="60">
        <v>0</v>
      </c>
      <c r="O401" s="6">
        <v>0.12199950507300174</v>
      </c>
      <c r="P401" s="6">
        <v>0.11036872061370948</v>
      </c>
      <c r="Q401" s="6">
        <v>0.13669999999999999</v>
      </c>
      <c r="R401" s="6">
        <v>0.1162</v>
      </c>
      <c r="S401" s="6">
        <v>9.8299999999999998E-2</v>
      </c>
      <c r="T401" s="6">
        <v>0.1134</v>
      </c>
      <c r="U401" s="6">
        <v>0.1145</v>
      </c>
      <c r="V401" s="6">
        <v>0.12590000000000001</v>
      </c>
      <c r="W401" s="6">
        <v>0.11899999999999999</v>
      </c>
      <c r="X401" s="6">
        <v>0.1133</v>
      </c>
      <c r="Y401" s="6">
        <v>0.11650000000000001</v>
      </c>
      <c r="Z401" s="6">
        <v>0.11849999999999999</v>
      </c>
      <c r="AA401" s="61">
        <v>313.56799999999998</v>
      </c>
      <c r="AB401" s="61">
        <v>149.274</v>
      </c>
      <c r="AC401" s="61">
        <v>0</v>
      </c>
      <c r="AD401" s="61">
        <v>462.84199999999998</v>
      </c>
      <c r="AE401" s="7">
        <v>112.14700000000001</v>
      </c>
      <c r="AF401" s="62">
        <v>22.428999999999998</v>
      </c>
      <c r="AG401" s="8">
        <v>40</v>
      </c>
      <c r="AH401" s="62">
        <v>24</v>
      </c>
      <c r="AI401" s="9">
        <v>4391.7129999999997</v>
      </c>
      <c r="AJ401" s="9">
        <v>4410.241</v>
      </c>
      <c r="AK401" s="9">
        <v>4394.6940000000004</v>
      </c>
      <c r="AL401" s="9">
        <v>4476.8810000000003</v>
      </c>
      <c r="AM401" s="18">
        <v>4398.8829999999998</v>
      </c>
      <c r="AN401" s="18">
        <v>509.27100000000002</v>
      </c>
      <c r="AO401" s="18">
        <v>509.27100000000002</v>
      </c>
      <c r="AP401" s="18">
        <v>4908.1540000000005</v>
      </c>
      <c r="AQ401" s="31">
        <v>1.07</v>
      </c>
      <c r="AR401" s="7">
        <v>4563.2240000000002</v>
      </c>
      <c r="AS401" s="63">
        <v>382303.99</v>
      </c>
      <c r="AT401" s="81">
        <v>0</v>
      </c>
    </row>
    <row r="402" spans="1:46" x14ac:dyDescent="0.2">
      <c r="A402" s="25">
        <v>119648303</v>
      </c>
      <c r="B402" s="26" t="s">
        <v>423</v>
      </c>
      <c r="C402" s="26" t="s">
        <v>443</v>
      </c>
      <c r="D402" s="1">
        <v>65502</v>
      </c>
      <c r="E402" s="1">
        <v>59888</v>
      </c>
      <c r="F402" s="1">
        <v>57280</v>
      </c>
      <c r="G402" s="1">
        <v>60890</v>
      </c>
      <c r="H402" s="2">
        <v>10698</v>
      </c>
      <c r="I402" s="2">
        <v>10621</v>
      </c>
      <c r="J402" s="2">
        <v>10552</v>
      </c>
      <c r="K402" s="2">
        <v>10624</v>
      </c>
      <c r="L402" s="59">
        <v>1.1189</v>
      </c>
      <c r="M402" s="19">
        <v>0.69369999999999998</v>
      </c>
      <c r="N402" s="60">
        <v>0</v>
      </c>
      <c r="O402" s="6">
        <v>0.1178988326848249</v>
      </c>
      <c r="P402" s="6">
        <v>0.13774319066147861</v>
      </c>
      <c r="Q402" s="6">
        <v>0.1464</v>
      </c>
      <c r="R402" s="6">
        <v>0.15010000000000001</v>
      </c>
      <c r="S402" s="6">
        <v>0.1416</v>
      </c>
      <c r="T402" s="6">
        <v>0.19769999999999999</v>
      </c>
      <c r="U402" s="6">
        <v>0.1552</v>
      </c>
      <c r="V402" s="6">
        <v>0.19339999999999999</v>
      </c>
      <c r="W402" s="6">
        <v>0.1353</v>
      </c>
      <c r="X402" s="6">
        <v>0.1618</v>
      </c>
      <c r="Y402" s="6">
        <v>0.1477</v>
      </c>
      <c r="Z402" s="6">
        <v>0.1804</v>
      </c>
      <c r="AA402" s="61">
        <v>233.953</v>
      </c>
      <c r="AB402" s="61">
        <v>139.88800000000001</v>
      </c>
      <c r="AC402" s="61">
        <v>0</v>
      </c>
      <c r="AD402" s="61">
        <v>373.84100000000001</v>
      </c>
      <c r="AE402" s="7">
        <v>103.577</v>
      </c>
      <c r="AF402" s="62">
        <v>20.715</v>
      </c>
      <c r="AG402" s="8">
        <v>16</v>
      </c>
      <c r="AH402" s="62">
        <v>9.6</v>
      </c>
      <c r="AI402" s="9">
        <v>2881.9070000000002</v>
      </c>
      <c r="AJ402" s="9">
        <v>2842.808</v>
      </c>
      <c r="AK402" s="9">
        <v>2949.2240000000002</v>
      </c>
      <c r="AL402" s="9">
        <v>2982.4749999999999</v>
      </c>
      <c r="AM402" s="18">
        <v>2891.3130000000001</v>
      </c>
      <c r="AN402" s="18">
        <v>404.15600000000001</v>
      </c>
      <c r="AO402" s="18">
        <v>404.15600000000001</v>
      </c>
      <c r="AP402" s="18">
        <v>3295.4690000000001</v>
      </c>
      <c r="AQ402" s="31">
        <v>1.22</v>
      </c>
      <c r="AR402" s="7">
        <v>4498.5060000000003</v>
      </c>
      <c r="AS402" s="63">
        <v>376881.95</v>
      </c>
      <c r="AT402" s="81">
        <v>5082450.9400000004</v>
      </c>
    </row>
    <row r="403" spans="1:46" x14ac:dyDescent="0.2">
      <c r="A403" s="25">
        <v>109530304</v>
      </c>
      <c r="B403" s="26" t="s">
        <v>215</v>
      </c>
      <c r="C403" s="26" t="s">
        <v>216</v>
      </c>
      <c r="D403" s="1">
        <v>49279</v>
      </c>
      <c r="E403" s="1">
        <v>47039</v>
      </c>
      <c r="F403" s="1">
        <v>49853</v>
      </c>
      <c r="G403" s="1">
        <v>48724</v>
      </c>
      <c r="H403" s="2">
        <v>499</v>
      </c>
      <c r="I403" s="2">
        <v>463</v>
      </c>
      <c r="J403" s="2">
        <v>468</v>
      </c>
      <c r="K403" s="2">
        <v>477</v>
      </c>
      <c r="L403" s="59">
        <v>1.3982000000000001</v>
      </c>
      <c r="M403" s="19">
        <v>0.98270000000000002</v>
      </c>
      <c r="N403" s="60">
        <v>34.052</v>
      </c>
      <c r="O403" s="6">
        <v>0.1981981981981982</v>
      </c>
      <c r="P403" s="6">
        <v>0.2747747747747748</v>
      </c>
      <c r="Q403" s="6">
        <v>0.14349999999999999</v>
      </c>
      <c r="R403" s="6">
        <v>0.2392</v>
      </c>
      <c r="S403" s="6">
        <v>1.0699999999999999E-2</v>
      </c>
      <c r="T403" s="6">
        <v>0.2727</v>
      </c>
      <c r="U403" s="6">
        <v>5.4999999999999997E-3</v>
      </c>
      <c r="V403" s="6">
        <v>0.43959999999999999</v>
      </c>
      <c r="W403" s="6">
        <v>0.11749999999999999</v>
      </c>
      <c r="X403" s="6">
        <v>0.26219999999999999</v>
      </c>
      <c r="Y403" s="6">
        <v>5.3199999999999997E-2</v>
      </c>
      <c r="Z403" s="6">
        <v>0.31719999999999998</v>
      </c>
      <c r="AA403" s="61">
        <v>10.214</v>
      </c>
      <c r="AB403" s="61">
        <v>11.397</v>
      </c>
      <c r="AC403" s="61">
        <v>0</v>
      </c>
      <c r="AD403" s="61">
        <v>21.611000000000001</v>
      </c>
      <c r="AE403" s="7">
        <v>0</v>
      </c>
      <c r="AF403" s="62">
        <v>0</v>
      </c>
      <c r="AG403" s="8">
        <v>1</v>
      </c>
      <c r="AH403" s="62">
        <v>0.6</v>
      </c>
      <c r="AI403" s="9">
        <v>144.88499999999999</v>
      </c>
      <c r="AJ403" s="9">
        <v>151.61500000000001</v>
      </c>
      <c r="AK403" s="9">
        <v>160.76599999999999</v>
      </c>
      <c r="AL403" s="9">
        <v>156.18700000000001</v>
      </c>
      <c r="AM403" s="18">
        <v>152.422</v>
      </c>
      <c r="AN403" s="18">
        <v>22.210999999999999</v>
      </c>
      <c r="AO403" s="18">
        <v>56.262999999999998</v>
      </c>
      <c r="AP403" s="18">
        <v>208.685</v>
      </c>
      <c r="AQ403" s="31">
        <v>1.33</v>
      </c>
      <c r="AR403" s="7">
        <v>388.072</v>
      </c>
      <c r="AS403" s="63">
        <v>32512.42</v>
      </c>
      <c r="AT403" s="81">
        <v>0</v>
      </c>
    </row>
    <row r="404" spans="1:46" x14ac:dyDescent="0.2">
      <c r="A404" s="25">
        <v>109531304</v>
      </c>
      <c r="B404" s="26" t="s">
        <v>217</v>
      </c>
      <c r="C404" s="26" t="s">
        <v>216</v>
      </c>
      <c r="D404" s="1">
        <v>60282</v>
      </c>
      <c r="E404" s="1">
        <v>55682</v>
      </c>
      <c r="F404" s="1">
        <v>55071</v>
      </c>
      <c r="G404" s="1">
        <v>57012</v>
      </c>
      <c r="H404" s="2">
        <v>2249</v>
      </c>
      <c r="I404" s="2">
        <v>2228</v>
      </c>
      <c r="J404" s="2">
        <v>2300</v>
      </c>
      <c r="K404" s="2">
        <v>2259</v>
      </c>
      <c r="L404" s="59">
        <v>1.1950000000000001</v>
      </c>
      <c r="M404" s="19">
        <v>0.91610000000000003</v>
      </c>
      <c r="N404" s="60">
        <v>108.66500000000001</v>
      </c>
      <c r="O404" s="6">
        <v>7.5653370013755161E-2</v>
      </c>
      <c r="P404" s="6">
        <v>0.20357634112792297</v>
      </c>
      <c r="Q404" s="6">
        <v>0.10440000000000001</v>
      </c>
      <c r="R404" s="6">
        <v>0.18540000000000001</v>
      </c>
      <c r="S404" s="6">
        <v>5.4600000000000003E-2</v>
      </c>
      <c r="T404" s="6">
        <v>0.14169999999999999</v>
      </c>
      <c r="U404" s="6">
        <v>6.93E-2</v>
      </c>
      <c r="V404" s="6">
        <v>0.1696</v>
      </c>
      <c r="W404" s="6">
        <v>7.8200000000000006E-2</v>
      </c>
      <c r="X404" s="6">
        <v>0.1769</v>
      </c>
      <c r="Y404" s="6">
        <v>7.6100000000000001E-2</v>
      </c>
      <c r="Z404" s="6">
        <v>0.1656</v>
      </c>
      <c r="AA404" s="61">
        <v>32.941000000000003</v>
      </c>
      <c r="AB404" s="61">
        <v>37.258000000000003</v>
      </c>
      <c r="AC404" s="61">
        <v>0</v>
      </c>
      <c r="AD404" s="61">
        <v>70.198999999999998</v>
      </c>
      <c r="AE404" s="7">
        <v>36.761000000000003</v>
      </c>
      <c r="AF404" s="62">
        <v>7.3520000000000003</v>
      </c>
      <c r="AG404" s="8">
        <v>2</v>
      </c>
      <c r="AH404" s="62">
        <v>1.2</v>
      </c>
      <c r="AI404" s="9">
        <v>702.06200000000001</v>
      </c>
      <c r="AJ404" s="9">
        <v>737.38499999999999</v>
      </c>
      <c r="AK404" s="9">
        <v>751.03899999999999</v>
      </c>
      <c r="AL404" s="9">
        <v>766.79200000000003</v>
      </c>
      <c r="AM404" s="18">
        <v>730.16200000000003</v>
      </c>
      <c r="AN404" s="18">
        <v>78.751000000000005</v>
      </c>
      <c r="AO404" s="18">
        <v>187.416</v>
      </c>
      <c r="AP404" s="18">
        <v>917.57799999999997</v>
      </c>
      <c r="AQ404" s="31">
        <v>1.03</v>
      </c>
      <c r="AR404" s="7">
        <v>1129.4010000000001</v>
      </c>
      <c r="AS404" s="63">
        <v>94620.49</v>
      </c>
      <c r="AT404" s="81">
        <v>0</v>
      </c>
    </row>
    <row r="405" spans="1:46" x14ac:dyDescent="0.2">
      <c r="A405" s="25">
        <v>109532804</v>
      </c>
      <c r="B405" s="26" t="s">
        <v>218</v>
      </c>
      <c r="C405" s="26" t="s">
        <v>216</v>
      </c>
      <c r="D405" s="1">
        <v>51838</v>
      </c>
      <c r="E405" s="1">
        <v>45104</v>
      </c>
      <c r="F405" s="1">
        <v>41368</v>
      </c>
      <c r="G405" s="1">
        <v>46103</v>
      </c>
      <c r="H405" s="2">
        <v>1235</v>
      </c>
      <c r="I405" s="2">
        <v>1179</v>
      </c>
      <c r="J405" s="2">
        <v>1206</v>
      </c>
      <c r="K405" s="2">
        <v>1207</v>
      </c>
      <c r="L405" s="59">
        <v>1.4777</v>
      </c>
      <c r="M405" s="19">
        <v>0.96279999999999999</v>
      </c>
      <c r="N405" s="60">
        <v>75.263000000000005</v>
      </c>
      <c r="O405" s="6">
        <v>0.26751592356687898</v>
      </c>
      <c r="P405" s="6">
        <v>0.10191082802547771</v>
      </c>
      <c r="Q405" s="6">
        <v>0.28299999999999997</v>
      </c>
      <c r="R405" s="6">
        <v>0.1434</v>
      </c>
      <c r="S405" s="6">
        <v>0.2276</v>
      </c>
      <c r="T405" s="6">
        <v>0.23100000000000001</v>
      </c>
      <c r="U405" s="6">
        <v>0.1497</v>
      </c>
      <c r="V405" s="6">
        <v>0.26190000000000002</v>
      </c>
      <c r="W405" s="6">
        <v>0.25940000000000002</v>
      </c>
      <c r="X405" s="6">
        <v>0.1588</v>
      </c>
      <c r="Y405" s="6">
        <v>0.22009999999999999</v>
      </c>
      <c r="Z405" s="6">
        <v>0.21210000000000001</v>
      </c>
      <c r="AA405" s="61">
        <v>53.871000000000002</v>
      </c>
      <c r="AB405" s="61">
        <v>16.489000000000001</v>
      </c>
      <c r="AC405" s="61">
        <v>0</v>
      </c>
      <c r="AD405" s="61">
        <v>70.36</v>
      </c>
      <c r="AE405" s="7">
        <v>29.641999999999999</v>
      </c>
      <c r="AF405" s="62">
        <v>5.9279999999999999</v>
      </c>
      <c r="AG405" s="8">
        <v>0</v>
      </c>
      <c r="AH405" s="62">
        <v>0</v>
      </c>
      <c r="AI405" s="9">
        <v>346.12400000000002</v>
      </c>
      <c r="AJ405" s="9">
        <v>339.47199999999998</v>
      </c>
      <c r="AK405" s="9">
        <v>362.14400000000001</v>
      </c>
      <c r="AL405" s="9">
        <v>347.63600000000002</v>
      </c>
      <c r="AM405" s="18">
        <v>349.24700000000001</v>
      </c>
      <c r="AN405" s="18">
        <v>76.287999999999997</v>
      </c>
      <c r="AO405" s="18">
        <v>151.55099999999999</v>
      </c>
      <c r="AP405" s="18">
        <v>500.798</v>
      </c>
      <c r="AQ405" s="31">
        <v>1.42</v>
      </c>
      <c r="AR405" s="7">
        <v>1050.8409999999999</v>
      </c>
      <c r="AS405" s="63">
        <v>88038.79</v>
      </c>
      <c r="AT405" s="81">
        <v>233488.86</v>
      </c>
    </row>
    <row r="406" spans="1:46" x14ac:dyDescent="0.2">
      <c r="A406" s="25">
        <v>109535504</v>
      </c>
      <c r="B406" s="26" t="s">
        <v>219</v>
      </c>
      <c r="C406" s="26" t="s">
        <v>216</v>
      </c>
      <c r="D406" s="1">
        <v>57548</v>
      </c>
      <c r="E406" s="1">
        <v>50658</v>
      </c>
      <c r="F406" s="1">
        <v>46505</v>
      </c>
      <c r="G406" s="1">
        <v>51570</v>
      </c>
      <c r="H406" s="2">
        <v>1473</v>
      </c>
      <c r="I406" s="2">
        <v>1454</v>
      </c>
      <c r="J406" s="2">
        <v>1547</v>
      </c>
      <c r="K406" s="2">
        <v>1491</v>
      </c>
      <c r="L406" s="59">
        <v>1.3210999999999999</v>
      </c>
      <c r="M406" s="19">
        <v>0.9425</v>
      </c>
      <c r="N406" s="60">
        <v>98.459000000000003</v>
      </c>
      <c r="O406" s="6">
        <v>0.20897615708274894</v>
      </c>
      <c r="P406" s="6">
        <v>0.22159887798036465</v>
      </c>
      <c r="Q406" s="6">
        <v>0.21929999999999999</v>
      </c>
      <c r="R406" s="6">
        <v>0.26019999999999999</v>
      </c>
      <c r="S406" s="6">
        <v>0.2243</v>
      </c>
      <c r="T406" s="6">
        <v>0.3029</v>
      </c>
      <c r="U406" s="6">
        <v>0.27360000000000001</v>
      </c>
      <c r="V406" s="6">
        <v>0.24110000000000001</v>
      </c>
      <c r="W406" s="6">
        <v>0.2175</v>
      </c>
      <c r="X406" s="6">
        <v>0.2616</v>
      </c>
      <c r="Y406" s="6">
        <v>0.23910000000000001</v>
      </c>
      <c r="Z406" s="6">
        <v>0.2681</v>
      </c>
      <c r="AA406" s="61">
        <v>67.385000000000005</v>
      </c>
      <c r="AB406" s="61">
        <v>40.524000000000001</v>
      </c>
      <c r="AC406" s="61">
        <v>0</v>
      </c>
      <c r="AD406" s="61">
        <v>107.90900000000001</v>
      </c>
      <c r="AE406" s="7">
        <v>17.79</v>
      </c>
      <c r="AF406" s="62">
        <v>3.5579999999999998</v>
      </c>
      <c r="AG406" s="8">
        <v>2</v>
      </c>
      <c r="AH406" s="62">
        <v>1.2</v>
      </c>
      <c r="AI406" s="9">
        <v>516.36099999999999</v>
      </c>
      <c r="AJ406" s="9">
        <v>507.41</v>
      </c>
      <c r="AK406" s="9">
        <v>503.22699999999998</v>
      </c>
      <c r="AL406" s="9">
        <v>530.20100000000002</v>
      </c>
      <c r="AM406" s="18">
        <v>508.99900000000002</v>
      </c>
      <c r="AN406" s="18">
        <v>112.667</v>
      </c>
      <c r="AO406" s="18">
        <v>211.126</v>
      </c>
      <c r="AP406" s="18">
        <v>720.125</v>
      </c>
      <c r="AQ406" s="31">
        <v>1.23</v>
      </c>
      <c r="AR406" s="7">
        <v>1170.1690000000001</v>
      </c>
      <c r="AS406" s="63">
        <v>98036.01</v>
      </c>
      <c r="AT406" s="81">
        <v>0</v>
      </c>
    </row>
    <row r="407" spans="1:46" x14ac:dyDescent="0.2">
      <c r="A407" s="25">
        <v>109537504</v>
      </c>
      <c r="B407" s="26" t="s">
        <v>220</v>
      </c>
      <c r="C407" s="26" t="s">
        <v>216</v>
      </c>
      <c r="D407" s="1">
        <v>53922</v>
      </c>
      <c r="E407" s="1">
        <v>48171</v>
      </c>
      <c r="F407" s="1">
        <v>43456</v>
      </c>
      <c r="G407" s="1">
        <v>48516</v>
      </c>
      <c r="H407" s="2">
        <v>1143</v>
      </c>
      <c r="I407" s="2">
        <v>1094</v>
      </c>
      <c r="J407" s="2">
        <v>1166</v>
      </c>
      <c r="K407" s="2">
        <v>1134</v>
      </c>
      <c r="L407" s="59">
        <v>1.4041999999999999</v>
      </c>
      <c r="M407" s="19">
        <v>0.94640000000000002</v>
      </c>
      <c r="N407" s="60">
        <v>78.498000000000005</v>
      </c>
      <c r="O407" s="6">
        <v>0.22222222222222221</v>
      </c>
      <c r="P407" s="6">
        <v>0.32500000000000001</v>
      </c>
      <c r="Q407" s="6">
        <v>0.21970000000000001</v>
      </c>
      <c r="R407" s="6">
        <v>0.2611</v>
      </c>
      <c r="S407" s="6">
        <v>0.10539999999999999</v>
      </c>
      <c r="T407" s="6">
        <v>0.21690000000000001</v>
      </c>
      <c r="U407" s="6">
        <v>0.14249999999999999</v>
      </c>
      <c r="V407" s="6">
        <v>0.16159999999999999</v>
      </c>
      <c r="W407" s="6">
        <v>0.18240000000000001</v>
      </c>
      <c r="X407" s="6">
        <v>0.26769999999999999</v>
      </c>
      <c r="Y407" s="6">
        <v>0.15590000000000001</v>
      </c>
      <c r="Z407" s="6">
        <v>0.2132</v>
      </c>
      <c r="AA407" s="61">
        <v>44.624000000000002</v>
      </c>
      <c r="AB407" s="61">
        <v>32.746000000000002</v>
      </c>
      <c r="AC407" s="61">
        <v>0</v>
      </c>
      <c r="AD407" s="61">
        <v>77.37</v>
      </c>
      <c r="AE407" s="7">
        <v>27.803000000000001</v>
      </c>
      <c r="AF407" s="62">
        <v>5.5609999999999999</v>
      </c>
      <c r="AG407" s="8">
        <v>1</v>
      </c>
      <c r="AH407" s="62">
        <v>0.6</v>
      </c>
      <c r="AI407" s="9">
        <v>407.75099999999998</v>
      </c>
      <c r="AJ407" s="9">
        <v>405.49599999999998</v>
      </c>
      <c r="AK407" s="9">
        <v>390.452</v>
      </c>
      <c r="AL407" s="9">
        <v>400.59</v>
      </c>
      <c r="AM407" s="18">
        <v>401.233</v>
      </c>
      <c r="AN407" s="18">
        <v>83.531000000000006</v>
      </c>
      <c r="AO407" s="18">
        <v>162.029</v>
      </c>
      <c r="AP407" s="18">
        <v>563.26199999999994</v>
      </c>
      <c r="AQ407" s="31">
        <v>1.4</v>
      </c>
      <c r="AR407" s="7">
        <v>1107.306</v>
      </c>
      <c r="AS407" s="63">
        <v>92769.39</v>
      </c>
      <c r="AT407" s="81">
        <v>0</v>
      </c>
    </row>
    <row r="408" spans="1:46" x14ac:dyDescent="0.2">
      <c r="A408" s="25">
        <v>129540803</v>
      </c>
      <c r="B408" s="26" t="s">
        <v>555</v>
      </c>
      <c r="C408" s="26" t="s">
        <v>556</v>
      </c>
      <c r="D408" s="1">
        <v>82585</v>
      </c>
      <c r="E408" s="1">
        <v>74364</v>
      </c>
      <c r="F408" s="1">
        <v>67342</v>
      </c>
      <c r="G408" s="1">
        <v>74764</v>
      </c>
      <c r="H408" s="2">
        <v>8047</v>
      </c>
      <c r="I408" s="2">
        <v>8191</v>
      </c>
      <c r="J408" s="2">
        <v>7964</v>
      </c>
      <c r="K408" s="2">
        <v>8067</v>
      </c>
      <c r="L408" s="59">
        <v>0.91120000000000001</v>
      </c>
      <c r="M408" s="19">
        <v>0.65600000000000003</v>
      </c>
      <c r="N408" s="60">
        <v>0</v>
      </c>
      <c r="O408" s="6">
        <v>8.0107320812571867E-2</v>
      </c>
      <c r="P408" s="6">
        <v>0.10272134917592947</v>
      </c>
      <c r="Q408" s="6">
        <v>8.6800000000000002E-2</v>
      </c>
      <c r="R408" s="6">
        <v>0.12189999999999999</v>
      </c>
      <c r="S408" s="6">
        <v>8.2400000000000001E-2</v>
      </c>
      <c r="T408" s="6">
        <v>0.15590000000000001</v>
      </c>
      <c r="U408" s="6">
        <v>3.9E-2</v>
      </c>
      <c r="V408" s="6">
        <v>0.1366</v>
      </c>
      <c r="W408" s="6">
        <v>8.3099999999999993E-2</v>
      </c>
      <c r="X408" s="6">
        <v>0.1268</v>
      </c>
      <c r="Y408" s="6">
        <v>6.9400000000000003E-2</v>
      </c>
      <c r="Z408" s="6">
        <v>0.1381</v>
      </c>
      <c r="AA408" s="61">
        <v>127.364</v>
      </c>
      <c r="AB408" s="61">
        <v>97.17</v>
      </c>
      <c r="AC408" s="61">
        <v>0</v>
      </c>
      <c r="AD408" s="61">
        <v>224.53399999999999</v>
      </c>
      <c r="AE408" s="7">
        <v>115.72199999999999</v>
      </c>
      <c r="AF408" s="62">
        <v>23.143999999999998</v>
      </c>
      <c r="AG408" s="8">
        <v>19</v>
      </c>
      <c r="AH408" s="62">
        <v>11.4</v>
      </c>
      <c r="AI408" s="9">
        <v>2554.4250000000002</v>
      </c>
      <c r="AJ408" s="9">
        <v>2594.6469999999999</v>
      </c>
      <c r="AK408" s="9">
        <v>2586.7869999999998</v>
      </c>
      <c r="AL408" s="9">
        <v>2646.45</v>
      </c>
      <c r="AM408" s="18">
        <v>2578.62</v>
      </c>
      <c r="AN408" s="18">
        <v>259.07799999999997</v>
      </c>
      <c r="AO408" s="18">
        <v>259.07799999999997</v>
      </c>
      <c r="AP408" s="18">
        <v>2837.6979999999999</v>
      </c>
      <c r="AQ408" s="31">
        <v>0.94</v>
      </c>
      <c r="AR408" s="7">
        <v>2430.5680000000002</v>
      </c>
      <c r="AS408" s="63">
        <v>203631.43</v>
      </c>
      <c r="AT408" s="81">
        <v>0</v>
      </c>
    </row>
    <row r="409" spans="1:46" x14ac:dyDescent="0.2">
      <c r="A409" s="25">
        <v>129544503</v>
      </c>
      <c r="B409" s="26" t="s">
        <v>557</v>
      </c>
      <c r="C409" s="26" t="s">
        <v>556</v>
      </c>
      <c r="D409" s="1">
        <v>51409</v>
      </c>
      <c r="E409" s="1">
        <v>46590</v>
      </c>
      <c r="F409" s="1">
        <v>41667</v>
      </c>
      <c r="G409" s="1">
        <v>46555</v>
      </c>
      <c r="H409" s="2">
        <v>2918</v>
      </c>
      <c r="I409" s="2">
        <v>2777</v>
      </c>
      <c r="J409" s="2">
        <v>2984</v>
      </c>
      <c r="K409" s="2">
        <v>2893</v>
      </c>
      <c r="L409" s="59">
        <v>1.4634</v>
      </c>
      <c r="M409" s="19">
        <v>0.78759999999999997</v>
      </c>
      <c r="N409" s="60">
        <v>26.739000000000001</v>
      </c>
      <c r="O409" s="6">
        <v>0.25719267654751526</v>
      </c>
      <c r="P409" s="6">
        <v>0.15431560592850915</v>
      </c>
      <c r="Q409" s="6">
        <v>0.24310000000000001</v>
      </c>
      <c r="R409" s="6">
        <v>0.18049999999999999</v>
      </c>
      <c r="S409" s="6">
        <v>0.36770000000000003</v>
      </c>
      <c r="T409" s="6">
        <v>0.16070000000000001</v>
      </c>
      <c r="U409" s="6">
        <v>0.25609999999999999</v>
      </c>
      <c r="V409" s="6">
        <v>0.19189999999999999</v>
      </c>
      <c r="W409" s="6">
        <v>0.2893</v>
      </c>
      <c r="X409" s="6">
        <v>0.16520000000000001</v>
      </c>
      <c r="Y409" s="6">
        <v>0.28899999999999998</v>
      </c>
      <c r="Z409" s="6">
        <v>0.1777</v>
      </c>
      <c r="AA409" s="61">
        <v>201.65799999999999</v>
      </c>
      <c r="AB409" s="61">
        <v>57.576999999999998</v>
      </c>
      <c r="AC409" s="61">
        <v>100.82899999999999</v>
      </c>
      <c r="AD409" s="61">
        <v>360.06400000000002</v>
      </c>
      <c r="AE409" s="7">
        <v>90.772000000000006</v>
      </c>
      <c r="AF409" s="62">
        <v>18.154</v>
      </c>
      <c r="AG409" s="8">
        <v>136</v>
      </c>
      <c r="AH409" s="62">
        <v>81.599999999999994</v>
      </c>
      <c r="AI409" s="9">
        <v>1161.761</v>
      </c>
      <c r="AJ409" s="9">
        <v>1090.9159999999999</v>
      </c>
      <c r="AK409" s="9">
        <v>1003.611</v>
      </c>
      <c r="AL409" s="9">
        <v>1021.79</v>
      </c>
      <c r="AM409" s="18">
        <v>1085.4290000000001</v>
      </c>
      <c r="AN409" s="18">
        <v>459.81799999999998</v>
      </c>
      <c r="AO409" s="18">
        <v>486.55700000000002</v>
      </c>
      <c r="AP409" s="18">
        <v>1571.9860000000001</v>
      </c>
      <c r="AQ409" s="31">
        <v>1.59</v>
      </c>
      <c r="AR409" s="7">
        <v>3657.7060000000001</v>
      </c>
      <c r="AS409" s="63">
        <v>306440.27</v>
      </c>
      <c r="AT409" s="81">
        <v>475454.52</v>
      </c>
    </row>
    <row r="410" spans="1:46" x14ac:dyDescent="0.2">
      <c r="A410" s="25">
        <v>129544703</v>
      </c>
      <c r="B410" s="26" t="s">
        <v>558</v>
      </c>
      <c r="C410" s="26" t="s">
        <v>556</v>
      </c>
      <c r="D410" s="1">
        <v>58492</v>
      </c>
      <c r="E410" s="1">
        <v>48924</v>
      </c>
      <c r="F410" s="1">
        <v>44328</v>
      </c>
      <c r="G410" s="1">
        <v>50581</v>
      </c>
      <c r="H410" s="2">
        <v>3693</v>
      </c>
      <c r="I410" s="2">
        <v>3829</v>
      </c>
      <c r="J410" s="2">
        <v>3927</v>
      </c>
      <c r="K410" s="2">
        <v>3816</v>
      </c>
      <c r="L410" s="59">
        <v>1.3469</v>
      </c>
      <c r="M410" s="19">
        <v>0.77739999999999998</v>
      </c>
      <c r="N410" s="60">
        <v>12.595000000000001</v>
      </c>
      <c r="O410" s="6">
        <v>0.28271028037383178</v>
      </c>
      <c r="P410" s="6">
        <v>0.18847352024922118</v>
      </c>
      <c r="Q410" s="6">
        <v>0.37859999999999999</v>
      </c>
      <c r="R410" s="6">
        <v>0.13170000000000001</v>
      </c>
      <c r="S410" s="6">
        <v>0.16339999999999999</v>
      </c>
      <c r="T410" s="6">
        <v>0.1694</v>
      </c>
      <c r="U410" s="6">
        <v>0.21079999999999999</v>
      </c>
      <c r="V410" s="6">
        <v>0.28889999999999999</v>
      </c>
      <c r="W410" s="6">
        <v>0.27489999999999998</v>
      </c>
      <c r="X410" s="6">
        <v>0.16320000000000001</v>
      </c>
      <c r="Y410" s="6">
        <v>0.25090000000000001</v>
      </c>
      <c r="Z410" s="6">
        <v>0.19670000000000001</v>
      </c>
      <c r="AA410" s="61">
        <v>195.04400000000001</v>
      </c>
      <c r="AB410" s="61">
        <v>57.896000000000001</v>
      </c>
      <c r="AC410" s="61">
        <v>97.522000000000006</v>
      </c>
      <c r="AD410" s="61">
        <v>350.46199999999999</v>
      </c>
      <c r="AE410" s="7">
        <v>85.944999999999993</v>
      </c>
      <c r="AF410" s="62">
        <v>17.189</v>
      </c>
      <c r="AG410" s="8">
        <v>21</v>
      </c>
      <c r="AH410" s="62">
        <v>12.6</v>
      </c>
      <c r="AI410" s="9">
        <v>1182.5129999999999</v>
      </c>
      <c r="AJ410" s="9">
        <v>1194.0630000000001</v>
      </c>
      <c r="AK410" s="9">
        <v>1197.2639999999999</v>
      </c>
      <c r="AL410" s="9">
        <v>1186.271</v>
      </c>
      <c r="AM410" s="18">
        <v>1191.28</v>
      </c>
      <c r="AN410" s="18">
        <v>380.25099999999998</v>
      </c>
      <c r="AO410" s="18">
        <v>392.846</v>
      </c>
      <c r="AP410" s="18">
        <v>1584.126</v>
      </c>
      <c r="AQ410" s="31">
        <v>1.41</v>
      </c>
      <c r="AR410" s="7">
        <v>3008.46</v>
      </c>
      <c r="AS410" s="63">
        <v>252046.85</v>
      </c>
      <c r="AT410" s="81">
        <v>276488.71999999997</v>
      </c>
    </row>
    <row r="411" spans="1:46" x14ac:dyDescent="0.2">
      <c r="A411" s="25">
        <v>129545003</v>
      </c>
      <c r="B411" s="26" t="s">
        <v>559</v>
      </c>
      <c r="C411" s="26" t="s">
        <v>556</v>
      </c>
      <c r="D411" s="1">
        <v>65250</v>
      </c>
      <c r="E411" s="1">
        <v>59707</v>
      </c>
      <c r="F411" s="1">
        <v>57007</v>
      </c>
      <c r="G411" s="1">
        <v>60655</v>
      </c>
      <c r="H411" s="2">
        <v>6280</v>
      </c>
      <c r="I411" s="2">
        <v>6187</v>
      </c>
      <c r="J411" s="2">
        <v>6391</v>
      </c>
      <c r="K411" s="2">
        <v>6286</v>
      </c>
      <c r="L411" s="59">
        <v>1.1232</v>
      </c>
      <c r="M411" s="19">
        <v>0.65200000000000002</v>
      </c>
      <c r="N411" s="60">
        <v>0</v>
      </c>
      <c r="O411" s="6">
        <v>0.11715686274509804</v>
      </c>
      <c r="P411" s="6">
        <v>0.16617647058823529</v>
      </c>
      <c r="Q411" s="6">
        <v>0.15939999999999999</v>
      </c>
      <c r="R411" s="6">
        <v>0.158</v>
      </c>
      <c r="S411" s="6">
        <v>0.1305</v>
      </c>
      <c r="T411" s="6">
        <v>0.17399999999999999</v>
      </c>
      <c r="U411" s="6">
        <v>0.16789999999999999</v>
      </c>
      <c r="V411" s="6">
        <v>0.13819999999999999</v>
      </c>
      <c r="W411" s="6">
        <v>0.13569999999999999</v>
      </c>
      <c r="X411" s="6">
        <v>0.1661</v>
      </c>
      <c r="Y411" s="6">
        <v>0.15260000000000001</v>
      </c>
      <c r="Z411" s="6">
        <v>0.15670000000000001</v>
      </c>
      <c r="AA411" s="61">
        <v>179.47399999999999</v>
      </c>
      <c r="AB411" s="61">
        <v>109.84</v>
      </c>
      <c r="AC411" s="61">
        <v>0</v>
      </c>
      <c r="AD411" s="61">
        <v>289.31400000000002</v>
      </c>
      <c r="AE411" s="7">
        <v>110.02200000000001</v>
      </c>
      <c r="AF411" s="62">
        <v>22.004000000000001</v>
      </c>
      <c r="AG411" s="8">
        <v>19</v>
      </c>
      <c r="AH411" s="62">
        <v>11.4</v>
      </c>
      <c r="AI411" s="9">
        <v>2204.3000000000002</v>
      </c>
      <c r="AJ411" s="9">
        <v>2135.1210000000001</v>
      </c>
      <c r="AK411" s="9">
        <v>2021.4359999999999</v>
      </c>
      <c r="AL411" s="9">
        <v>2089.3870000000002</v>
      </c>
      <c r="AM411" s="18">
        <v>2120.2860000000001</v>
      </c>
      <c r="AN411" s="18">
        <v>322.71800000000002</v>
      </c>
      <c r="AO411" s="18">
        <v>322.71800000000002</v>
      </c>
      <c r="AP411" s="18">
        <v>2443.0039999999999</v>
      </c>
      <c r="AQ411" s="31">
        <v>1.18</v>
      </c>
      <c r="AR411" s="7">
        <v>3237.8989999999999</v>
      </c>
      <c r="AS411" s="63">
        <v>271269.11</v>
      </c>
      <c r="AT411" s="81">
        <v>0</v>
      </c>
    </row>
    <row r="412" spans="1:46" x14ac:dyDescent="0.2">
      <c r="A412" s="25">
        <v>129546003</v>
      </c>
      <c r="B412" s="26" t="s">
        <v>560</v>
      </c>
      <c r="C412" s="26" t="s">
        <v>556</v>
      </c>
      <c r="D412" s="1">
        <v>71068</v>
      </c>
      <c r="E412" s="1">
        <v>67817</v>
      </c>
      <c r="F412" s="1">
        <v>60375</v>
      </c>
      <c r="G412" s="1">
        <v>66420</v>
      </c>
      <c r="H412" s="2">
        <v>4631</v>
      </c>
      <c r="I412" s="2">
        <v>4485</v>
      </c>
      <c r="J412" s="2">
        <v>4581</v>
      </c>
      <c r="K412" s="2">
        <v>4566</v>
      </c>
      <c r="L412" s="59">
        <v>1.0257000000000001</v>
      </c>
      <c r="M412" s="19">
        <v>0.7772</v>
      </c>
      <c r="N412" s="60">
        <v>13.356999999999999</v>
      </c>
      <c r="O412" s="6">
        <v>4.1259500542888163E-2</v>
      </c>
      <c r="P412" s="6">
        <v>0.13517915309446255</v>
      </c>
      <c r="Q412" s="6">
        <v>3.4500000000000003E-2</v>
      </c>
      <c r="R412" s="6">
        <v>0.1479</v>
      </c>
      <c r="S412" s="6">
        <v>6.25E-2</v>
      </c>
      <c r="T412" s="6">
        <v>0.15479999999999999</v>
      </c>
      <c r="U412" s="6">
        <v>0.13450000000000001</v>
      </c>
      <c r="V412" s="6">
        <v>0.1449</v>
      </c>
      <c r="W412" s="6">
        <v>4.6100000000000002E-2</v>
      </c>
      <c r="X412" s="6">
        <v>0.14599999999999999</v>
      </c>
      <c r="Y412" s="6">
        <v>7.7200000000000005E-2</v>
      </c>
      <c r="Z412" s="6">
        <v>0.1492</v>
      </c>
      <c r="AA412" s="61">
        <v>43.676000000000002</v>
      </c>
      <c r="AB412" s="61">
        <v>69.162000000000006</v>
      </c>
      <c r="AC412" s="61">
        <v>0</v>
      </c>
      <c r="AD412" s="61">
        <v>112.83799999999999</v>
      </c>
      <c r="AE412" s="7">
        <v>45.954000000000001</v>
      </c>
      <c r="AF412" s="62">
        <v>9.1910000000000007</v>
      </c>
      <c r="AG412" s="8">
        <v>11</v>
      </c>
      <c r="AH412" s="62">
        <v>6.6</v>
      </c>
      <c r="AI412" s="9">
        <v>1579.0440000000001</v>
      </c>
      <c r="AJ412" s="9">
        <v>1554.0909999999999</v>
      </c>
      <c r="AK412" s="9">
        <v>1597.079</v>
      </c>
      <c r="AL412" s="9">
        <v>1619.2380000000001</v>
      </c>
      <c r="AM412" s="18">
        <v>1576.7380000000001</v>
      </c>
      <c r="AN412" s="18">
        <v>128.62899999999999</v>
      </c>
      <c r="AO412" s="18">
        <v>141.98599999999999</v>
      </c>
      <c r="AP412" s="18">
        <v>1718.7239999999999</v>
      </c>
      <c r="AQ412" s="31">
        <v>0.95</v>
      </c>
      <c r="AR412" s="7">
        <v>1674.75</v>
      </c>
      <c r="AS412" s="63">
        <v>140309.48000000001</v>
      </c>
      <c r="AT412" s="81">
        <v>0</v>
      </c>
    </row>
    <row r="413" spans="1:46" x14ac:dyDescent="0.2">
      <c r="A413" s="25">
        <v>129546103</v>
      </c>
      <c r="B413" s="26" t="s">
        <v>561</v>
      </c>
      <c r="C413" s="26" t="s">
        <v>556</v>
      </c>
      <c r="D413" s="1">
        <v>51500</v>
      </c>
      <c r="E413" s="1">
        <v>46437</v>
      </c>
      <c r="F413" s="1">
        <v>43592</v>
      </c>
      <c r="G413" s="1">
        <v>47176</v>
      </c>
      <c r="H413" s="2">
        <v>7996</v>
      </c>
      <c r="I413" s="2">
        <v>7959</v>
      </c>
      <c r="J413" s="2">
        <v>8325</v>
      </c>
      <c r="K413" s="2">
        <v>8093</v>
      </c>
      <c r="L413" s="59">
        <v>1.4440999999999999</v>
      </c>
      <c r="M413" s="19">
        <v>-0.29559999999999997</v>
      </c>
      <c r="N413" s="60">
        <v>0</v>
      </c>
      <c r="O413" s="6">
        <v>0.20972644376899696</v>
      </c>
      <c r="P413" s="6">
        <v>0.33852583586626139</v>
      </c>
      <c r="Q413" s="6">
        <v>0.24030000000000001</v>
      </c>
      <c r="R413" s="6">
        <v>0.29970000000000002</v>
      </c>
      <c r="S413" s="6">
        <v>0.19070000000000001</v>
      </c>
      <c r="T413" s="6">
        <v>0.3165</v>
      </c>
      <c r="U413" s="6">
        <v>0.12429999999999999</v>
      </c>
      <c r="V413" s="6">
        <v>0.3765</v>
      </c>
      <c r="W413" s="6">
        <v>0.21360000000000001</v>
      </c>
      <c r="X413" s="6">
        <v>0.31819999999999998</v>
      </c>
      <c r="Y413" s="6">
        <v>0.18509999999999999</v>
      </c>
      <c r="Z413" s="6">
        <v>0.33090000000000003</v>
      </c>
      <c r="AA413" s="61">
        <v>317.697</v>
      </c>
      <c r="AB413" s="61">
        <v>236.637</v>
      </c>
      <c r="AC413" s="61">
        <v>0</v>
      </c>
      <c r="AD413" s="61">
        <v>554.33399999999995</v>
      </c>
      <c r="AE413" s="7">
        <v>216.04</v>
      </c>
      <c r="AF413" s="62">
        <v>43.207999999999998</v>
      </c>
      <c r="AG413" s="8">
        <v>41</v>
      </c>
      <c r="AH413" s="62">
        <v>24.6</v>
      </c>
      <c r="AI413" s="9">
        <v>2478.9119999999998</v>
      </c>
      <c r="AJ413" s="9">
        <v>2408.1260000000002</v>
      </c>
      <c r="AK413" s="9">
        <v>2433.0279999999998</v>
      </c>
      <c r="AL413" s="9">
        <v>2457.9659999999999</v>
      </c>
      <c r="AM413" s="18">
        <v>2440.0219999999999</v>
      </c>
      <c r="AN413" s="18">
        <v>622.14200000000005</v>
      </c>
      <c r="AO413" s="18">
        <v>622.14200000000005</v>
      </c>
      <c r="AP413" s="18">
        <v>3062.1640000000002</v>
      </c>
      <c r="AQ413" s="31">
        <v>1.34</v>
      </c>
      <c r="AR413" s="7">
        <v>5925.5749999999998</v>
      </c>
      <c r="AS413" s="63">
        <v>496440.88</v>
      </c>
      <c r="AT413" s="81">
        <v>0</v>
      </c>
    </row>
    <row r="414" spans="1:46" x14ac:dyDescent="0.2">
      <c r="A414" s="25">
        <v>129546803</v>
      </c>
      <c r="B414" s="26" t="s">
        <v>562</v>
      </c>
      <c r="C414" s="26" t="s">
        <v>556</v>
      </c>
      <c r="D414" s="1">
        <v>59219</v>
      </c>
      <c r="E414" s="1">
        <v>52467</v>
      </c>
      <c r="F414" s="1">
        <v>49379</v>
      </c>
      <c r="G414" s="1">
        <v>53688</v>
      </c>
      <c r="H414" s="2">
        <v>2650</v>
      </c>
      <c r="I414" s="2">
        <v>2628</v>
      </c>
      <c r="J414" s="2">
        <v>2792</v>
      </c>
      <c r="K414" s="2">
        <v>2690</v>
      </c>
      <c r="L414" s="59">
        <v>1.2689999999999999</v>
      </c>
      <c r="M414" s="19">
        <v>0.83799999999999997</v>
      </c>
      <c r="N414" s="60">
        <v>58.822000000000003</v>
      </c>
      <c r="O414" s="6">
        <v>0.10628019323671498</v>
      </c>
      <c r="P414" s="6">
        <v>0.18719806763285024</v>
      </c>
      <c r="Q414" s="6">
        <v>0.11070000000000001</v>
      </c>
      <c r="R414" s="6">
        <v>0.23569999999999999</v>
      </c>
      <c r="S414" s="6">
        <v>0.1978</v>
      </c>
      <c r="T414" s="6">
        <v>0.17249999999999999</v>
      </c>
      <c r="U414" s="6">
        <v>0.18790000000000001</v>
      </c>
      <c r="V414" s="6">
        <v>0.22</v>
      </c>
      <c r="W414" s="6">
        <v>0.13830000000000001</v>
      </c>
      <c r="X414" s="6">
        <v>0.19850000000000001</v>
      </c>
      <c r="Y414" s="6">
        <v>0.16550000000000001</v>
      </c>
      <c r="Z414" s="6">
        <v>0.2094</v>
      </c>
      <c r="AA414" s="61">
        <v>66.569999999999993</v>
      </c>
      <c r="AB414" s="61">
        <v>47.773000000000003</v>
      </c>
      <c r="AC414" s="61">
        <v>0</v>
      </c>
      <c r="AD414" s="61">
        <v>114.343</v>
      </c>
      <c r="AE414" s="7">
        <v>57.808999999999997</v>
      </c>
      <c r="AF414" s="62">
        <v>11.561999999999999</v>
      </c>
      <c r="AG414" s="8">
        <v>12</v>
      </c>
      <c r="AH414" s="62">
        <v>7.2</v>
      </c>
      <c r="AI414" s="9">
        <v>802.24</v>
      </c>
      <c r="AJ414" s="9">
        <v>790.90599999999995</v>
      </c>
      <c r="AK414" s="9">
        <v>799.471</v>
      </c>
      <c r="AL414" s="9">
        <v>806.35500000000002</v>
      </c>
      <c r="AM414" s="18">
        <v>797.53899999999999</v>
      </c>
      <c r="AN414" s="18">
        <v>133.10499999999999</v>
      </c>
      <c r="AO414" s="18">
        <v>191.92699999999999</v>
      </c>
      <c r="AP414" s="18">
        <v>989.46600000000001</v>
      </c>
      <c r="AQ414" s="31">
        <v>1.1100000000000001</v>
      </c>
      <c r="AR414" s="7">
        <v>1393.752</v>
      </c>
      <c r="AS414" s="63">
        <v>116767.65</v>
      </c>
      <c r="AT414" s="81">
        <v>0</v>
      </c>
    </row>
    <row r="415" spans="1:46" x14ac:dyDescent="0.2">
      <c r="A415" s="25">
        <v>129547303</v>
      </c>
      <c r="B415" s="26" t="s">
        <v>564</v>
      </c>
      <c r="C415" s="26" t="s">
        <v>556</v>
      </c>
      <c r="D415" s="1">
        <v>59278</v>
      </c>
      <c r="E415" s="1">
        <v>56238</v>
      </c>
      <c r="F415" s="1">
        <v>53314</v>
      </c>
      <c r="G415" s="1">
        <v>56277</v>
      </c>
      <c r="H415" s="2">
        <v>3703</v>
      </c>
      <c r="I415" s="2">
        <v>3715</v>
      </c>
      <c r="J415" s="2">
        <v>3735</v>
      </c>
      <c r="K415" s="2">
        <v>3718</v>
      </c>
      <c r="L415" s="59">
        <v>1.2105999999999999</v>
      </c>
      <c r="M415" s="19">
        <v>0.63439999999999996</v>
      </c>
      <c r="N415" s="60">
        <v>0</v>
      </c>
      <c r="O415" s="6">
        <v>3.4296028880866428E-2</v>
      </c>
      <c r="P415" s="6">
        <v>0.28971119133574008</v>
      </c>
      <c r="Q415" s="6">
        <v>5.67E-2</v>
      </c>
      <c r="R415" s="6">
        <v>0.27829999999999999</v>
      </c>
      <c r="S415" s="6">
        <v>5.2600000000000001E-2</v>
      </c>
      <c r="T415" s="6">
        <v>0.2656</v>
      </c>
      <c r="U415" s="6">
        <v>0.10009999999999999</v>
      </c>
      <c r="V415" s="6">
        <v>0.35899999999999999</v>
      </c>
      <c r="W415" s="6">
        <v>4.7899999999999998E-2</v>
      </c>
      <c r="X415" s="6">
        <v>0.27789999999999998</v>
      </c>
      <c r="Y415" s="6">
        <v>6.9800000000000001E-2</v>
      </c>
      <c r="Z415" s="6">
        <v>0.30099999999999999</v>
      </c>
      <c r="AA415" s="61">
        <v>33.655999999999999</v>
      </c>
      <c r="AB415" s="61">
        <v>97.63</v>
      </c>
      <c r="AC415" s="61">
        <v>0</v>
      </c>
      <c r="AD415" s="61">
        <v>131.286</v>
      </c>
      <c r="AE415" s="7">
        <v>58.99</v>
      </c>
      <c r="AF415" s="62">
        <v>11.798</v>
      </c>
      <c r="AG415" s="8">
        <v>13</v>
      </c>
      <c r="AH415" s="62">
        <v>7.8</v>
      </c>
      <c r="AI415" s="9">
        <v>1171.04</v>
      </c>
      <c r="AJ415" s="9">
        <v>1172.318</v>
      </c>
      <c r="AK415" s="9">
        <v>1164.2159999999999</v>
      </c>
      <c r="AL415" s="9">
        <v>1156.3520000000001</v>
      </c>
      <c r="AM415" s="18">
        <v>1169.191</v>
      </c>
      <c r="AN415" s="18">
        <v>150.88399999999999</v>
      </c>
      <c r="AO415" s="18">
        <v>150.88399999999999</v>
      </c>
      <c r="AP415" s="18">
        <v>1320.075</v>
      </c>
      <c r="AQ415" s="31">
        <v>1.1200000000000001</v>
      </c>
      <c r="AR415" s="7">
        <v>1789.8530000000001</v>
      </c>
      <c r="AS415" s="63">
        <v>149952.74</v>
      </c>
      <c r="AT415" s="81">
        <v>0</v>
      </c>
    </row>
    <row r="416" spans="1:46" x14ac:dyDescent="0.2">
      <c r="A416" s="25">
        <v>129547203</v>
      </c>
      <c r="B416" s="26" t="s">
        <v>563</v>
      </c>
      <c r="C416" s="26" t="s">
        <v>556</v>
      </c>
      <c r="D416" s="1">
        <v>48925</v>
      </c>
      <c r="E416" s="1">
        <v>44921</v>
      </c>
      <c r="F416" s="1">
        <v>39655</v>
      </c>
      <c r="G416" s="1">
        <v>44500</v>
      </c>
      <c r="H416" s="2">
        <v>2795</v>
      </c>
      <c r="I416" s="2">
        <v>2821</v>
      </c>
      <c r="J416" s="2">
        <v>3092</v>
      </c>
      <c r="K416" s="2">
        <v>2903</v>
      </c>
      <c r="L416" s="59">
        <v>1.5309999999999999</v>
      </c>
      <c r="M416" s="19">
        <v>0.35549999999999998</v>
      </c>
      <c r="N416" s="60">
        <v>0</v>
      </c>
      <c r="O416" s="6">
        <v>0.30055658627087201</v>
      </c>
      <c r="P416" s="6">
        <v>0.1679035250463822</v>
      </c>
      <c r="Q416" s="6">
        <v>0.4224</v>
      </c>
      <c r="R416" s="6">
        <v>6.8400000000000002E-2</v>
      </c>
      <c r="S416" s="6">
        <v>0.48480000000000001</v>
      </c>
      <c r="T416" s="6">
        <v>8.3799999999999999E-2</v>
      </c>
      <c r="U416" s="6">
        <v>0.39489999999999997</v>
      </c>
      <c r="V416" s="6">
        <v>0.1047</v>
      </c>
      <c r="W416" s="6">
        <v>0.40260000000000001</v>
      </c>
      <c r="X416" s="6">
        <v>0.1067</v>
      </c>
      <c r="Y416" s="6">
        <v>0.434</v>
      </c>
      <c r="Z416" s="6">
        <v>8.5599999999999996E-2</v>
      </c>
      <c r="AA416" s="61">
        <v>308.94400000000002</v>
      </c>
      <c r="AB416" s="61">
        <v>40.939</v>
      </c>
      <c r="AC416" s="61">
        <v>154.47200000000001</v>
      </c>
      <c r="AD416" s="61">
        <v>504.35500000000002</v>
      </c>
      <c r="AE416" s="7">
        <v>70.173000000000002</v>
      </c>
      <c r="AF416" s="62">
        <v>14.035</v>
      </c>
      <c r="AG416" s="8">
        <v>224</v>
      </c>
      <c r="AH416" s="62">
        <v>134.4</v>
      </c>
      <c r="AI416" s="9">
        <v>1278.9549999999999</v>
      </c>
      <c r="AJ416" s="9">
        <v>1204.684</v>
      </c>
      <c r="AK416" s="9">
        <v>1099.377</v>
      </c>
      <c r="AL416" s="9">
        <v>1160.0530000000001</v>
      </c>
      <c r="AM416" s="18">
        <v>1194.3389999999999</v>
      </c>
      <c r="AN416" s="18">
        <v>652.79</v>
      </c>
      <c r="AO416" s="18">
        <v>652.79</v>
      </c>
      <c r="AP416" s="18">
        <v>1847.1289999999999</v>
      </c>
      <c r="AQ416" s="31">
        <v>1.62</v>
      </c>
      <c r="AR416" s="7">
        <v>4581.2860000000001</v>
      </c>
      <c r="AS416" s="63">
        <v>383817.21</v>
      </c>
      <c r="AT416" s="81">
        <v>2641944.5699999998</v>
      </c>
    </row>
    <row r="417" spans="1:46" x14ac:dyDescent="0.2">
      <c r="A417" s="25">
        <v>129547603</v>
      </c>
      <c r="B417" s="26" t="s">
        <v>565</v>
      </c>
      <c r="C417" s="26" t="s">
        <v>556</v>
      </c>
      <c r="D417" s="1">
        <v>62651</v>
      </c>
      <c r="E417" s="1">
        <v>57141</v>
      </c>
      <c r="F417" s="1">
        <v>52410</v>
      </c>
      <c r="G417" s="1">
        <v>57401</v>
      </c>
      <c r="H417" s="2">
        <v>6809</v>
      </c>
      <c r="I417" s="2">
        <v>6920</v>
      </c>
      <c r="J417" s="2">
        <v>7215</v>
      </c>
      <c r="K417" s="2">
        <v>6981</v>
      </c>
      <c r="L417" s="59">
        <v>1.1869000000000001</v>
      </c>
      <c r="M417" s="19">
        <v>0.70740000000000003</v>
      </c>
      <c r="N417" s="60">
        <v>0</v>
      </c>
      <c r="O417" s="6">
        <v>0.20524193548387096</v>
      </c>
      <c r="P417" s="6">
        <v>0.2435483870967742</v>
      </c>
      <c r="Q417" s="6">
        <v>0.22439999999999999</v>
      </c>
      <c r="R417" s="6">
        <v>0.22070000000000001</v>
      </c>
      <c r="S417" s="6">
        <v>0.20200000000000001</v>
      </c>
      <c r="T417" s="6">
        <v>0.21129999999999999</v>
      </c>
      <c r="U417" s="6">
        <v>0.11</v>
      </c>
      <c r="V417" s="6">
        <v>0.20039999999999999</v>
      </c>
      <c r="W417" s="6">
        <v>0.21049999999999999</v>
      </c>
      <c r="X417" s="6">
        <v>0.22520000000000001</v>
      </c>
      <c r="Y417" s="6">
        <v>0.17879999999999999</v>
      </c>
      <c r="Z417" s="6">
        <v>0.21079999999999999</v>
      </c>
      <c r="AA417" s="61">
        <v>277.87</v>
      </c>
      <c r="AB417" s="61">
        <v>148.637</v>
      </c>
      <c r="AC417" s="61">
        <v>0</v>
      </c>
      <c r="AD417" s="61">
        <v>426.50700000000001</v>
      </c>
      <c r="AE417" s="7">
        <v>142.56100000000001</v>
      </c>
      <c r="AF417" s="62">
        <v>28.512</v>
      </c>
      <c r="AG417" s="8">
        <v>55</v>
      </c>
      <c r="AH417" s="62">
        <v>33</v>
      </c>
      <c r="AI417" s="9">
        <v>2200.0790000000002</v>
      </c>
      <c r="AJ417" s="9">
        <v>2201.8409999999999</v>
      </c>
      <c r="AK417" s="9">
        <v>2177.3310000000001</v>
      </c>
      <c r="AL417" s="9">
        <v>2228.683</v>
      </c>
      <c r="AM417" s="18">
        <v>2193.0839999999998</v>
      </c>
      <c r="AN417" s="18">
        <v>488.01900000000001</v>
      </c>
      <c r="AO417" s="18">
        <v>488.01900000000001</v>
      </c>
      <c r="AP417" s="18">
        <v>2681.1030000000001</v>
      </c>
      <c r="AQ417" s="31">
        <v>1.2</v>
      </c>
      <c r="AR417" s="7">
        <v>3818.6410000000001</v>
      </c>
      <c r="AS417" s="63">
        <v>319923.3</v>
      </c>
      <c r="AT417" s="81">
        <v>1026026.12</v>
      </c>
    </row>
    <row r="418" spans="1:46" x14ac:dyDescent="0.2">
      <c r="A418" s="25">
        <v>129547803</v>
      </c>
      <c r="B418" s="26" t="s">
        <v>566</v>
      </c>
      <c r="C418" s="26" t="s">
        <v>556</v>
      </c>
      <c r="D418" s="1">
        <v>78527</v>
      </c>
      <c r="E418" s="1">
        <v>72827</v>
      </c>
      <c r="F418" s="1">
        <v>68939</v>
      </c>
      <c r="G418" s="1">
        <v>73431</v>
      </c>
      <c r="H418" s="2">
        <v>2644</v>
      </c>
      <c r="I418" s="2">
        <v>2551</v>
      </c>
      <c r="J418" s="2">
        <v>2683</v>
      </c>
      <c r="K418" s="2">
        <v>2626</v>
      </c>
      <c r="L418" s="59">
        <v>0.92779999999999996</v>
      </c>
      <c r="M418" s="19">
        <v>0.86799999999999999</v>
      </c>
      <c r="N418" s="60">
        <v>92.308000000000007</v>
      </c>
      <c r="O418" s="6">
        <v>5.737704918032787E-2</v>
      </c>
      <c r="P418" s="6">
        <v>0.19159836065573771</v>
      </c>
      <c r="Q418" s="6">
        <v>7.0599999999999996E-2</v>
      </c>
      <c r="R418" s="6">
        <v>0.20100000000000001</v>
      </c>
      <c r="S418" s="6">
        <v>0.125</v>
      </c>
      <c r="T418" s="6">
        <v>0.1767</v>
      </c>
      <c r="U418" s="6">
        <v>0.14019999999999999</v>
      </c>
      <c r="V418" s="6">
        <v>0.15970000000000001</v>
      </c>
      <c r="W418" s="6">
        <v>8.43E-2</v>
      </c>
      <c r="X418" s="6">
        <v>0.1898</v>
      </c>
      <c r="Y418" s="6">
        <v>0.1119</v>
      </c>
      <c r="Z418" s="6">
        <v>0.17910000000000001</v>
      </c>
      <c r="AA418" s="61">
        <v>45.671999999999997</v>
      </c>
      <c r="AB418" s="61">
        <v>51.414000000000001</v>
      </c>
      <c r="AC418" s="61">
        <v>0</v>
      </c>
      <c r="AD418" s="61">
        <v>97.085999999999999</v>
      </c>
      <c r="AE418" s="7">
        <v>26.977</v>
      </c>
      <c r="AF418" s="62">
        <v>5.3949999999999996</v>
      </c>
      <c r="AG418" s="8">
        <v>0</v>
      </c>
      <c r="AH418" s="62">
        <v>0</v>
      </c>
      <c r="AI418" s="9">
        <v>902.95699999999999</v>
      </c>
      <c r="AJ418" s="9">
        <v>936.74599999999998</v>
      </c>
      <c r="AK418" s="9">
        <v>911.83399999999995</v>
      </c>
      <c r="AL418" s="9">
        <v>912.28300000000002</v>
      </c>
      <c r="AM418" s="18">
        <v>917.17899999999997</v>
      </c>
      <c r="AN418" s="18">
        <v>102.48099999999999</v>
      </c>
      <c r="AO418" s="18">
        <v>194.78899999999999</v>
      </c>
      <c r="AP418" s="18">
        <v>1111.9680000000001</v>
      </c>
      <c r="AQ418" s="31">
        <v>0.84</v>
      </c>
      <c r="AR418" s="7">
        <v>866.61400000000003</v>
      </c>
      <c r="AS418" s="63">
        <v>72604.37</v>
      </c>
      <c r="AT418" s="81">
        <v>0</v>
      </c>
    </row>
    <row r="419" spans="1:46" x14ac:dyDescent="0.2">
      <c r="A419" s="25">
        <v>129548803</v>
      </c>
      <c r="B419" s="26" t="s">
        <v>567</v>
      </c>
      <c r="C419" s="26" t="s">
        <v>556</v>
      </c>
      <c r="D419" s="1">
        <v>65475</v>
      </c>
      <c r="E419" s="1">
        <v>60184</v>
      </c>
      <c r="F419" s="1">
        <v>57341</v>
      </c>
      <c r="G419" s="1">
        <v>61000</v>
      </c>
      <c r="H419" s="2">
        <v>2911</v>
      </c>
      <c r="I419" s="2">
        <v>2838</v>
      </c>
      <c r="J419" s="2">
        <v>2805</v>
      </c>
      <c r="K419" s="2">
        <v>2851</v>
      </c>
      <c r="L419" s="59">
        <v>1.1169</v>
      </c>
      <c r="M419" s="19">
        <v>0.80989999999999995</v>
      </c>
      <c r="N419" s="60">
        <v>48.747</v>
      </c>
      <c r="O419" s="6">
        <v>0.18</v>
      </c>
      <c r="P419" s="6">
        <v>0.20181818181818181</v>
      </c>
      <c r="Q419" s="6">
        <v>0.19359999999999999</v>
      </c>
      <c r="R419" s="6">
        <v>0.21340000000000001</v>
      </c>
      <c r="S419" s="6">
        <v>0.24829999999999999</v>
      </c>
      <c r="T419" s="6">
        <v>0.1517</v>
      </c>
      <c r="U419" s="6">
        <v>0.22850000000000001</v>
      </c>
      <c r="V419" s="6">
        <v>0.183</v>
      </c>
      <c r="W419" s="6">
        <v>0.20730000000000001</v>
      </c>
      <c r="X419" s="6">
        <v>0.189</v>
      </c>
      <c r="Y419" s="6">
        <v>0.2235</v>
      </c>
      <c r="Z419" s="6">
        <v>0.1827</v>
      </c>
      <c r="AA419" s="61">
        <v>134.13200000000001</v>
      </c>
      <c r="AB419" s="61">
        <v>61.146000000000001</v>
      </c>
      <c r="AC419" s="61">
        <v>0</v>
      </c>
      <c r="AD419" s="61">
        <v>195.27799999999999</v>
      </c>
      <c r="AE419" s="7">
        <v>121.85599999999999</v>
      </c>
      <c r="AF419" s="62">
        <v>24.370999999999999</v>
      </c>
      <c r="AG419" s="8">
        <v>5</v>
      </c>
      <c r="AH419" s="62">
        <v>3</v>
      </c>
      <c r="AI419" s="9">
        <v>1078.4079999999999</v>
      </c>
      <c r="AJ419" s="9">
        <v>1071.1569999999999</v>
      </c>
      <c r="AK419" s="9">
        <v>1070.4259999999999</v>
      </c>
      <c r="AL419" s="9">
        <v>1060.9259999999999</v>
      </c>
      <c r="AM419" s="18">
        <v>1073.33</v>
      </c>
      <c r="AN419" s="18">
        <v>222.649</v>
      </c>
      <c r="AO419" s="18">
        <v>271.39600000000002</v>
      </c>
      <c r="AP419" s="18">
        <v>1344.7260000000001</v>
      </c>
      <c r="AQ419" s="31">
        <v>1.05</v>
      </c>
      <c r="AR419" s="7">
        <v>1577.021</v>
      </c>
      <c r="AS419" s="63">
        <v>132121.81</v>
      </c>
      <c r="AT419" s="81">
        <v>0</v>
      </c>
    </row>
    <row r="420" spans="1:46" x14ac:dyDescent="0.2">
      <c r="A420" s="25">
        <v>116555003</v>
      </c>
      <c r="B420" s="26" t="s">
        <v>362</v>
      </c>
      <c r="C420" s="26" t="s">
        <v>363</v>
      </c>
      <c r="D420" s="1">
        <v>61223</v>
      </c>
      <c r="E420" s="1">
        <v>58104</v>
      </c>
      <c r="F420" s="1">
        <v>54826</v>
      </c>
      <c r="G420" s="1">
        <v>58051</v>
      </c>
      <c r="H420" s="2">
        <v>6501</v>
      </c>
      <c r="I420" s="2">
        <v>6321</v>
      </c>
      <c r="J420" s="2">
        <v>6428</v>
      </c>
      <c r="K420" s="2">
        <v>6417</v>
      </c>
      <c r="L420" s="59">
        <v>1.1736</v>
      </c>
      <c r="M420" s="19">
        <v>0.76370000000000005</v>
      </c>
      <c r="N420" s="60">
        <v>0</v>
      </c>
      <c r="O420" s="6">
        <v>0.13894175866006853</v>
      </c>
      <c r="P420" s="6">
        <v>0.27445755614769701</v>
      </c>
      <c r="Q420" s="6">
        <v>0.15859999999999999</v>
      </c>
      <c r="R420" s="6">
        <v>0.26590000000000003</v>
      </c>
      <c r="S420" s="6">
        <v>0.19</v>
      </c>
      <c r="T420" s="6">
        <v>0.2382</v>
      </c>
      <c r="U420" s="6">
        <v>0.19850000000000001</v>
      </c>
      <c r="V420" s="6">
        <v>0.2336</v>
      </c>
      <c r="W420" s="6">
        <v>0.16250000000000001</v>
      </c>
      <c r="X420" s="6">
        <v>0.25950000000000001</v>
      </c>
      <c r="Y420" s="6">
        <v>0.18240000000000001</v>
      </c>
      <c r="Z420" s="6">
        <v>0.24590000000000001</v>
      </c>
      <c r="AA420" s="61">
        <v>201.48400000000001</v>
      </c>
      <c r="AB420" s="61">
        <v>160.87700000000001</v>
      </c>
      <c r="AC420" s="61">
        <v>0</v>
      </c>
      <c r="AD420" s="61">
        <v>362.36099999999999</v>
      </c>
      <c r="AE420" s="7">
        <v>108.172</v>
      </c>
      <c r="AF420" s="62">
        <v>21.634</v>
      </c>
      <c r="AG420" s="8">
        <v>1</v>
      </c>
      <c r="AH420" s="62">
        <v>0.6</v>
      </c>
      <c r="AI420" s="9">
        <v>2066.5</v>
      </c>
      <c r="AJ420" s="9">
        <v>2084.7750000000001</v>
      </c>
      <c r="AK420" s="9">
        <v>2105.87</v>
      </c>
      <c r="AL420" s="9">
        <v>2185.8180000000002</v>
      </c>
      <c r="AM420" s="18">
        <v>2085.7150000000001</v>
      </c>
      <c r="AN420" s="18">
        <v>384.59500000000003</v>
      </c>
      <c r="AO420" s="18">
        <v>384.59500000000003</v>
      </c>
      <c r="AP420" s="18">
        <v>2470.31</v>
      </c>
      <c r="AQ420" s="31">
        <v>1.0900000000000001</v>
      </c>
      <c r="AR420" s="7">
        <v>3160.08</v>
      </c>
      <c r="AS420" s="63">
        <v>264749.48</v>
      </c>
      <c r="AT420" s="81">
        <v>0</v>
      </c>
    </row>
    <row r="421" spans="1:46" x14ac:dyDescent="0.2">
      <c r="A421" s="25">
        <v>116557103</v>
      </c>
      <c r="B421" s="26" t="s">
        <v>364</v>
      </c>
      <c r="C421" s="26" t="s">
        <v>363</v>
      </c>
      <c r="D421" s="1">
        <v>69621</v>
      </c>
      <c r="E421" s="1">
        <v>67650</v>
      </c>
      <c r="F421" s="1">
        <v>64221</v>
      </c>
      <c r="G421" s="1">
        <v>67164</v>
      </c>
      <c r="H421" s="2">
        <v>7929</v>
      </c>
      <c r="I421" s="2">
        <v>8052</v>
      </c>
      <c r="J421" s="2">
        <v>8396</v>
      </c>
      <c r="K421" s="2">
        <v>8126</v>
      </c>
      <c r="L421" s="59">
        <v>1.0144</v>
      </c>
      <c r="M421" s="19">
        <v>0.64229999999999998</v>
      </c>
      <c r="N421" s="60">
        <v>0</v>
      </c>
      <c r="O421" s="6">
        <v>8.8942307692307696E-2</v>
      </c>
      <c r="P421" s="6">
        <v>0.19230769230769232</v>
      </c>
      <c r="Q421" s="6">
        <v>6.9199999999999998E-2</v>
      </c>
      <c r="R421" s="6">
        <v>0.18679999999999999</v>
      </c>
      <c r="S421" s="6">
        <v>0.1149</v>
      </c>
      <c r="T421" s="6">
        <v>0.17979999999999999</v>
      </c>
      <c r="U421" s="6">
        <v>0.1181</v>
      </c>
      <c r="V421" s="6">
        <v>0.17530000000000001</v>
      </c>
      <c r="W421" s="6">
        <v>9.0999999999999998E-2</v>
      </c>
      <c r="X421" s="6">
        <v>0.18629999999999999</v>
      </c>
      <c r="Y421" s="6">
        <v>0.1007</v>
      </c>
      <c r="Z421" s="6">
        <v>0.18060000000000001</v>
      </c>
      <c r="AA421" s="61">
        <v>136.29</v>
      </c>
      <c r="AB421" s="61">
        <v>139.51</v>
      </c>
      <c r="AC421" s="61">
        <v>0</v>
      </c>
      <c r="AD421" s="61">
        <v>275.8</v>
      </c>
      <c r="AE421" s="7">
        <v>114.279</v>
      </c>
      <c r="AF421" s="62">
        <v>22.856000000000002</v>
      </c>
      <c r="AG421" s="8">
        <v>33</v>
      </c>
      <c r="AH421" s="62">
        <v>19.8</v>
      </c>
      <c r="AI421" s="9">
        <v>2496.152</v>
      </c>
      <c r="AJ421" s="9">
        <v>2527.433</v>
      </c>
      <c r="AK421" s="9">
        <v>2589.232</v>
      </c>
      <c r="AL421" s="9">
        <v>2685.902</v>
      </c>
      <c r="AM421" s="18">
        <v>2537.6060000000002</v>
      </c>
      <c r="AN421" s="18">
        <v>318.45600000000002</v>
      </c>
      <c r="AO421" s="18">
        <v>318.45600000000002</v>
      </c>
      <c r="AP421" s="18">
        <v>2856.0619999999999</v>
      </c>
      <c r="AQ421" s="31">
        <v>1.05</v>
      </c>
      <c r="AR421" s="7">
        <v>3042.049</v>
      </c>
      <c r="AS421" s="63">
        <v>254860.92</v>
      </c>
      <c r="AT421" s="81">
        <v>0</v>
      </c>
    </row>
    <row r="422" spans="1:46" x14ac:dyDescent="0.2">
      <c r="A422" s="25">
        <v>108561003</v>
      </c>
      <c r="B422" s="26" t="s">
        <v>191</v>
      </c>
      <c r="C422" s="26" t="s">
        <v>192</v>
      </c>
      <c r="D422" s="1">
        <v>54745</v>
      </c>
      <c r="E422" s="1">
        <v>56691</v>
      </c>
      <c r="F422" s="1">
        <v>57195</v>
      </c>
      <c r="G422" s="1">
        <v>56210</v>
      </c>
      <c r="H422" s="2">
        <v>2261</v>
      </c>
      <c r="I422" s="2">
        <v>2228</v>
      </c>
      <c r="J422" s="2">
        <v>2208</v>
      </c>
      <c r="K422" s="2">
        <v>2232</v>
      </c>
      <c r="L422" s="59">
        <v>1.212</v>
      </c>
      <c r="M422" s="19">
        <v>0.91100000000000003</v>
      </c>
      <c r="N422" s="60">
        <v>106.38500000000001</v>
      </c>
      <c r="O422" s="6">
        <v>8.5043988269794715E-2</v>
      </c>
      <c r="P422" s="6">
        <v>0.23607038123167157</v>
      </c>
      <c r="Q422" s="6">
        <v>0.1221</v>
      </c>
      <c r="R422" s="6">
        <v>0.19089999999999999</v>
      </c>
      <c r="S422" s="6">
        <v>9.9099999999999994E-2</v>
      </c>
      <c r="T422" s="6">
        <v>0.1845</v>
      </c>
      <c r="U422" s="6">
        <v>0.16639999999999999</v>
      </c>
      <c r="V422" s="6">
        <v>0.1525</v>
      </c>
      <c r="W422" s="6">
        <v>0.1021</v>
      </c>
      <c r="X422" s="6">
        <v>0.20380000000000001</v>
      </c>
      <c r="Y422" s="6">
        <v>0.12920000000000001</v>
      </c>
      <c r="Z422" s="6">
        <v>0.17599999999999999</v>
      </c>
      <c r="AA422" s="61">
        <v>44.459000000000003</v>
      </c>
      <c r="AB422" s="61">
        <v>44.372</v>
      </c>
      <c r="AC422" s="61">
        <v>0</v>
      </c>
      <c r="AD422" s="61">
        <v>88.831000000000003</v>
      </c>
      <c r="AE422" s="7">
        <v>12.509</v>
      </c>
      <c r="AF422" s="62">
        <v>2.5019999999999998</v>
      </c>
      <c r="AG422" s="8">
        <v>0</v>
      </c>
      <c r="AH422" s="62">
        <v>0</v>
      </c>
      <c r="AI422" s="9">
        <v>725.74300000000005</v>
      </c>
      <c r="AJ422" s="9">
        <v>731.26099999999997</v>
      </c>
      <c r="AK422" s="9">
        <v>729.90700000000004</v>
      </c>
      <c r="AL422" s="9">
        <v>712.75</v>
      </c>
      <c r="AM422" s="18">
        <v>728.97</v>
      </c>
      <c r="AN422" s="18">
        <v>91.332999999999998</v>
      </c>
      <c r="AO422" s="18">
        <v>197.71799999999999</v>
      </c>
      <c r="AP422" s="18">
        <v>926.68799999999999</v>
      </c>
      <c r="AQ422" s="31">
        <v>0.86</v>
      </c>
      <c r="AR422" s="7">
        <v>965.90499999999997</v>
      </c>
      <c r="AS422" s="63">
        <v>80922.899999999994</v>
      </c>
      <c r="AT422" s="81">
        <v>0</v>
      </c>
    </row>
    <row r="423" spans="1:46" x14ac:dyDescent="0.2">
      <c r="A423" s="25">
        <v>108561803</v>
      </c>
      <c r="B423" s="26" t="s">
        <v>193</v>
      </c>
      <c r="C423" s="26" t="s">
        <v>192</v>
      </c>
      <c r="D423" s="1">
        <v>64475</v>
      </c>
      <c r="E423" s="1">
        <v>65354</v>
      </c>
      <c r="F423" s="1">
        <v>60689</v>
      </c>
      <c r="G423" s="1">
        <v>63506</v>
      </c>
      <c r="H423" s="2">
        <v>3137</v>
      </c>
      <c r="I423" s="2">
        <v>3095</v>
      </c>
      <c r="J423" s="2">
        <v>3305</v>
      </c>
      <c r="K423" s="2">
        <v>3179</v>
      </c>
      <c r="L423" s="59">
        <v>1.0728</v>
      </c>
      <c r="M423" s="19">
        <v>0.82979999999999998</v>
      </c>
      <c r="N423" s="60">
        <v>55.268000000000001</v>
      </c>
      <c r="O423" s="6">
        <v>7.6746849942726236E-2</v>
      </c>
      <c r="P423" s="6">
        <v>0.18442153493699887</v>
      </c>
      <c r="Q423" s="6">
        <v>4.2999999999999997E-2</v>
      </c>
      <c r="R423" s="6">
        <v>0.18740000000000001</v>
      </c>
      <c r="S423" s="6">
        <v>4.3900000000000002E-2</v>
      </c>
      <c r="T423" s="6">
        <v>0.21279999999999999</v>
      </c>
      <c r="U423" s="6">
        <v>4.58E-2</v>
      </c>
      <c r="V423" s="6">
        <v>0.36380000000000001</v>
      </c>
      <c r="W423" s="6">
        <v>5.45E-2</v>
      </c>
      <c r="X423" s="6">
        <v>0.19489999999999999</v>
      </c>
      <c r="Y423" s="6">
        <v>4.4200000000000003E-2</v>
      </c>
      <c r="Z423" s="6">
        <v>0.25469999999999998</v>
      </c>
      <c r="AA423" s="61">
        <v>29.303999999999998</v>
      </c>
      <c r="AB423" s="61">
        <v>52.396999999999998</v>
      </c>
      <c r="AC423" s="61">
        <v>0</v>
      </c>
      <c r="AD423" s="61">
        <v>81.700999999999993</v>
      </c>
      <c r="AE423" s="7">
        <v>27.324999999999999</v>
      </c>
      <c r="AF423" s="62">
        <v>5.4649999999999999</v>
      </c>
      <c r="AG423" s="8">
        <v>2</v>
      </c>
      <c r="AH423" s="62">
        <v>1.2</v>
      </c>
      <c r="AI423" s="9">
        <v>896.13800000000003</v>
      </c>
      <c r="AJ423" s="9">
        <v>917.41700000000003</v>
      </c>
      <c r="AK423" s="9">
        <v>896.07500000000005</v>
      </c>
      <c r="AL423" s="9">
        <v>916.57100000000003</v>
      </c>
      <c r="AM423" s="18">
        <v>903.21</v>
      </c>
      <c r="AN423" s="18">
        <v>88.366</v>
      </c>
      <c r="AO423" s="18">
        <v>143.63399999999999</v>
      </c>
      <c r="AP423" s="18">
        <v>1046.8440000000001</v>
      </c>
      <c r="AQ423" s="31">
        <v>0.67</v>
      </c>
      <c r="AR423" s="7">
        <v>752.44600000000003</v>
      </c>
      <c r="AS423" s="63">
        <v>63039.44</v>
      </c>
      <c r="AT423" s="81">
        <v>0</v>
      </c>
    </row>
    <row r="424" spans="1:46" x14ac:dyDescent="0.2">
      <c r="A424" s="25">
        <v>108565203</v>
      </c>
      <c r="B424" s="26" t="s">
        <v>194</v>
      </c>
      <c r="C424" s="26" t="s">
        <v>192</v>
      </c>
      <c r="D424" s="1">
        <v>57593</v>
      </c>
      <c r="E424" s="1">
        <v>52850</v>
      </c>
      <c r="F424" s="1">
        <v>48725</v>
      </c>
      <c r="G424" s="1">
        <v>53056</v>
      </c>
      <c r="H424" s="2">
        <v>2602</v>
      </c>
      <c r="I424" s="2">
        <v>2660</v>
      </c>
      <c r="J424" s="2">
        <v>2761</v>
      </c>
      <c r="K424" s="2">
        <v>2674</v>
      </c>
      <c r="L424" s="59">
        <v>1.2841</v>
      </c>
      <c r="M424" s="19">
        <v>0.89290000000000003</v>
      </c>
      <c r="N424" s="60">
        <v>110.718</v>
      </c>
      <c r="O424" s="6">
        <v>0.20718816067653276</v>
      </c>
      <c r="P424" s="6">
        <v>0.29069767441860467</v>
      </c>
      <c r="Q424" s="6">
        <v>0.20419999999999999</v>
      </c>
      <c r="R424" s="6">
        <v>0.27329999999999999</v>
      </c>
      <c r="S424" s="6">
        <v>0.21460000000000001</v>
      </c>
      <c r="T424" s="6">
        <v>0.2364</v>
      </c>
      <c r="U424" s="6">
        <v>0.25369999999999998</v>
      </c>
      <c r="V424" s="6">
        <v>0.19739999999999999</v>
      </c>
      <c r="W424" s="6">
        <v>0.2087</v>
      </c>
      <c r="X424" s="6">
        <v>0.26679999999999998</v>
      </c>
      <c r="Y424" s="6">
        <v>0.22420000000000001</v>
      </c>
      <c r="Z424" s="6">
        <v>0.23569999999999999</v>
      </c>
      <c r="AA424" s="61">
        <v>100.66200000000001</v>
      </c>
      <c r="AB424" s="61">
        <v>64.341999999999999</v>
      </c>
      <c r="AC424" s="61">
        <v>0</v>
      </c>
      <c r="AD424" s="61">
        <v>165.00399999999999</v>
      </c>
      <c r="AE424" s="7">
        <v>39.649000000000001</v>
      </c>
      <c r="AF424" s="62">
        <v>7.93</v>
      </c>
      <c r="AG424" s="8">
        <v>4</v>
      </c>
      <c r="AH424" s="62">
        <v>2.4</v>
      </c>
      <c r="AI424" s="9">
        <v>803.87800000000004</v>
      </c>
      <c r="AJ424" s="9">
        <v>798.77099999999996</v>
      </c>
      <c r="AK424" s="9">
        <v>805.41700000000003</v>
      </c>
      <c r="AL424" s="9">
        <v>822.22400000000005</v>
      </c>
      <c r="AM424" s="18">
        <v>802.68899999999996</v>
      </c>
      <c r="AN424" s="18">
        <v>175.334</v>
      </c>
      <c r="AO424" s="18">
        <v>286.05200000000002</v>
      </c>
      <c r="AP424" s="18">
        <v>1088.741</v>
      </c>
      <c r="AQ424" s="31">
        <v>0.81</v>
      </c>
      <c r="AR424" s="7">
        <v>1132.422</v>
      </c>
      <c r="AS424" s="63">
        <v>94873.59</v>
      </c>
      <c r="AT424" s="81">
        <v>0</v>
      </c>
    </row>
    <row r="425" spans="1:46" x14ac:dyDescent="0.2">
      <c r="A425" s="25">
        <v>108565503</v>
      </c>
      <c r="B425" s="26" t="s">
        <v>195</v>
      </c>
      <c r="C425" s="26" t="s">
        <v>192</v>
      </c>
      <c r="D425" s="1">
        <v>56280</v>
      </c>
      <c r="E425" s="1">
        <v>51473</v>
      </c>
      <c r="F425" s="1">
        <v>48470</v>
      </c>
      <c r="G425" s="1">
        <v>52074</v>
      </c>
      <c r="H425" s="2">
        <v>3575</v>
      </c>
      <c r="I425" s="2">
        <v>3596</v>
      </c>
      <c r="J425" s="2">
        <v>3727</v>
      </c>
      <c r="K425" s="2">
        <v>3633</v>
      </c>
      <c r="L425" s="59">
        <v>1.3083</v>
      </c>
      <c r="M425" s="19">
        <v>0.85270000000000001</v>
      </c>
      <c r="N425" s="60">
        <v>93.055999999999997</v>
      </c>
      <c r="O425" s="6">
        <v>9.519408502772643E-2</v>
      </c>
      <c r="P425" s="6">
        <v>0.30499075785582253</v>
      </c>
      <c r="Q425" s="6">
        <v>0.13270000000000001</v>
      </c>
      <c r="R425" s="6">
        <v>0.26119999999999999</v>
      </c>
      <c r="S425" s="6">
        <v>0.1384</v>
      </c>
      <c r="T425" s="6">
        <v>0.23499999999999999</v>
      </c>
      <c r="U425" s="6">
        <v>0.14119999999999999</v>
      </c>
      <c r="V425" s="6">
        <v>0.27860000000000001</v>
      </c>
      <c r="W425" s="6">
        <v>0.1221</v>
      </c>
      <c r="X425" s="6">
        <v>0.2671</v>
      </c>
      <c r="Y425" s="6">
        <v>0.13739999999999999</v>
      </c>
      <c r="Z425" s="6">
        <v>0.25829999999999997</v>
      </c>
      <c r="AA425" s="61">
        <v>75.335999999999999</v>
      </c>
      <c r="AB425" s="61">
        <v>82.4</v>
      </c>
      <c r="AC425" s="61">
        <v>0</v>
      </c>
      <c r="AD425" s="61">
        <v>157.73599999999999</v>
      </c>
      <c r="AE425" s="7">
        <v>60.823</v>
      </c>
      <c r="AF425" s="62">
        <v>12.164999999999999</v>
      </c>
      <c r="AG425" s="8">
        <v>1</v>
      </c>
      <c r="AH425" s="62">
        <v>0.6</v>
      </c>
      <c r="AI425" s="9">
        <v>1028.3340000000001</v>
      </c>
      <c r="AJ425" s="9">
        <v>1036.489</v>
      </c>
      <c r="AK425" s="9">
        <v>1068.4639999999999</v>
      </c>
      <c r="AL425" s="9">
        <v>1089.4639999999999</v>
      </c>
      <c r="AM425" s="18">
        <v>1044.4290000000001</v>
      </c>
      <c r="AN425" s="18">
        <v>170.501</v>
      </c>
      <c r="AO425" s="18">
        <v>263.55700000000002</v>
      </c>
      <c r="AP425" s="18">
        <v>1307.9860000000001</v>
      </c>
      <c r="AQ425" s="31">
        <v>0.98</v>
      </c>
      <c r="AR425" s="7">
        <v>1677.0129999999999</v>
      </c>
      <c r="AS425" s="63">
        <v>140499.07999999999</v>
      </c>
      <c r="AT425" s="81">
        <v>0</v>
      </c>
    </row>
    <row r="426" spans="1:46" x14ac:dyDescent="0.2">
      <c r="A426" s="25">
        <v>108566303</v>
      </c>
      <c r="B426" s="26" t="s">
        <v>196</v>
      </c>
      <c r="C426" s="26" t="s">
        <v>192</v>
      </c>
      <c r="D426" s="1">
        <v>59494</v>
      </c>
      <c r="E426" s="1">
        <v>54074</v>
      </c>
      <c r="F426" s="1">
        <v>49583</v>
      </c>
      <c r="G426" s="1">
        <v>54384</v>
      </c>
      <c r="H426" s="2">
        <v>2067</v>
      </c>
      <c r="I426" s="2">
        <v>2028</v>
      </c>
      <c r="J426" s="2">
        <v>2115</v>
      </c>
      <c r="K426" s="2">
        <v>2070</v>
      </c>
      <c r="L426" s="59">
        <v>1.2526999999999999</v>
      </c>
      <c r="M426" s="19">
        <v>0.91559999999999997</v>
      </c>
      <c r="N426" s="60">
        <v>101.919</v>
      </c>
      <c r="O426" s="6">
        <v>0.15283267457180499</v>
      </c>
      <c r="P426" s="6">
        <v>0.15942028985507245</v>
      </c>
      <c r="Q426" s="6">
        <v>0.13400000000000001</v>
      </c>
      <c r="R426" s="6">
        <v>0.15160000000000001</v>
      </c>
      <c r="S426" s="6">
        <v>0.14499999999999999</v>
      </c>
      <c r="T426" s="6">
        <v>0.16439999999999999</v>
      </c>
      <c r="U426" s="6">
        <v>0.1298</v>
      </c>
      <c r="V426" s="6">
        <v>0.19059999999999999</v>
      </c>
      <c r="W426" s="6">
        <v>0.1439</v>
      </c>
      <c r="X426" s="6">
        <v>0.1585</v>
      </c>
      <c r="Y426" s="6">
        <v>0.1363</v>
      </c>
      <c r="Z426" s="6">
        <v>0.16889999999999999</v>
      </c>
      <c r="AA426" s="61">
        <v>55.726999999999997</v>
      </c>
      <c r="AB426" s="61">
        <v>30.69</v>
      </c>
      <c r="AC426" s="61">
        <v>0</v>
      </c>
      <c r="AD426" s="61">
        <v>86.417000000000002</v>
      </c>
      <c r="AE426" s="7">
        <v>34.786000000000001</v>
      </c>
      <c r="AF426" s="62">
        <v>6.9569999999999999</v>
      </c>
      <c r="AG426" s="8">
        <v>0</v>
      </c>
      <c r="AH426" s="62">
        <v>0</v>
      </c>
      <c r="AI426" s="9">
        <v>645.43399999999997</v>
      </c>
      <c r="AJ426" s="9">
        <v>664.61500000000001</v>
      </c>
      <c r="AK426" s="9">
        <v>693.63900000000001</v>
      </c>
      <c r="AL426" s="9">
        <v>697.54</v>
      </c>
      <c r="AM426" s="18">
        <v>667.89599999999996</v>
      </c>
      <c r="AN426" s="18">
        <v>93.373999999999995</v>
      </c>
      <c r="AO426" s="18">
        <v>195.29300000000001</v>
      </c>
      <c r="AP426" s="18">
        <v>863.18899999999996</v>
      </c>
      <c r="AQ426" s="31">
        <v>1.1299999999999999</v>
      </c>
      <c r="AR426" s="7">
        <v>1221.8879999999999</v>
      </c>
      <c r="AS426" s="63">
        <v>102368.99</v>
      </c>
      <c r="AT426" s="81">
        <v>0</v>
      </c>
    </row>
    <row r="427" spans="1:46" x14ac:dyDescent="0.2">
      <c r="A427" s="25">
        <v>108567004</v>
      </c>
      <c r="B427" s="26" t="s">
        <v>197</v>
      </c>
      <c r="C427" s="26" t="s">
        <v>192</v>
      </c>
      <c r="D427" s="1">
        <v>69861</v>
      </c>
      <c r="E427" s="1">
        <v>64667</v>
      </c>
      <c r="F427" s="1">
        <v>59550</v>
      </c>
      <c r="G427" s="1">
        <v>64693</v>
      </c>
      <c r="H427" s="2">
        <v>973</v>
      </c>
      <c r="I427" s="2">
        <v>1004</v>
      </c>
      <c r="J427" s="2">
        <v>1061</v>
      </c>
      <c r="K427" s="2">
        <v>1013</v>
      </c>
      <c r="L427" s="59">
        <v>1.0530999999999999</v>
      </c>
      <c r="M427" s="19">
        <v>0.95109999999999995</v>
      </c>
      <c r="N427" s="60">
        <v>57.805999999999997</v>
      </c>
      <c r="O427" s="6">
        <v>0.32967032967032966</v>
      </c>
      <c r="P427" s="6">
        <v>0.152014652014652</v>
      </c>
      <c r="Q427" s="6">
        <v>0.23499999999999999</v>
      </c>
      <c r="R427" s="6">
        <v>0.1384</v>
      </c>
      <c r="S427" s="6">
        <v>0.26889999999999997</v>
      </c>
      <c r="T427" s="6">
        <v>0.14410000000000001</v>
      </c>
      <c r="U427" s="6">
        <v>0.30080000000000001</v>
      </c>
      <c r="V427" s="6">
        <v>0.15590000000000001</v>
      </c>
      <c r="W427" s="6">
        <v>0.27789999999999998</v>
      </c>
      <c r="X427" s="6">
        <v>0.14480000000000001</v>
      </c>
      <c r="Y427" s="6">
        <v>0.26819999999999999</v>
      </c>
      <c r="Z427" s="6">
        <v>0.14610000000000001</v>
      </c>
      <c r="AA427" s="61">
        <v>43.344999999999999</v>
      </c>
      <c r="AB427" s="61">
        <v>11.292</v>
      </c>
      <c r="AC427" s="61">
        <v>21.672999999999998</v>
      </c>
      <c r="AD427" s="61">
        <v>76.31</v>
      </c>
      <c r="AE427" s="7">
        <v>17.443000000000001</v>
      </c>
      <c r="AF427" s="62">
        <v>3.4889999999999999</v>
      </c>
      <c r="AG427" s="8">
        <v>0</v>
      </c>
      <c r="AH427" s="62">
        <v>0</v>
      </c>
      <c r="AI427" s="9">
        <v>259.95600000000002</v>
      </c>
      <c r="AJ427" s="9">
        <v>270.68599999999998</v>
      </c>
      <c r="AK427" s="9">
        <v>273.32900000000001</v>
      </c>
      <c r="AL427" s="9">
        <v>268.51100000000002</v>
      </c>
      <c r="AM427" s="18">
        <v>267.99</v>
      </c>
      <c r="AN427" s="18">
        <v>79.799000000000007</v>
      </c>
      <c r="AO427" s="18">
        <v>137.60499999999999</v>
      </c>
      <c r="AP427" s="18">
        <v>405.59500000000003</v>
      </c>
      <c r="AQ427" s="31">
        <v>0.67</v>
      </c>
      <c r="AR427" s="7">
        <v>286.17899999999997</v>
      </c>
      <c r="AS427" s="63">
        <v>23975.89</v>
      </c>
      <c r="AT427" s="81">
        <v>0</v>
      </c>
    </row>
    <row r="428" spans="1:46" x14ac:dyDescent="0.2">
      <c r="A428" s="25">
        <v>108567204</v>
      </c>
      <c r="B428" s="26" t="s">
        <v>198</v>
      </c>
      <c r="C428" s="26" t="s">
        <v>192</v>
      </c>
      <c r="D428" s="1">
        <v>59250</v>
      </c>
      <c r="E428" s="1">
        <v>56078</v>
      </c>
      <c r="F428" s="1">
        <v>50163</v>
      </c>
      <c r="G428" s="1">
        <v>55164</v>
      </c>
      <c r="H428" s="2">
        <v>1387</v>
      </c>
      <c r="I428" s="2">
        <v>1421</v>
      </c>
      <c r="J428" s="2">
        <v>1532</v>
      </c>
      <c r="K428" s="2">
        <v>1447</v>
      </c>
      <c r="L428" s="59">
        <v>1.2350000000000001</v>
      </c>
      <c r="M428" s="19">
        <v>0.93979999999999997</v>
      </c>
      <c r="N428" s="60">
        <v>64.022000000000006</v>
      </c>
      <c r="O428" s="6">
        <v>0.17472118959107807</v>
      </c>
      <c r="P428" s="6">
        <v>8.1784386617100371E-2</v>
      </c>
      <c r="Q428" s="6">
        <v>0.16719999999999999</v>
      </c>
      <c r="R428" s="6">
        <v>0.10340000000000001</v>
      </c>
      <c r="S428" s="6">
        <v>0.1835</v>
      </c>
      <c r="T428" s="6">
        <v>0.17630000000000001</v>
      </c>
      <c r="U428" s="6">
        <v>0.22309999999999999</v>
      </c>
      <c r="V428" s="6">
        <v>0.1694</v>
      </c>
      <c r="W428" s="6">
        <v>0.17510000000000001</v>
      </c>
      <c r="X428" s="6">
        <v>0.1205</v>
      </c>
      <c r="Y428" s="6">
        <v>0.1913</v>
      </c>
      <c r="Z428" s="6">
        <v>0.1497</v>
      </c>
      <c r="AA428" s="61">
        <v>35.488</v>
      </c>
      <c r="AB428" s="61">
        <v>12.211</v>
      </c>
      <c r="AC428" s="61">
        <v>0</v>
      </c>
      <c r="AD428" s="61">
        <v>47.698999999999998</v>
      </c>
      <c r="AE428" s="7">
        <v>14.72</v>
      </c>
      <c r="AF428" s="62">
        <v>2.944</v>
      </c>
      <c r="AG428" s="8">
        <v>0</v>
      </c>
      <c r="AH428" s="62">
        <v>0</v>
      </c>
      <c r="AI428" s="9">
        <v>337.78899999999999</v>
      </c>
      <c r="AJ428" s="9">
        <v>364.72300000000001</v>
      </c>
      <c r="AK428" s="9">
        <v>377.37700000000001</v>
      </c>
      <c r="AL428" s="9">
        <v>381.48</v>
      </c>
      <c r="AM428" s="18">
        <v>359.96300000000002</v>
      </c>
      <c r="AN428" s="18">
        <v>50.643000000000001</v>
      </c>
      <c r="AO428" s="18">
        <v>114.66500000000001</v>
      </c>
      <c r="AP428" s="18">
        <v>474.62799999999999</v>
      </c>
      <c r="AQ428" s="31">
        <v>0.83</v>
      </c>
      <c r="AR428" s="7">
        <v>486.517</v>
      </c>
      <c r="AS428" s="63">
        <v>40760.080000000002</v>
      </c>
      <c r="AT428" s="81">
        <v>0</v>
      </c>
    </row>
    <row r="429" spans="1:46" x14ac:dyDescent="0.2">
      <c r="A429" s="25">
        <v>108567404</v>
      </c>
      <c r="B429" s="26" t="s">
        <v>199</v>
      </c>
      <c r="C429" s="26" t="s">
        <v>192</v>
      </c>
      <c r="D429" s="1">
        <v>74250</v>
      </c>
      <c r="E429" s="1">
        <v>71518</v>
      </c>
      <c r="F429" s="1">
        <v>66793</v>
      </c>
      <c r="G429" s="1">
        <v>70854</v>
      </c>
      <c r="H429" s="2">
        <v>1119</v>
      </c>
      <c r="I429" s="2">
        <v>1139</v>
      </c>
      <c r="J429" s="2">
        <v>1137</v>
      </c>
      <c r="K429" s="2">
        <v>1132</v>
      </c>
      <c r="L429" s="59">
        <v>0.96150000000000002</v>
      </c>
      <c r="M429" s="19">
        <v>0.95279999999999998</v>
      </c>
      <c r="N429" s="60">
        <v>55.545999999999999</v>
      </c>
      <c r="O429" s="6">
        <v>0.12903225806451613</v>
      </c>
      <c r="P429" s="6">
        <v>0.39677419354838711</v>
      </c>
      <c r="Q429" s="6">
        <v>0.1217</v>
      </c>
      <c r="R429" s="6">
        <v>0.3478</v>
      </c>
      <c r="S429" s="6">
        <v>0.1681</v>
      </c>
      <c r="T429" s="6">
        <v>0.3725</v>
      </c>
      <c r="U429" s="6">
        <v>0.19339999999999999</v>
      </c>
      <c r="V429" s="6">
        <v>0.27229999999999999</v>
      </c>
      <c r="W429" s="6">
        <v>0.1396</v>
      </c>
      <c r="X429" s="6">
        <v>0.37240000000000001</v>
      </c>
      <c r="Y429" s="6">
        <v>0.16109999999999999</v>
      </c>
      <c r="Z429" s="6">
        <v>0.33090000000000003</v>
      </c>
      <c r="AA429" s="61">
        <v>23.149000000000001</v>
      </c>
      <c r="AB429" s="61">
        <v>30.876000000000001</v>
      </c>
      <c r="AC429" s="61">
        <v>0</v>
      </c>
      <c r="AD429" s="61">
        <v>54.024999999999999</v>
      </c>
      <c r="AE429" s="7">
        <v>7.95</v>
      </c>
      <c r="AF429" s="62">
        <v>1.59</v>
      </c>
      <c r="AG429" s="8">
        <v>0</v>
      </c>
      <c r="AH429" s="62">
        <v>0</v>
      </c>
      <c r="AI429" s="9">
        <v>276.37200000000001</v>
      </c>
      <c r="AJ429" s="9">
        <v>277.54899999999998</v>
      </c>
      <c r="AK429" s="9">
        <v>272.548</v>
      </c>
      <c r="AL429" s="9">
        <v>298.75200000000001</v>
      </c>
      <c r="AM429" s="18">
        <v>275.49</v>
      </c>
      <c r="AN429" s="18">
        <v>55.615000000000002</v>
      </c>
      <c r="AO429" s="18">
        <v>111.161</v>
      </c>
      <c r="AP429" s="18">
        <v>386.65100000000001</v>
      </c>
      <c r="AQ429" s="31">
        <v>0.94</v>
      </c>
      <c r="AR429" s="7">
        <v>349.459</v>
      </c>
      <c r="AS429" s="63">
        <v>29277.45</v>
      </c>
      <c r="AT429" s="81">
        <v>0</v>
      </c>
    </row>
    <row r="430" spans="1:46" x14ac:dyDescent="0.2">
      <c r="A430" s="25">
        <v>108567703</v>
      </c>
      <c r="B430" s="26" t="s">
        <v>200</v>
      </c>
      <c r="C430" s="26" t="s">
        <v>192</v>
      </c>
      <c r="D430" s="1">
        <v>56244</v>
      </c>
      <c r="E430" s="1">
        <v>54214</v>
      </c>
      <c r="F430" s="1">
        <v>52438</v>
      </c>
      <c r="G430" s="1">
        <v>54299</v>
      </c>
      <c r="H430" s="2">
        <v>7368</v>
      </c>
      <c r="I430" s="2">
        <v>7140</v>
      </c>
      <c r="J430" s="2">
        <v>7202</v>
      </c>
      <c r="K430" s="2">
        <v>7237</v>
      </c>
      <c r="L430" s="59">
        <v>1.2546999999999999</v>
      </c>
      <c r="M430" s="19">
        <v>0.73429999999999995</v>
      </c>
      <c r="N430" s="60">
        <v>0</v>
      </c>
      <c r="O430" s="6">
        <v>0.1325062034739454</v>
      </c>
      <c r="P430" s="6">
        <v>0.22828784119106699</v>
      </c>
      <c r="Q430" s="6">
        <v>0.12859999999999999</v>
      </c>
      <c r="R430" s="6">
        <v>0.20810000000000001</v>
      </c>
      <c r="S430" s="6">
        <v>0.12139999999999999</v>
      </c>
      <c r="T430" s="6">
        <v>0.20349999999999999</v>
      </c>
      <c r="U430" s="6">
        <v>0.19009999999999999</v>
      </c>
      <c r="V430" s="6">
        <v>0.1583</v>
      </c>
      <c r="W430" s="6">
        <v>0.1275</v>
      </c>
      <c r="X430" s="6">
        <v>0.21329999999999999</v>
      </c>
      <c r="Y430" s="6">
        <v>0.1467</v>
      </c>
      <c r="Z430" s="6">
        <v>0.19</v>
      </c>
      <c r="AA430" s="61">
        <v>158.30199999999999</v>
      </c>
      <c r="AB430" s="61">
        <v>132.41499999999999</v>
      </c>
      <c r="AC430" s="61">
        <v>0</v>
      </c>
      <c r="AD430" s="61">
        <v>290.71699999999998</v>
      </c>
      <c r="AE430" s="7">
        <v>54.04</v>
      </c>
      <c r="AF430" s="62">
        <v>10.808</v>
      </c>
      <c r="AG430" s="8">
        <v>18</v>
      </c>
      <c r="AH430" s="62">
        <v>10.8</v>
      </c>
      <c r="AI430" s="9">
        <v>2069.3090000000002</v>
      </c>
      <c r="AJ430" s="9">
        <v>2051.8980000000001</v>
      </c>
      <c r="AK430" s="9">
        <v>2033.32</v>
      </c>
      <c r="AL430" s="9">
        <v>2061.1089999999999</v>
      </c>
      <c r="AM430" s="18">
        <v>2051.509</v>
      </c>
      <c r="AN430" s="18">
        <v>312.32499999999999</v>
      </c>
      <c r="AO430" s="18">
        <v>312.32499999999999</v>
      </c>
      <c r="AP430" s="18">
        <v>2363.8339999999998</v>
      </c>
      <c r="AQ430" s="31">
        <v>1.2</v>
      </c>
      <c r="AR430" s="7">
        <v>3559.0830000000001</v>
      </c>
      <c r="AS430" s="63">
        <v>298177.7</v>
      </c>
      <c r="AT430" s="81">
        <v>257243.18</v>
      </c>
    </row>
    <row r="431" spans="1:46" x14ac:dyDescent="0.2">
      <c r="A431" s="25">
        <v>108568404</v>
      </c>
      <c r="B431" s="26" t="s">
        <v>201</v>
      </c>
      <c r="C431" s="26" t="s">
        <v>192</v>
      </c>
      <c r="D431" s="1">
        <v>51250</v>
      </c>
      <c r="E431" s="1">
        <v>49135</v>
      </c>
      <c r="F431" s="1">
        <v>44135</v>
      </c>
      <c r="G431" s="1">
        <v>48173</v>
      </c>
      <c r="H431" s="2">
        <v>1049</v>
      </c>
      <c r="I431" s="2">
        <v>1076</v>
      </c>
      <c r="J431" s="2">
        <v>1083</v>
      </c>
      <c r="K431" s="2">
        <v>1069</v>
      </c>
      <c r="L431" s="59">
        <v>1.4141999999999999</v>
      </c>
      <c r="M431" s="19">
        <v>0.95899999999999996</v>
      </c>
      <c r="N431" s="60">
        <v>61.509</v>
      </c>
      <c r="O431" s="6">
        <v>0.29056603773584905</v>
      </c>
      <c r="P431" s="6">
        <v>0.1811320754716981</v>
      </c>
      <c r="Q431" s="6">
        <v>0.28789999999999999</v>
      </c>
      <c r="R431" s="6">
        <v>0.16289999999999999</v>
      </c>
      <c r="S431" s="6">
        <v>0.2742</v>
      </c>
      <c r="T431" s="6">
        <v>0.1895</v>
      </c>
      <c r="U431" s="6">
        <v>0.23080000000000001</v>
      </c>
      <c r="V431" s="6">
        <v>0.26919999999999999</v>
      </c>
      <c r="W431" s="6">
        <v>0.28420000000000001</v>
      </c>
      <c r="X431" s="6">
        <v>0.17780000000000001</v>
      </c>
      <c r="Y431" s="6">
        <v>0.26429999999999998</v>
      </c>
      <c r="Z431" s="6">
        <v>0.2072</v>
      </c>
      <c r="AA431" s="61">
        <v>48.670999999999999</v>
      </c>
      <c r="AB431" s="61">
        <v>15.225</v>
      </c>
      <c r="AC431" s="61">
        <v>0</v>
      </c>
      <c r="AD431" s="61">
        <v>63.896000000000001</v>
      </c>
      <c r="AE431" s="7">
        <v>11.254</v>
      </c>
      <c r="AF431" s="62">
        <v>2.2509999999999999</v>
      </c>
      <c r="AG431" s="8">
        <v>0</v>
      </c>
      <c r="AH431" s="62">
        <v>0</v>
      </c>
      <c r="AI431" s="9">
        <v>285.42700000000002</v>
      </c>
      <c r="AJ431" s="9">
        <v>279.93200000000002</v>
      </c>
      <c r="AK431" s="9">
        <v>300.32600000000002</v>
      </c>
      <c r="AL431" s="9">
        <v>307.77</v>
      </c>
      <c r="AM431" s="18">
        <v>288.56200000000001</v>
      </c>
      <c r="AN431" s="18">
        <v>66.147000000000006</v>
      </c>
      <c r="AO431" s="18">
        <v>127.65600000000001</v>
      </c>
      <c r="AP431" s="18">
        <v>416.21800000000002</v>
      </c>
      <c r="AQ431" s="31">
        <v>0.87</v>
      </c>
      <c r="AR431" s="7">
        <v>512.09500000000003</v>
      </c>
      <c r="AS431" s="63">
        <v>42902.99</v>
      </c>
      <c r="AT431" s="81">
        <v>0</v>
      </c>
    </row>
    <row r="432" spans="1:46" x14ac:dyDescent="0.2">
      <c r="A432" s="25">
        <v>108569103</v>
      </c>
      <c r="B432" s="26" t="s">
        <v>202</v>
      </c>
      <c r="C432" s="26" t="s">
        <v>192</v>
      </c>
      <c r="D432" s="1">
        <v>50898</v>
      </c>
      <c r="E432" s="1">
        <v>46691</v>
      </c>
      <c r="F432" s="1">
        <v>45197</v>
      </c>
      <c r="G432" s="1">
        <v>47595</v>
      </c>
      <c r="H432" s="2">
        <v>3730</v>
      </c>
      <c r="I432" s="2">
        <v>3753</v>
      </c>
      <c r="J432" s="2">
        <v>3692</v>
      </c>
      <c r="K432" s="2">
        <v>3725</v>
      </c>
      <c r="L432" s="59">
        <v>1.4314</v>
      </c>
      <c r="M432" s="19">
        <v>0.77059999999999995</v>
      </c>
      <c r="N432" s="60">
        <v>2.6080000000000001</v>
      </c>
      <c r="O432" s="6">
        <v>0.10846812559467174</v>
      </c>
      <c r="P432" s="6">
        <v>0.20171265461465271</v>
      </c>
      <c r="Q432" s="6">
        <v>0.12429999999999999</v>
      </c>
      <c r="R432" s="6">
        <v>0.1709</v>
      </c>
      <c r="S432" s="6">
        <v>0.13969999999999999</v>
      </c>
      <c r="T432" s="6">
        <v>0.17649999999999999</v>
      </c>
      <c r="U432" s="6">
        <v>0.30320000000000003</v>
      </c>
      <c r="V432" s="6">
        <v>0.1242</v>
      </c>
      <c r="W432" s="6">
        <v>0.1242</v>
      </c>
      <c r="X432" s="6">
        <v>0.183</v>
      </c>
      <c r="Y432" s="6">
        <v>0.18909999999999999</v>
      </c>
      <c r="Z432" s="6">
        <v>0.15720000000000001</v>
      </c>
      <c r="AA432" s="61">
        <v>93.158000000000001</v>
      </c>
      <c r="AB432" s="61">
        <v>68.631</v>
      </c>
      <c r="AC432" s="61">
        <v>0</v>
      </c>
      <c r="AD432" s="61">
        <v>161.78899999999999</v>
      </c>
      <c r="AE432" s="7">
        <v>40.707999999999998</v>
      </c>
      <c r="AF432" s="62">
        <v>8.1419999999999995</v>
      </c>
      <c r="AG432" s="8">
        <v>12</v>
      </c>
      <c r="AH432" s="62">
        <v>7.2</v>
      </c>
      <c r="AI432" s="9">
        <v>1250.107</v>
      </c>
      <c r="AJ432" s="9">
        <v>1270.299</v>
      </c>
      <c r="AK432" s="9">
        <v>1242.982</v>
      </c>
      <c r="AL432" s="9">
        <v>1243.318</v>
      </c>
      <c r="AM432" s="18">
        <v>1254.463</v>
      </c>
      <c r="AN432" s="18">
        <v>177.131</v>
      </c>
      <c r="AO432" s="18">
        <v>179.739</v>
      </c>
      <c r="AP432" s="18">
        <v>1434.202</v>
      </c>
      <c r="AQ432" s="31">
        <v>0.99</v>
      </c>
      <c r="AR432" s="7">
        <v>2032.3879999999999</v>
      </c>
      <c r="AS432" s="63">
        <v>170272.17</v>
      </c>
      <c r="AT432" s="81">
        <v>0</v>
      </c>
    </row>
    <row r="433" spans="1:46" x14ac:dyDescent="0.2">
      <c r="A433" s="25">
        <v>117576303</v>
      </c>
      <c r="B433" s="26" t="s">
        <v>385</v>
      </c>
      <c r="C433" s="26" t="s">
        <v>386</v>
      </c>
      <c r="D433" s="1">
        <v>62910</v>
      </c>
      <c r="E433" s="1">
        <v>54074</v>
      </c>
      <c r="F433" s="1">
        <v>49830</v>
      </c>
      <c r="G433" s="1">
        <v>55605</v>
      </c>
      <c r="H433" s="2">
        <v>2462</v>
      </c>
      <c r="I433" s="2">
        <v>2398</v>
      </c>
      <c r="J433" s="2">
        <v>2751</v>
      </c>
      <c r="K433" s="2">
        <v>2537</v>
      </c>
      <c r="L433" s="59">
        <v>1.2252000000000001</v>
      </c>
      <c r="M433" s="19">
        <v>0.93300000000000005</v>
      </c>
      <c r="N433" s="60">
        <v>115.809</v>
      </c>
      <c r="O433" s="6">
        <v>0.26436781609195403</v>
      </c>
      <c r="P433" s="6">
        <v>0.14712643678160919</v>
      </c>
      <c r="Q433" s="6">
        <v>0.1429</v>
      </c>
      <c r="R433" s="6">
        <v>0.14530000000000001</v>
      </c>
      <c r="S433" s="6">
        <v>0.13150000000000001</v>
      </c>
      <c r="T433" s="6">
        <v>0.19350000000000001</v>
      </c>
      <c r="U433" s="6">
        <v>0.22450000000000001</v>
      </c>
      <c r="V433" s="6">
        <v>0.17050000000000001</v>
      </c>
      <c r="W433" s="6">
        <v>0.17960000000000001</v>
      </c>
      <c r="X433" s="6">
        <v>0.16200000000000001</v>
      </c>
      <c r="Y433" s="6">
        <v>0.1663</v>
      </c>
      <c r="Z433" s="6">
        <v>0.16980000000000001</v>
      </c>
      <c r="AA433" s="61">
        <v>71.200999999999993</v>
      </c>
      <c r="AB433" s="61">
        <v>32.112000000000002</v>
      </c>
      <c r="AC433" s="61">
        <v>0</v>
      </c>
      <c r="AD433" s="61">
        <v>103.313</v>
      </c>
      <c r="AE433" s="7">
        <v>47.396000000000001</v>
      </c>
      <c r="AF433" s="62">
        <v>9.4789999999999992</v>
      </c>
      <c r="AG433" s="8">
        <v>0</v>
      </c>
      <c r="AH433" s="62">
        <v>0</v>
      </c>
      <c r="AI433" s="9">
        <v>660.73500000000001</v>
      </c>
      <c r="AJ433" s="9">
        <v>661.01800000000003</v>
      </c>
      <c r="AK433" s="9">
        <v>660.27300000000002</v>
      </c>
      <c r="AL433" s="9">
        <v>641.56299999999999</v>
      </c>
      <c r="AM433" s="18">
        <v>660.67499999999995</v>
      </c>
      <c r="AN433" s="18">
        <v>112.792</v>
      </c>
      <c r="AO433" s="18">
        <v>228.601</v>
      </c>
      <c r="AP433" s="18">
        <v>889.27599999999995</v>
      </c>
      <c r="AQ433" s="31">
        <v>1.22</v>
      </c>
      <c r="AR433" s="7">
        <v>1329.24</v>
      </c>
      <c r="AS433" s="63">
        <v>111362.88</v>
      </c>
      <c r="AT433" s="81">
        <v>341244.54</v>
      </c>
    </row>
    <row r="434" spans="1:46" x14ac:dyDescent="0.2">
      <c r="A434" s="25">
        <v>119581003</v>
      </c>
      <c r="B434" s="26" t="s">
        <v>416</v>
      </c>
      <c r="C434" s="26" t="s">
        <v>417</v>
      </c>
      <c r="D434" s="1">
        <v>59902</v>
      </c>
      <c r="E434" s="1">
        <v>54830</v>
      </c>
      <c r="F434" s="1">
        <v>51861</v>
      </c>
      <c r="G434" s="1">
        <v>55531</v>
      </c>
      <c r="H434" s="2">
        <v>2774</v>
      </c>
      <c r="I434" s="2">
        <v>2731</v>
      </c>
      <c r="J434" s="2">
        <v>3067</v>
      </c>
      <c r="K434" s="2">
        <v>2857</v>
      </c>
      <c r="L434" s="59">
        <v>1.2267999999999999</v>
      </c>
      <c r="M434" s="19">
        <v>0.86419999999999997</v>
      </c>
      <c r="N434" s="60">
        <v>101.621</v>
      </c>
      <c r="O434" s="6">
        <v>0.15158124318429661</v>
      </c>
      <c r="P434" s="6">
        <v>0.2148309705561614</v>
      </c>
      <c r="Q434" s="6">
        <v>0.16350000000000001</v>
      </c>
      <c r="R434" s="6">
        <v>0.30070000000000002</v>
      </c>
      <c r="S434" s="6">
        <v>0.1757</v>
      </c>
      <c r="T434" s="6">
        <v>0.25240000000000001</v>
      </c>
      <c r="U434" s="6">
        <v>0.1956</v>
      </c>
      <c r="V434" s="6">
        <v>0.2651</v>
      </c>
      <c r="W434" s="6">
        <v>0.1636</v>
      </c>
      <c r="X434" s="6">
        <v>0.25600000000000001</v>
      </c>
      <c r="Y434" s="6">
        <v>0.17829999999999999</v>
      </c>
      <c r="Z434" s="6">
        <v>0.2727</v>
      </c>
      <c r="AA434" s="61">
        <v>98.171999999999997</v>
      </c>
      <c r="AB434" s="61">
        <v>76.808999999999997</v>
      </c>
      <c r="AC434" s="61">
        <v>0</v>
      </c>
      <c r="AD434" s="61">
        <v>174.98099999999999</v>
      </c>
      <c r="AE434" s="7">
        <v>28.271999999999998</v>
      </c>
      <c r="AF434" s="62">
        <v>5.6539999999999999</v>
      </c>
      <c r="AG434" s="8">
        <v>8</v>
      </c>
      <c r="AH434" s="62">
        <v>4.8</v>
      </c>
      <c r="AI434" s="9">
        <v>1000.12</v>
      </c>
      <c r="AJ434" s="9">
        <v>962.78300000000002</v>
      </c>
      <c r="AK434" s="9">
        <v>982.25699999999995</v>
      </c>
      <c r="AL434" s="9">
        <v>986.84500000000003</v>
      </c>
      <c r="AM434" s="18">
        <v>981.72</v>
      </c>
      <c r="AN434" s="18">
        <v>185.435</v>
      </c>
      <c r="AO434" s="18">
        <v>287.05599999999998</v>
      </c>
      <c r="AP434" s="18">
        <v>1268.7760000000001</v>
      </c>
      <c r="AQ434" s="31">
        <v>1.25</v>
      </c>
      <c r="AR434" s="7">
        <v>1945.6679999999999</v>
      </c>
      <c r="AS434" s="63">
        <v>163006.82</v>
      </c>
      <c r="AT434" s="81">
        <v>0</v>
      </c>
    </row>
    <row r="435" spans="1:46" x14ac:dyDescent="0.2">
      <c r="A435" s="25">
        <v>119582503</v>
      </c>
      <c r="B435" s="26" t="s">
        <v>418</v>
      </c>
      <c r="C435" s="26" t="s">
        <v>417</v>
      </c>
      <c r="D435" s="1">
        <v>75852</v>
      </c>
      <c r="E435" s="1">
        <v>69460</v>
      </c>
      <c r="F435" s="1">
        <v>63262</v>
      </c>
      <c r="G435" s="1">
        <v>69525</v>
      </c>
      <c r="H435" s="2">
        <v>2840</v>
      </c>
      <c r="I435" s="2">
        <v>2805</v>
      </c>
      <c r="J435" s="2">
        <v>3137</v>
      </c>
      <c r="K435" s="2">
        <v>2927</v>
      </c>
      <c r="L435" s="59">
        <v>0.97989999999999999</v>
      </c>
      <c r="M435" s="19">
        <v>0.87160000000000004</v>
      </c>
      <c r="N435" s="60">
        <v>121.268</v>
      </c>
      <c r="O435" s="6">
        <v>0.10348360655737705</v>
      </c>
      <c r="P435" s="6">
        <v>0.19877049180327869</v>
      </c>
      <c r="Q435" s="6">
        <v>0.13569999999999999</v>
      </c>
      <c r="R435" s="6">
        <v>0.22170000000000001</v>
      </c>
      <c r="S435" s="6">
        <v>0.1207</v>
      </c>
      <c r="T435" s="6">
        <v>0.29020000000000001</v>
      </c>
      <c r="U435" s="6">
        <v>0.14119999999999999</v>
      </c>
      <c r="V435" s="6">
        <v>0.254</v>
      </c>
      <c r="W435" s="6">
        <v>0.12</v>
      </c>
      <c r="X435" s="6">
        <v>0.2369</v>
      </c>
      <c r="Y435" s="6">
        <v>0.13250000000000001</v>
      </c>
      <c r="Z435" s="6">
        <v>0.25530000000000003</v>
      </c>
      <c r="AA435" s="61">
        <v>81.561000000000007</v>
      </c>
      <c r="AB435" s="61">
        <v>80.507000000000005</v>
      </c>
      <c r="AC435" s="61">
        <v>0</v>
      </c>
      <c r="AD435" s="61">
        <v>162.06800000000001</v>
      </c>
      <c r="AE435" s="7">
        <v>52.249000000000002</v>
      </c>
      <c r="AF435" s="62">
        <v>10.45</v>
      </c>
      <c r="AG435" s="8">
        <v>40</v>
      </c>
      <c r="AH435" s="62">
        <v>24</v>
      </c>
      <c r="AI435" s="9">
        <v>1132.7860000000001</v>
      </c>
      <c r="AJ435" s="9">
        <v>1076.153</v>
      </c>
      <c r="AK435" s="9">
        <v>1079.7149999999999</v>
      </c>
      <c r="AL435" s="9">
        <v>1153.8869999999999</v>
      </c>
      <c r="AM435" s="18">
        <v>1096.2180000000001</v>
      </c>
      <c r="AN435" s="18">
        <v>196.518</v>
      </c>
      <c r="AO435" s="18">
        <v>317.786</v>
      </c>
      <c r="AP435" s="18">
        <v>1414.0039999999999</v>
      </c>
      <c r="AQ435" s="31">
        <v>1</v>
      </c>
      <c r="AR435" s="7">
        <v>1385.5830000000001</v>
      </c>
      <c r="AS435" s="63">
        <v>116083.26</v>
      </c>
      <c r="AT435" s="81">
        <v>0</v>
      </c>
    </row>
    <row r="436" spans="1:46" x14ac:dyDescent="0.2">
      <c r="A436" s="25">
        <v>119583003</v>
      </c>
      <c r="B436" s="26" t="s">
        <v>419</v>
      </c>
      <c r="C436" s="26" t="s">
        <v>417</v>
      </c>
      <c r="D436" s="1">
        <v>64926</v>
      </c>
      <c r="E436" s="1">
        <v>58718</v>
      </c>
      <c r="F436" s="1">
        <v>56512</v>
      </c>
      <c r="G436" s="1">
        <v>60052</v>
      </c>
      <c r="H436" s="2">
        <v>2358</v>
      </c>
      <c r="I436" s="2">
        <v>2348</v>
      </c>
      <c r="J436" s="2">
        <v>2278</v>
      </c>
      <c r="K436" s="2">
        <v>2328</v>
      </c>
      <c r="L436" s="59">
        <v>1.1345000000000001</v>
      </c>
      <c r="M436" s="19">
        <v>0.88680000000000003</v>
      </c>
      <c r="N436" s="60">
        <v>99.397000000000006</v>
      </c>
      <c r="O436" s="6">
        <v>0.19407407407407407</v>
      </c>
      <c r="P436" s="6">
        <v>0.22962962962962963</v>
      </c>
      <c r="Q436" s="6">
        <v>0.1462</v>
      </c>
      <c r="R436" s="6">
        <v>0.22159999999999999</v>
      </c>
      <c r="S436" s="6">
        <v>0.1153</v>
      </c>
      <c r="T436" s="6">
        <v>0.2346</v>
      </c>
      <c r="U436" s="6">
        <v>0.13400000000000001</v>
      </c>
      <c r="V436" s="6">
        <v>0.24399999999999999</v>
      </c>
      <c r="W436" s="6">
        <v>0.15190000000000001</v>
      </c>
      <c r="X436" s="6">
        <v>0.2286</v>
      </c>
      <c r="Y436" s="6">
        <v>0.1318</v>
      </c>
      <c r="Z436" s="6">
        <v>0.2334</v>
      </c>
      <c r="AA436" s="61">
        <v>74.771000000000001</v>
      </c>
      <c r="AB436" s="61">
        <v>56.262999999999998</v>
      </c>
      <c r="AC436" s="61">
        <v>0</v>
      </c>
      <c r="AD436" s="61">
        <v>131.03399999999999</v>
      </c>
      <c r="AE436" s="7">
        <v>52.652000000000001</v>
      </c>
      <c r="AF436" s="62">
        <v>10.53</v>
      </c>
      <c r="AG436" s="8">
        <v>5</v>
      </c>
      <c r="AH436" s="62">
        <v>3</v>
      </c>
      <c r="AI436" s="9">
        <v>820.399</v>
      </c>
      <c r="AJ436" s="9">
        <v>777.49300000000005</v>
      </c>
      <c r="AK436" s="9">
        <v>738.40700000000004</v>
      </c>
      <c r="AL436" s="9">
        <v>779.96600000000001</v>
      </c>
      <c r="AM436" s="18">
        <v>778.76599999999996</v>
      </c>
      <c r="AN436" s="18">
        <v>144.56399999999999</v>
      </c>
      <c r="AO436" s="18">
        <v>243.96100000000001</v>
      </c>
      <c r="AP436" s="18">
        <v>1022.727</v>
      </c>
      <c r="AQ436" s="31">
        <v>1.2</v>
      </c>
      <c r="AR436" s="7">
        <v>1392.3409999999999</v>
      </c>
      <c r="AS436" s="63">
        <v>116649.44</v>
      </c>
      <c r="AT436" s="81">
        <v>0</v>
      </c>
    </row>
    <row r="437" spans="1:46" x14ac:dyDescent="0.2">
      <c r="A437" s="25">
        <v>119584503</v>
      </c>
      <c r="B437" s="26" t="s">
        <v>420</v>
      </c>
      <c r="C437" s="26" t="s">
        <v>417</v>
      </c>
      <c r="D437" s="1">
        <v>63545</v>
      </c>
      <c r="E437" s="1">
        <v>62031</v>
      </c>
      <c r="F437" s="1">
        <v>59018</v>
      </c>
      <c r="G437" s="1">
        <v>61531</v>
      </c>
      <c r="H437" s="2">
        <v>4341</v>
      </c>
      <c r="I437" s="2">
        <v>4189</v>
      </c>
      <c r="J437" s="2">
        <v>4674</v>
      </c>
      <c r="K437" s="2">
        <v>4401</v>
      </c>
      <c r="L437" s="59">
        <v>1.1072</v>
      </c>
      <c r="M437" s="19">
        <v>0.85640000000000005</v>
      </c>
      <c r="N437" s="60">
        <v>120.34</v>
      </c>
      <c r="O437" s="6">
        <v>0.17554388597149287</v>
      </c>
      <c r="P437" s="6">
        <v>0.20330082520630158</v>
      </c>
      <c r="Q437" s="6">
        <v>0.15840000000000001</v>
      </c>
      <c r="R437" s="6">
        <v>0.21560000000000001</v>
      </c>
      <c r="S437" s="6">
        <v>0.1721</v>
      </c>
      <c r="T437" s="6">
        <v>0.21210000000000001</v>
      </c>
      <c r="U437" s="6">
        <v>0.1618</v>
      </c>
      <c r="V437" s="6">
        <v>0.2142</v>
      </c>
      <c r="W437" s="6">
        <v>0.16869999999999999</v>
      </c>
      <c r="X437" s="6">
        <v>0.21029999999999999</v>
      </c>
      <c r="Y437" s="6">
        <v>0.1641</v>
      </c>
      <c r="Z437" s="6">
        <v>0.214</v>
      </c>
      <c r="AA437" s="61">
        <v>127.84699999999999</v>
      </c>
      <c r="AB437" s="61">
        <v>79.686999999999998</v>
      </c>
      <c r="AC437" s="61">
        <v>0</v>
      </c>
      <c r="AD437" s="61">
        <v>207.53399999999999</v>
      </c>
      <c r="AE437" s="7">
        <v>76.691000000000003</v>
      </c>
      <c r="AF437" s="62">
        <v>15.337999999999999</v>
      </c>
      <c r="AG437" s="8">
        <v>22</v>
      </c>
      <c r="AH437" s="62">
        <v>13.2</v>
      </c>
      <c r="AI437" s="9">
        <v>1263.0650000000001</v>
      </c>
      <c r="AJ437" s="9">
        <v>1270.7850000000001</v>
      </c>
      <c r="AK437" s="9">
        <v>1272.7449999999999</v>
      </c>
      <c r="AL437" s="9">
        <v>1290.8779999999999</v>
      </c>
      <c r="AM437" s="18">
        <v>1268.865</v>
      </c>
      <c r="AN437" s="18">
        <v>236.072</v>
      </c>
      <c r="AO437" s="18">
        <v>356.41199999999998</v>
      </c>
      <c r="AP437" s="18">
        <v>1625.277</v>
      </c>
      <c r="AQ437" s="31">
        <v>0.85</v>
      </c>
      <c r="AR437" s="7">
        <v>1529.5809999999999</v>
      </c>
      <c r="AS437" s="63">
        <v>128147.32</v>
      </c>
      <c r="AT437" s="81">
        <v>0</v>
      </c>
    </row>
    <row r="438" spans="1:46" x14ac:dyDescent="0.2">
      <c r="A438" s="25">
        <v>119584603</v>
      </c>
      <c r="B438" s="26" t="s">
        <v>421</v>
      </c>
      <c r="C438" s="26" t="s">
        <v>417</v>
      </c>
      <c r="D438" s="1">
        <v>77661</v>
      </c>
      <c r="E438" s="1">
        <v>71507</v>
      </c>
      <c r="F438" s="1">
        <v>65605</v>
      </c>
      <c r="G438" s="1">
        <v>71591</v>
      </c>
      <c r="H438" s="2">
        <v>3372</v>
      </c>
      <c r="I438" s="2">
        <v>3331</v>
      </c>
      <c r="J438" s="2">
        <v>3578</v>
      </c>
      <c r="K438" s="2">
        <v>3427</v>
      </c>
      <c r="L438" s="59">
        <v>0.9516</v>
      </c>
      <c r="M438" s="19">
        <v>0.88980000000000004</v>
      </c>
      <c r="N438" s="60">
        <v>121.399</v>
      </c>
      <c r="O438" s="6">
        <v>8.8607594936708861E-2</v>
      </c>
      <c r="P438" s="6">
        <v>0.3065099457504521</v>
      </c>
      <c r="Q438" s="6">
        <v>0.104</v>
      </c>
      <c r="R438" s="6">
        <v>0.31769999999999998</v>
      </c>
      <c r="S438" s="6">
        <v>0.1444</v>
      </c>
      <c r="T438" s="6">
        <v>0.2457</v>
      </c>
      <c r="U438" s="6">
        <v>0.1656</v>
      </c>
      <c r="V438" s="6">
        <v>0.16650000000000001</v>
      </c>
      <c r="W438" s="6">
        <v>0.1123</v>
      </c>
      <c r="X438" s="6">
        <v>0.28999999999999998</v>
      </c>
      <c r="Y438" s="6">
        <v>0.13800000000000001</v>
      </c>
      <c r="Z438" s="6">
        <v>0.24329999999999999</v>
      </c>
      <c r="AA438" s="61">
        <v>64.274000000000001</v>
      </c>
      <c r="AB438" s="61">
        <v>82.989000000000004</v>
      </c>
      <c r="AC438" s="61">
        <v>0</v>
      </c>
      <c r="AD438" s="61">
        <v>147.26300000000001</v>
      </c>
      <c r="AE438" s="7">
        <v>57.21</v>
      </c>
      <c r="AF438" s="62">
        <v>11.442</v>
      </c>
      <c r="AG438" s="8">
        <v>5</v>
      </c>
      <c r="AH438" s="62">
        <v>3</v>
      </c>
      <c r="AI438" s="9">
        <v>953.89599999999996</v>
      </c>
      <c r="AJ438" s="9">
        <v>946.05600000000004</v>
      </c>
      <c r="AK438" s="9">
        <v>914.34100000000001</v>
      </c>
      <c r="AL438" s="9">
        <v>954.83</v>
      </c>
      <c r="AM438" s="18">
        <v>938.09799999999996</v>
      </c>
      <c r="AN438" s="18">
        <v>161.70500000000001</v>
      </c>
      <c r="AO438" s="18">
        <v>283.10399999999998</v>
      </c>
      <c r="AP438" s="18">
        <v>1221.202</v>
      </c>
      <c r="AQ438" s="31">
        <v>0.79</v>
      </c>
      <c r="AR438" s="7">
        <v>918.05600000000004</v>
      </c>
      <c r="AS438" s="63">
        <v>76914.14</v>
      </c>
      <c r="AT438" s="81">
        <v>0</v>
      </c>
    </row>
    <row r="439" spans="1:46" x14ac:dyDescent="0.2">
      <c r="A439" s="25">
        <v>119586503</v>
      </c>
      <c r="B439" s="26" t="s">
        <v>422</v>
      </c>
      <c r="C439" s="26" t="s">
        <v>417</v>
      </c>
      <c r="D439" s="1">
        <v>53083</v>
      </c>
      <c r="E439" s="1">
        <v>46164</v>
      </c>
      <c r="F439" s="1">
        <v>43640</v>
      </c>
      <c r="G439" s="1">
        <v>47629</v>
      </c>
      <c r="H439" s="2">
        <v>1856</v>
      </c>
      <c r="I439" s="2">
        <v>1899</v>
      </c>
      <c r="J439" s="2">
        <v>2105</v>
      </c>
      <c r="K439" s="2">
        <v>1953</v>
      </c>
      <c r="L439" s="59">
        <v>1.4303999999999999</v>
      </c>
      <c r="M439" s="19">
        <v>0.88739999999999997</v>
      </c>
      <c r="N439" s="60">
        <v>106.19</v>
      </c>
      <c r="O439" s="6">
        <v>0.25038639876352398</v>
      </c>
      <c r="P439" s="6">
        <v>0.25038639876352398</v>
      </c>
      <c r="Q439" s="6">
        <v>0.27260000000000001</v>
      </c>
      <c r="R439" s="6">
        <v>0.28000000000000003</v>
      </c>
      <c r="S439" s="6">
        <v>0.22700000000000001</v>
      </c>
      <c r="T439" s="6">
        <v>0.30030000000000001</v>
      </c>
      <c r="U439" s="6">
        <v>0.24660000000000001</v>
      </c>
      <c r="V439" s="6">
        <v>0.27079999999999999</v>
      </c>
      <c r="W439" s="6">
        <v>0.25</v>
      </c>
      <c r="X439" s="6">
        <v>0.27689999999999998</v>
      </c>
      <c r="Y439" s="6">
        <v>0.2487</v>
      </c>
      <c r="Z439" s="6">
        <v>0.28370000000000001</v>
      </c>
      <c r="AA439" s="61">
        <v>116.791</v>
      </c>
      <c r="AB439" s="61">
        <v>64.679000000000002</v>
      </c>
      <c r="AC439" s="61">
        <v>0</v>
      </c>
      <c r="AD439" s="61">
        <v>181.47</v>
      </c>
      <c r="AE439" s="7">
        <v>27.556999999999999</v>
      </c>
      <c r="AF439" s="62">
        <v>5.5110000000000001</v>
      </c>
      <c r="AG439" s="8">
        <v>0</v>
      </c>
      <c r="AH439" s="62">
        <v>0</v>
      </c>
      <c r="AI439" s="9">
        <v>778.60500000000002</v>
      </c>
      <c r="AJ439" s="9">
        <v>798.77700000000004</v>
      </c>
      <c r="AK439" s="9">
        <v>806.02499999999998</v>
      </c>
      <c r="AL439" s="9">
        <v>831.721</v>
      </c>
      <c r="AM439" s="18">
        <v>794.46900000000005</v>
      </c>
      <c r="AN439" s="18">
        <v>186.98099999999999</v>
      </c>
      <c r="AO439" s="18">
        <v>293.17099999999999</v>
      </c>
      <c r="AP439" s="18">
        <v>1087.6400000000001</v>
      </c>
      <c r="AQ439" s="31">
        <v>1.55</v>
      </c>
      <c r="AR439" s="7">
        <v>2411.4279999999999</v>
      </c>
      <c r="AS439" s="63">
        <v>202027.89</v>
      </c>
      <c r="AT439" s="81">
        <v>0</v>
      </c>
    </row>
    <row r="440" spans="1:46" x14ac:dyDescent="0.2">
      <c r="A440" s="25">
        <v>117596003</v>
      </c>
      <c r="B440" s="26" t="s">
        <v>387</v>
      </c>
      <c r="C440" s="26" t="s">
        <v>388</v>
      </c>
      <c r="D440" s="1">
        <v>55527</v>
      </c>
      <c r="E440" s="1">
        <v>49664</v>
      </c>
      <c r="F440" s="1">
        <v>48586</v>
      </c>
      <c r="G440" s="1">
        <v>51259</v>
      </c>
      <c r="H440" s="2">
        <v>5629</v>
      </c>
      <c r="I440" s="2">
        <v>5558</v>
      </c>
      <c r="J440" s="2">
        <v>5570</v>
      </c>
      <c r="K440" s="2">
        <v>5586</v>
      </c>
      <c r="L440" s="59">
        <v>1.3290999999999999</v>
      </c>
      <c r="M440" s="19">
        <v>0.7833</v>
      </c>
      <c r="N440" s="60">
        <v>33.021999999999998</v>
      </c>
      <c r="O440" s="6">
        <v>0.23395853899308983</v>
      </c>
      <c r="P440" s="6">
        <v>0.1895360315893386</v>
      </c>
      <c r="Q440" s="6">
        <v>0.24579999999999999</v>
      </c>
      <c r="R440" s="6">
        <v>0.22009999999999999</v>
      </c>
      <c r="S440" s="6">
        <v>0.1792</v>
      </c>
      <c r="T440" s="6">
        <v>0.23649999999999999</v>
      </c>
      <c r="U440" s="6">
        <v>0.13469999999999999</v>
      </c>
      <c r="V440" s="6">
        <v>0.25600000000000001</v>
      </c>
      <c r="W440" s="6">
        <v>0.21970000000000001</v>
      </c>
      <c r="X440" s="6">
        <v>0.21540000000000001</v>
      </c>
      <c r="Y440" s="6">
        <v>0.18659999999999999</v>
      </c>
      <c r="Z440" s="6">
        <v>0.23749999999999999</v>
      </c>
      <c r="AA440" s="61">
        <v>267.93700000000001</v>
      </c>
      <c r="AB440" s="61">
        <v>131.346</v>
      </c>
      <c r="AC440" s="61">
        <v>0</v>
      </c>
      <c r="AD440" s="61">
        <v>399.28300000000002</v>
      </c>
      <c r="AE440" s="7">
        <v>68.129000000000005</v>
      </c>
      <c r="AF440" s="62">
        <v>13.625999999999999</v>
      </c>
      <c r="AG440" s="8">
        <v>9</v>
      </c>
      <c r="AH440" s="62">
        <v>5.4</v>
      </c>
      <c r="AI440" s="9">
        <v>2032.598</v>
      </c>
      <c r="AJ440" s="9">
        <v>2042.8679999999999</v>
      </c>
      <c r="AK440" s="9">
        <v>2069.2539999999999</v>
      </c>
      <c r="AL440" s="9">
        <v>2116.4560000000001</v>
      </c>
      <c r="AM440" s="18">
        <v>2048.2399999999998</v>
      </c>
      <c r="AN440" s="18">
        <v>418.30900000000003</v>
      </c>
      <c r="AO440" s="18">
        <v>451.33100000000002</v>
      </c>
      <c r="AP440" s="18">
        <v>2499.5709999999999</v>
      </c>
      <c r="AQ440" s="31">
        <v>1.33</v>
      </c>
      <c r="AR440" s="7">
        <v>4418.4989999999998</v>
      </c>
      <c r="AS440" s="63">
        <v>370179.02</v>
      </c>
      <c r="AT440" s="81">
        <v>0</v>
      </c>
    </row>
    <row r="441" spans="1:46" x14ac:dyDescent="0.2">
      <c r="A441" s="25">
        <v>117597003</v>
      </c>
      <c r="B441" s="26" t="s">
        <v>389</v>
      </c>
      <c r="C441" s="26" t="s">
        <v>388</v>
      </c>
      <c r="D441" s="1">
        <v>62640</v>
      </c>
      <c r="E441" s="1">
        <v>57890</v>
      </c>
      <c r="F441" s="1">
        <v>55045</v>
      </c>
      <c r="G441" s="1">
        <v>58525</v>
      </c>
      <c r="H441" s="2">
        <v>5857</v>
      </c>
      <c r="I441" s="2">
        <v>5795</v>
      </c>
      <c r="J441" s="2">
        <v>6061</v>
      </c>
      <c r="K441" s="2">
        <v>5904</v>
      </c>
      <c r="L441" s="59">
        <v>1.1640999999999999</v>
      </c>
      <c r="M441" s="19">
        <v>0.82089999999999996</v>
      </c>
      <c r="N441" s="60">
        <v>100.34399999999999</v>
      </c>
      <c r="O441" s="6">
        <v>0.17728395061728394</v>
      </c>
      <c r="P441" s="6">
        <v>0.24790123456790122</v>
      </c>
      <c r="Q441" s="6">
        <v>0.1578</v>
      </c>
      <c r="R441" s="6">
        <v>0.25850000000000001</v>
      </c>
      <c r="S441" s="6">
        <v>0.1411</v>
      </c>
      <c r="T441" s="6">
        <v>0.24940000000000001</v>
      </c>
      <c r="U441" s="6">
        <v>0.1578</v>
      </c>
      <c r="V441" s="6">
        <v>0.19040000000000001</v>
      </c>
      <c r="W441" s="6">
        <v>0.15870000000000001</v>
      </c>
      <c r="X441" s="6">
        <v>0.25190000000000001</v>
      </c>
      <c r="Y441" s="6">
        <v>0.1522</v>
      </c>
      <c r="Z441" s="6">
        <v>0.23280000000000001</v>
      </c>
      <c r="AA441" s="61">
        <v>170.16900000000001</v>
      </c>
      <c r="AB441" s="61">
        <v>135.05199999999999</v>
      </c>
      <c r="AC441" s="61">
        <v>0</v>
      </c>
      <c r="AD441" s="61">
        <v>305.221</v>
      </c>
      <c r="AE441" s="7">
        <v>76.744</v>
      </c>
      <c r="AF441" s="62">
        <v>15.349</v>
      </c>
      <c r="AG441" s="8">
        <v>8</v>
      </c>
      <c r="AH441" s="62">
        <v>4.8</v>
      </c>
      <c r="AI441" s="9">
        <v>1787.114</v>
      </c>
      <c r="AJ441" s="9">
        <v>1766.13</v>
      </c>
      <c r="AK441" s="9">
        <v>1790.596</v>
      </c>
      <c r="AL441" s="9">
        <v>1859.5619999999999</v>
      </c>
      <c r="AM441" s="18">
        <v>1781.28</v>
      </c>
      <c r="AN441" s="18">
        <v>325.37</v>
      </c>
      <c r="AO441" s="18">
        <v>425.714</v>
      </c>
      <c r="AP441" s="18">
        <v>2206.9940000000001</v>
      </c>
      <c r="AQ441" s="31">
        <v>1.04</v>
      </c>
      <c r="AR441" s="7">
        <v>2671.9279999999999</v>
      </c>
      <c r="AS441" s="63">
        <v>223852.42</v>
      </c>
      <c r="AT441" s="81">
        <v>0</v>
      </c>
    </row>
    <row r="442" spans="1:46" x14ac:dyDescent="0.2">
      <c r="A442" s="25">
        <v>117598503</v>
      </c>
      <c r="B442" s="26" t="s">
        <v>390</v>
      </c>
      <c r="C442" s="26" t="s">
        <v>388</v>
      </c>
      <c r="D442" s="1">
        <v>63828</v>
      </c>
      <c r="E442" s="1">
        <v>58975</v>
      </c>
      <c r="F442" s="1">
        <v>54629</v>
      </c>
      <c r="G442" s="1">
        <v>59144</v>
      </c>
      <c r="H442" s="2">
        <v>5095</v>
      </c>
      <c r="I442" s="2">
        <v>5047</v>
      </c>
      <c r="J442" s="2">
        <v>4869</v>
      </c>
      <c r="K442" s="2">
        <v>5004</v>
      </c>
      <c r="L442" s="59">
        <v>1.1518999999999999</v>
      </c>
      <c r="M442" s="19">
        <v>0.84299999999999997</v>
      </c>
      <c r="N442" s="60">
        <v>114.892</v>
      </c>
      <c r="O442" s="6">
        <v>0.11992005329780146</v>
      </c>
      <c r="P442" s="6">
        <v>0.20919387075283144</v>
      </c>
      <c r="Q442" s="6">
        <v>0.13550000000000001</v>
      </c>
      <c r="R442" s="6">
        <v>0.17180000000000001</v>
      </c>
      <c r="S442" s="6">
        <v>0.12039999999999999</v>
      </c>
      <c r="T442" s="6">
        <v>0.23319999999999999</v>
      </c>
      <c r="U442" s="6">
        <v>0.1166</v>
      </c>
      <c r="V442" s="6">
        <v>0.2082</v>
      </c>
      <c r="W442" s="6">
        <v>0.12529999999999999</v>
      </c>
      <c r="X442" s="6">
        <v>0.20469999999999999</v>
      </c>
      <c r="Y442" s="6">
        <v>0.1242</v>
      </c>
      <c r="Z442" s="6">
        <v>0.2044</v>
      </c>
      <c r="AA442" s="61">
        <v>109.741</v>
      </c>
      <c r="AB442" s="61">
        <v>89.641000000000005</v>
      </c>
      <c r="AC442" s="61">
        <v>0</v>
      </c>
      <c r="AD442" s="61">
        <v>199.38200000000001</v>
      </c>
      <c r="AE442" s="7">
        <v>49.823999999999998</v>
      </c>
      <c r="AF442" s="62">
        <v>9.9649999999999999</v>
      </c>
      <c r="AG442" s="8">
        <v>0</v>
      </c>
      <c r="AH442" s="62">
        <v>0</v>
      </c>
      <c r="AI442" s="9">
        <v>1459.713</v>
      </c>
      <c r="AJ442" s="9">
        <v>1473.2360000000001</v>
      </c>
      <c r="AK442" s="9">
        <v>1525.748</v>
      </c>
      <c r="AL442" s="9">
        <v>1579.6510000000001</v>
      </c>
      <c r="AM442" s="18">
        <v>1486.232</v>
      </c>
      <c r="AN442" s="18">
        <v>209.34700000000001</v>
      </c>
      <c r="AO442" s="18">
        <v>324.23899999999998</v>
      </c>
      <c r="AP442" s="18">
        <v>1810.471</v>
      </c>
      <c r="AQ442" s="31">
        <v>1.07</v>
      </c>
      <c r="AR442" s="7">
        <v>2231.4650000000001</v>
      </c>
      <c r="AS442" s="63">
        <v>186950.71</v>
      </c>
      <c r="AT442" s="81">
        <v>0</v>
      </c>
    </row>
    <row r="443" spans="1:46" x14ac:dyDescent="0.2">
      <c r="A443" s="25">
        <v>116604003</v>
      </c>
      <c r="B443" s="26" t="s">
        <v>365</v>
      </c>
      <c r="C443" s="26" t="s">
        <v>366</v>
      </c>
      <c r="D443" s="1">
        <v>61185</v>
      </c>
      <c r="E443" s="1">
        <v>62017</v>
      </c>
      <c r="F443" s="1">
        <v>55607</v>
      </c>
      <c r="G443" s="1">
        <v>59603</v>
      </c>
      <c r="H443" s="2">
        <v>5904</v>
      </c>
      <c r="I443" s="2">
        <v>5814</v>
      </c>
      <c r="J443" s="2">
        <v>6345</v>
      </c>
      <c r="K443" s="2">
        <v>6021</v>
      </c>
      <c r="L443" s="59">
        <v>1.143</v>
      </c>
      <c r="M443" s="19">
        <v>0.58299999999999996</v>
      </c>
      <c r="N443" s="60">
        <v>0</v>
      </c>
      <c r="O443" s="6">
        <v>0.10854379365932294</v>
      </c>
      <c r="P443" s="6">
        <v>8.0601826974744759E-2</v>
      </c>
      <c r="Q443" s="6">
        <v>0.1532</v>
      </c>
      <c r="R443" s="6">
        <v>7.4899999999999994E-2</v>
      </c>
      <c r="S443" s="6">
        <v>0.1237</v>
      </c>
      <c r="T443" s="6">
        <v>5.2400000000000002E-2</v>
      </c>
      <c r="U443" s="6">
        <v>0.14530000000000001</v>
      </c>
      <c r="V443" s="6">
        <v>0.1236</v>
      </c>
      <c r="W443" s="6">
        <v>0.1285</v>
      </c>
      <c r="X443" s="6">
        <v>6.93E-2</v>
      </c>
      <c r="Y443" s="6">
        <v>0.14069999999999999</v>
      </c>
      <c r="Z443" s="6">
        <v>8.3599999999999994E-2</v>
      </c>
      <c r="AA443" s="61">
        <v>144.26599999999999</v>
      </c>
      <c r="AB443" s="61">
        <v>38.901000000000003</v>
      </c>
      <c r="AC443" s="61">
        <v>0</v>
      </c>
      <c r="AD443" s="61">
        <v>183.167</v>
      </c>
      <c r="AE443" s="7">
        <v>31.684000000000001</v>
      </c>
      <c r="AF443" s="62">
        <v>6.3369999999999997</v>
      </c>
      <c r="AG443" s="8">
        <v>62</v>
      </c>
      <c r="AH443" s="62">
        <v>37.200000000000003</v>
      </c>
      <c r="AI443" s="9">
        <v>1871.15</v>
      </c>
      <c r="AJ443" s="9">
        <v>1919.5139999999999</v>
      </c>
      <c r="AK443" s="9">
        <v>1928.0350000000001</v>
      </c>
      <c r="AL443" s="9">
        <v>1953.556</v>
      </c>
      <c r="AM443" s="18">
        <v>1906.2329999999999</v>
      </c>
      <c r="AN443" s="18">
        <v>226.70400000000001</v>
      </c>
      <c r="AO443" s="18">
        <v>226.70400000000001</v>
      </c>
      <c r="AP443" s="18">
        <v>2132.9369999999999</v>
      </c>
      <c r="AQ443" s="31">
        <v>1.54</v>
      </c>
      <c r="AR443" s="7">
        <v>3754.4380000000001</v>
      </c>
      <c r="AS443" s="63">
        <v>314544.40999999997</v>
      </c>
      <c r="AT443" s="81">
        <v>5181534.6500000004</v>
      </c>
    </row>
    <row r="444" spans="1:46" x14ac:dyDescent="0.2">
      <c r="A444" s="25">
        <v>116605003</v>
      </c>
      <c r="B444" s="26" t="s">
        <v>367</v>
      </c>
      <c r="C444" s="26" t="s">
        <v>366</v>
      </c>
      <c r="D444" s="1">
        <v>64158</v>
      </c>
      <c r="E444" s="1">
        <v>59676</v>
      </c>
      <c r="F444" s="1">
        <v>55920</v>
      </c>
      <c r="G444" s="1">
        <v>59918</v>
      </c>
      <c r="H444" s="2">
        <v>6087</v>
      </c>
      <c r="I444" s="2">
        <v>6024</v>
      </c>
      <c r="J444" s="2">
        <v>6131</v>
      </c>
      <c r="K444" s="2">
        <v>6081</v>
      </c>
      <c r="L444" s="59">
        <v>1.137</v>
      </c>
      <c r="M444" s="19">
        <v>0.77649999999999997</v>
      </c>
      <c r="N444" s="60">
        <v>16.097999999999999</v>
      </c>
      <c r="O444" s="6">
        <v>0.13155949741315595</v>
      </c>
      <c r="P444" s="6">
        <v>0.20251293422025129</v>
      </c>
      <c r="Q444" s="6">
        <v>0.1305</v>
      </c>
      <c r="R444" s="6">
        <v>0.20200000000000001</v>
      </c>
      <c r="S444" s="6">
        <v>0.1167</v>
      </c>
      <c r="T444" s="6">
        <v>0.20649999999999999</v>
      </c>
      <c r="U444" s="6">
        <v>0.1295</v>
      </c>
      <c r="V444" s="6">
        <v>0.2092</v>
      </c>
      <c r="W444" s="6">
        <v>0.1263</v>
      </c>
      <c r="X444" s="6">
        <v>0.20369999999999999</v>
      </c>
      <c r="Y444" s="6">
        <v>0.12559999999999999</v>
      </c>
      <c r="Z444" s="6">
        <v>0.2059</v>
      </c>
      <c r="AA444" s="61">
        <v>146.291</v>
      </c>
      <c r="AB444" s="61">
        <v>117.971</v>
      </c>
      <c r="AC444" s="61">
        <v>0</v>
      </c>
      <c r="AD444" s="61">
        <v>264.262</v>
      </c>
      <c r="AE444" s="7">
        <v>82.688000000000002</v>
      </c>
      <c r="AF444" s="62">
        <v>16.538</v>
      </c>
      <c r="AG444" s="8">
        <v>12</v>
      </c>
      <c r="AH444" s="62">
        <v>7.2</v>
      </c>
      <c r="AI444" s="9">
        <v>1930.47</v>
      </c>
      <c r="AJ444" s="9">
        <v>1921.9110000000001</v>
      </c>
      <c r="AK444" s="9">
        <v>1995.8869999999999</v>
      </c>
      <c r="AL444" s="9">
        <v>2064.2809999999999</v>
      </c>
      <c r="AM444" s="18">
        <v>1949.423</v>
      </c>
      <c r="AN444" s="18">
        <v>288</v>
      </c>
      <c r="AO444" s="18">
        <v>304.09800000000001</v>
      </c>
      <c r="AP444" s="18">
        <v>2253.5210000000002</v>
      </c>
      <c r="AQ444" s="31">
        <v>1.1100000000000001</v>
      </c>
      <c r="AR444" s="7">
        <v>2844.1010000000001</v>
      </c>
      <c r="AS444" s="63">
        <v>238276.96</v>
      </c>
      <c r="AT444" s="81">
        <v>0</v>
      </c>
    </row>
    <row r="445" spans="1:46" x14ac:dyDescent="0.2">
      <c r="A445" s="25">
        <v>106611303</v>
      </c>
      <c r="B445" s="26" t="s">
        <v>140</v>
      </c>
      <c r="C445" s="26" t="s">
        <v>141</v>
      </c>
      <c r="D445" s="1">
        <v>60807</v>
      </c>
      <c r="E445" s="1">
        <v>57855</v>
      </c>
      <c r="F445" s="1">
        <v>52111</v>
      </c>
      <c r="G445" s="1">
        <v>56924</v>
      </c>
      <c r="H445" s="2">
        <v>3846</v>
      </c>
      <c r="I445" s="2">
        <v>3681</v>
      </c>
      <c r="J445" s="2">
        <v>3819</v>
      </c>
      <c r="K445" s="2">
        <v>3782</v>
      </c>
      <c r="L445" s="59">
        <v>1.1968000000000001</v>
      </c>
      <c r="M445" s="19">
        <v>0.85529999999999995</v>
      </c>
      <c r="N445" s="60">
        <v>105.824</v>
      </c>
      <c r="O445" s="6">
        <v>0.16700819672131148</v>
      </c>
      <c r="P445" s="6">
        <v>0.15881147540983606</v>
      </c>
      <c r="Q445" s="6">
        <v>0.15279999999999999</v>
      </c>
      <c r="R445" s="6">
        <v>0.1338</v>
      </c>
      <c r="S445" s="6">
        <v>0.16450000000000001</v>
      </c>
      <c r="T445" s="6">
        <v>0.1303</v>
      </c>
      <c r="U445" s="6">
        <v>8.8499999999999995E-2</v>
      </c>
      <c r="V445" s="6">
        <v>0.16950000000000001</v>
      </c>
      <c r="W445" s="6">
        <v>0.16139999999999999</v>
      </c>
      <c r="X445" s="6">
        <v>0.14099999999999999</v>
      </c>
      <c r="Y445" s="6">
        <v>0.1353</v>
      </c>
      <c r="Z445" s="6">
        <v>0.14449999999999999</v>
      </c>
      <c r="AA445" s="61">
        <v>113.88</v>
      </c>
      <c r="AB445" s="61">
        <v>49.743000000000002</v>
      </c>
      <c r="AC445" s="61">
        <v>0</v>
      </c>
      <c r="AD445" s="61">
        <v>163.62299999999999</v>
      </c>
      <c r="AE445" s="7">
        <v>37.433</v>
      </c>
      <c r="AF445" s="62">
        <v>7.4870000000000001</v>
      </c>
      <c r="AG445" s="8">
        <v>3</v>
      </c>
      <c r="AH445" s="62">
        <v>1.8</v>
      </c>
      <c r="AI445" s="9">
        <v>1175.963</v>
      </c>
      <c r="AJ445" s="9">
        <v>1191.143</v>
      </c>
      <c r="AK445" s="9">
        <v>1134.741</v>
      </c>
      <c r="AL445" s="9">
        <v>1171.9680000000001</v>
      </c>
      <c r="AM445" s="18">
        <v>1167.2819999999999</v>
      </c>
      <c r="AN445" s="18">
        <v>172.91</v>
      </c>
      <c r="AO445" s="18">
        <v>278.73399999999998</v>
      </c>
      <c r="AP445" s="18">
        <v>1446.0160000000001</v>
      </c>
      <c r="AQ445" s="31">
        <v>0.9</v>
      </c>
      <c r="AR445" s="7">
        <v>1557.5329999999999</v>
      </c>
      <c r="AS445" s="63">
        <v>130489.12</v>
      </c>
      <c r="AT445" s="81">
        <v>0</v>
      </c>
    </row>
    <row r="446" spans="1:46" x14ac:dyDescent="0.2">
      <c r="A446" s="25">
        <v>106612203</v>
      </c>
      <c r="B446" s="26" t="s">
        <v>142</v>
      </c>
      <c r="C446" s="26" t="s">
        <v>141</v>
      </c>
      <c r="D446" s="1">
        <v>65080</v>
      </c>
      <c r="E446" s="1">
        <v>60835</v>
      </c>
      <c r="F446" s="1">
        <v>54652</v>
      </c>
      <c r="G446" s="1">
        <v>60189</v>
      </c>
      <c r="H446" s="2">
        <v>6403</v>
      </c>
      <c r="I446" s="2">
        <v>6331</v>
      </c>
      <c r="J446" s="2">
        <v>6584</v>
      </c>
      <c r="K446" s="2">
        <v>6439</v>
      </c>
      <c r="L446" s="59">
        <v>1.1318999999999999</v>
      </c>
      <c r="M446" s="19">
        <v>0.78</v>
      </c>
      <c r="N446" s="60">
        <v>22.841000000000001</v>
      </c>
      <c r="O446" s="6">
        <v>0.20297029702970298</v>
      </c>
      <c r="P446" s="6">
        <v>0.18426842684268427</v>
      </c>
      <c r="Q446" s="6">
        <v>0.18990000000000001</v>
      </c>
      <c r="R446" s="6">
        <v>0.2301</v>
      </c>
      <c r="S446" s="6">
        <v>0.17399999999999999</v>
      </c>
      <c r="T446" s="6">
        <v>0.20039999999999999</v>
      </c>
      <c r="U446" s="6">
        <v>0.1641</v>
      </c>
      <c r="V446" s="6">
        <v>0.2006</v>
      </c>
      <c r="W446" s="6">
        <v>0.189</v>
      </c>
      <c r="X446" s="6">
        <v>0.2049</v>
      </c>
      <c r="Y446" s="6">
        <v>0.17599999999999999</v>
      </c>
      <c r="Z446" s="6">
        <v>0.2104</v>
      </c>
      <c r="AA446" s="61">
        <v>209.357</v>
      </c>
      <c r="AB446" s="61">
        <v>113.485</v>
      </c>
      <c r="AC446" s="61">
        <v>0</v>
      </c>
      <c r="AD446" s="61">
        <v>322.84199999999998</v>
      </c>
      <c r="AE446" s="7">
        <v>65.412000000000006</v>
      </c>
      <c r="AF446" s="62">
        <v>13.082000000000001</v>
      </c>
      <c r="AG446" s="8">
        <v>5</v>
      </c>
      <c r="AH446" s="62">
        <v>3</v>
      </c>
      <c r="AI446" s="9">
        <v>1846.1780000000001</v>
      </c>
      <c r="AJ446" s="9">
        <v>1876.434</v>
      </c>
      <c r="AK446" s="9">
        <v>1860.538</v>
      </c>
      <c r="AL446" s="9">
        <v>1931.702</v>
      </c>
      <c r="AM446" s="18">
        <v>1861.05</v>
      </c>
      <c r="AN446" s="18">
        <v>338.92399999999998</v>
      </c>
      <c r="AO446" s="18">
        <v>361.76499999999999</v>
      </c>
      <c r="AP446" s="18">
        <v>2222.8150000000001</v>
      </c>
      <c r="AQ446" s="31">
        <v>0.9</v>
      </c>
      <c r="AR446" s="7">
        <v>2264.404</v>
      </c>
      <c r="AS446" s="63">
        <v>189710.32</v>
      </c>
      <c r="AT446" s="81">
        <v>0</v>
      </c>
    </row>
    <row r="447" spans="1:46" x14ac:dyDescent="0.2">
      <c r="A447" s="25">
        <v>106616203</v>
      </c>
      <c r="B447" s="26" t="s">
        <v>143</v>
      </c>
      <c r="C447" s="26" t="s">
        <v>141</v>
      </c>
      <c r="D447" s="1">
        <v>53988</v>
      </c>
      <c r="E447" s="1">
        <v>50761</v>
      </c>
      <c r="F447" s="1">
        <v>46818</v>
      </c>
      <c r="G447" s="1">
        <v>50522</v>
      </c>
      <c r="H447" s="2">
        <v>5697</v>
      </c>
      <c r="I447" s="2">
        <v>5687</v>
      </c>
      <c r="J447" s="2">
        <v>5980</v>
      </c>
      <c r="K447" s="2">
        <v>5788</v>
      </c>
      <c r="L447" s="59">
        <v>1.3485</v>
      </c>
      <c r="M447" s="19">
        <v>0.69869999999999999</v>
      </c>
      <c r="N447" s="60">
        <v>0</v>
      </c>
      <c r="O447" s="6">
        <v>0.17131062951496387</v>
      </c>
      <c r="P447" s="6">
        <v>0.30959752321981426</v>
      </c>
      <c r="Q447" s="6">
        <v>0.1769</v>
      </c>
      <c r="R447" s="6">
        <v>0.32940000000000003</v>
      </c>
      <c r="S447" s="6">
        <v>0.16719999999999999</v>
      </c>
      <c r="T447" s="6">
        <v>0.33400000000000002</v>
      </c>
      <c r="U447" s="6">
        <v>0.18540000000000001</v>
      </c>
      <c r="V447" s="6">
        <v>0.36399999999999999</v>
      </c>
      <c r="W447" s="6">
        <v>0.17180000000000001</v>
      </c>
      <c r="X447" s="6">
        <v>0.32429999999999998</v>
      </c>
      <c r="Y447" s="6">
        <v>0.17649999999999999</v>
      </c>
      <c r="Z447" s="6">
        <v>0.34250000000000003</v>
      </c>
      <c r="AA447" s="61">
        <v>196.01499999999999</v>
      </c>
      <c r="AB447" s="61">
        <v>185.005</v>
      </c>
      <c r="AC447" s="61">
        <v>0</v>
      </c>
      <c r="AD447" s="61">
        <v>381.02</v>
      </c>
      <c r="AE447" s="7">
        <v>79.266000000000005</v>
      </c>
      <c r="AF447" s="62">
        <v>15.853</v>
      </c>
      <c r="AG447" s="8">
        <v>1</v>
      </c>
      <c r="AH447" s="62">
        <v>0.6</v>
      </c>
      <c r="AI447" s="9">
        <v>1901.5809999999999</v>
      </c>
      <c r="AJ447" s="9">
        <v>1909.395</v>
      </c>
      <c r="AK447" s="9">
        <v>1945.2339999999999</v>
      </c>
      <c r="AL447" s="9">
        <v>1949.778</v>
      </c>
      <c r="AM447" s="18">
        <v>1918.7370000000001</v>
      </c>
      <c r="AN447" s="18">
        <v>397.47300000000001</v>
      </c>
      <c r="AO447" s="18">
        <v>397.47300000000001</v>
      </c>
      <c r="AP447" s="18">
        <v>2316.21</v>
      </c>
      <c r="AQ447" s="31">
        <v>1.0900000000000001</v>
      </c>
      <c r="AR447" s="7">
        <v>3404.5160000000001</v>
      </c>
      <c r="AS447" s="63">
        <v>285228.17</v>
      </c>
      <c r="AT447" s="81">
        <v>0</v>
      </c>
    </row>
    <row r="448" spans="1:46" x14ac:dyDescent="0.2">
      <c r="A448" s="25">
        <v>106617203</v>
      </c>
      <c r="B448" s="26" t="s">
        <v>144</v>
      </c>
      <c r="C448" s="26" t="s">
        <v>141</v>
      </c>
      <c r="D448" s="1">
        <v>45779</v>
      </c>
      <c r="E448" s="1">
        <v>44375</v>
      </c>
      <c r="F448" s="1">
        <v>44648</v>
      </c>
      <c r="G448" s="1">
        <v>44934</v>
      </c>
      <c r="H448" s="2">
        <v>5392</v>
      </c>
      <c r="I448" s="2">
        <v>5377</v>
      </c>
      <c r="J448" s="2">
        <v>5438</v>
      </c>
      <c r="K448" s="2">
        <v>5402</v>
      </c>
      <c r="L448" s="59">
        <v>1.5162</v>
      </c>
      <c r="M448" s="19">
        <v>0.78080000000000005</v>
      </c>
      <c r="N448" s="60">
        <v>25.858000000000001</v>
      </c>
      <c r="O448" s="6">
        <v>0.23088023088023088</v>
      </c>
      <c r="P448" s="6">
        <v>0.24723424723424722</v>
      </c>
      <c r="Q448" s="6">
        <v>0.27379999999999999</v>
      </c>
      <c r="R448" s="6">
        <v>0.23219999999999999</v>
      </c>
      <c r="S448" s="6">
        <v>0.29199999999999998</v>
      </c>
      <c r="T448" s="6">
        <v>0.2021</v>
      </c>
      <c r="U448" s="6">
        <v>0.28260000000000002</v>
      </c>
      <c r="V448" s="6">
        <v>0.22539999999999999</v>
      </c>
      <c r="W448" s="6">
        <v>0.2656</v>
      </c>
      <c r="X448" s="6">
        <v>0.22720000000000001</v>
      </c>
      <c r="Y448" s="6">
        <v>0.2828</v>
      </c>
      <c r="Z448" s="6">
        <v>0.21990000000000001</v>
      </c>
      <c r="AA448" s="61">
        <v>298.25900000000001</v>
      </c>
      <c r="AB448" s="61">
        <v>127.568</v>
      </c>
      <c r="AC448" s="61">
        <v>0</v>
      </c>
      <c r="AD448" s="61">
        <v>425.827</v>
      </c>
      <c r="AE448" s="7">
        <v>65.384</v>
      </c>
      <c r="AF448" s="62">
        <v>13.077</v>
      </c>
      <c r="AG448" s="8">
        <v>9</v>
      </c>
      <c r="AH448" s="62">
        <v>5.4</v>
      </c>
      <c r="AI448" s="9">
        <v>1871.6030000000001</v>
      </c>
      <c r="AJ448" s="9">
        <v>1876.914</v>
      </c>
      <c r="AK448" s="9">
        <v>1900.357</v>
      </c>
      <c r="AL448" s="9">
        <v>1923.4469999999999</v>
      </c>
      <c r="AM448" s="18">
        <v>1882.9580000000001</v>
      </c>
      <c r="AN448" s="18">
        <v>444.30399999999997</v>
      </c>
      <c r="AO448" s="18">
        <v>470.16199999999998</v>
      </c>
      <c r="AP448" s="18">
        <v>2353.12</v>
      </c>
      <c r="AQ448" s="31">
        <v>1.25</v>
      </c>
      <c r="AR448" s="7">
        <v>4459.7510000000002</v>
      </c>
      <c r="AS448" s="63">
        <v>373635.08</v>
      </c>
      <c r="AT448" s="81">
        <v>0</v>
      </c>
    </row>
    <row r="449" spans="1:46" x14ac:dyDescent="0.2">
      <c r="A449" s="25">
        <v>106618603</v>
      </c>
      <c r="B449" s="26" t="s">
        <v>145</v>
      </c>
      <c r="C449" s="26" t="s">
        <v>141</v>
      </c>
      <c r="D449" s="1">
        <v>55573</v>
      </c>
      <c r="E449" s="1">
        <v>53394</v>
      </c>
      <c r="F449" s="1">
        <v>48162</v>
      </c>
      <c r="G449" s="1">
        <v>52376</v>
      </c>
      <c r="H449" s="2">
        <v>2662</v>
      </c>
      <c r="I449" s="2">
        <v>2680</v>
      </c>
      <c r="J449" s="2">
        <v>2915</v>
      </c>
      <c r="K449" s="2">
        <v>2752</v>
      </c>
      <c r="L449" s="59">
        <v>1.3007</v>
      </c>
      <c r="M449" s="19">
        <v>0.85450000000000004</v>
      </c>
      <c r="N449" s="60">
        <v>79.89</v>
      </c>
      <c r="O449" s="6">
        <v>0.16452442159383032</v>
      </c>
      <c r="P449" s="6">
        <v>0.38174807197943444</v>
      </c>
      <c r="Q449" s="6">
        <v>0.2087</v>
      </c>
      <c r="R449" s="6">
        <v>0.34739999999999999</v>
      </c>
      <c r="S449" s="6">
        <v>0.23449999999999999</v>
      </c>
      <c r="T449" s="6">
        <v>0.22670000000000001</v>
      </c>
      <c r="U449" s="6">
        <v>0.19700000000000001</v>
      </c>
      <c r="V449" s="6">
        <v>0.2036</v>
      </c>
      <c r="W449" s="6">
        <v>0.2026</v>
      </c>
      <c r="X449" s="6">
        <v>0.31859999999999999</v>
      </c>
      <c r="Y449" s="6">
        <v>0.21340000000000001</v>
      </c>
      <c r="Z449" s="6">
        <v>0.25919999999999999</v>
      </c>
      <c r="AA449" s="61">
        <v>101.03</v>
      </c>
      <c r="AB449" s="61">
        <v>79.436999999999998</v>
      </c>
      <c r="AC449" s="61">
        <v>0</v>
      </c>
      <c r="AD449" s="61">
        <v>180.46700000000001</v>
      </c>
      <c r="AE449" s="7">
        <v>22.446000000000002</v>
      </c>
      <c r="AF449" s="62">
        <v>4.4889999999999999</v>
      </c>
      <c r="AG449" s="8">
        <v>0</v>
      </c>
      <c r="AH449" s="62">
        <v>0</v>
      </c>
      <c r="AI449" s="9">
        <v>831.10900000000004</v>
      </c>
      <c r="AJ449" s="9">
        <v>836.61300000000006</v>
      </c>
      <c r="AK449" s="9">
        <v>840.93600000000004</v>
      </c>
      <c r="AL449" s="9">
        <v>821.11300000000006</v>
      </c>
      <c r="AM449" s="18">
        <v>836.21900000000005</v>
      </c>
      <c r="AN449" s="18">
        <v>184.95599999999999</v>
      </c>
      <c r="AO449" s="18">
        <v>264.846</v>
      </c>
      <c r="AP449" s="18">
        <v>1101.0650000000001</v>
      </c>
      <c r="AQ449" s="31">
        <v>0.94</v>
      </c>
      <c r="AR449" s="7">
        <v>1346.2260000000001</v>
      </c>
      <c r="AS449" s="63">
        <v>112785.95</v>
      </c>
      <c r="AT449" s="81">
        <v>0</v>
      </c>
    </row>
    <row r="450" spans="1:46" x14ac:dyDescent="0.2">
      <c r="A450" s="25">
        <v>105628302</v>
      </c>
      <c r="B450" s="26" t="s">
        <v>122</v>
      </c>
      <c r="C450" s="26" t="s">
        <v>123</v>
      </c>
      <c r="D450" s="1">
        <v>57541</v>
      </c>
      <c r="E450" s="1">
        <v>55708</v>
      </c>
      <c r="F450" s="1">
        <v>51521</v>
      </c>
      <c r="G450" s="1">
        <v>54923</v>
      </c>
      <c r="H450" s="2">
        <v>14975</v>
      </c>
      <c r="I450" s="2">
        <v>14835</v>
      </c>
      <c r="J450" s="2">
        <v>15810</v>
      </c>
      <c r="K450" s="2">
        <v>15207</v>
      </c>
      <c r="L450" s="59">
        <v>1.2403999999999999</v>
      </c>
      <c r="M450" s="19">
        <v>0.58560000000000001</v>
      </c>
      <c r="N450" s="60">
        <v>0</v>
      </c>
      <c r="O450" s="6">
        <v>0.14703353396388649</v>
      </c>
      <c r="P450" s="6">
        <v>0.2207652622527945</v>
      </c>
      <c r="Q450" s="6">
        <v>0.15079999999999999</v>
      </c>
      <c r="R450" s="6">
        <v>0.22289999999999999</v>
      </c>
      <c r="S450" s="6">
        <v>0.1825</v>
      </c>
      <c r="T450" s="6">
        <v>0.2198</v>
      </c>
      <c r="U450" s="6">
        <v>0.18729999999999999</v>
      </c>
      <c r="V450" s="6">
        <v>0.1867</v>
      </c>
      <c r="W450" s="6">
        <v>0.16009999999999999</v>
      </c>
      <c r="X450" s="6">
        <v>0.22120000000000001</v>
      </c>
      <c r="Y450" s="6">
        <v>0.17349999999999999</v>
      </c>
      <c r="Z450" s="6">
        <v>0.20979999999999999</v>
      </c>
      <c r="AA450" s="61">
        <v>408.20499999999998</v>
      </c>
      <c r="AB450" s="61">
        <v>281.99599999999998</v>
      </c>
      <c r="AC450" s="61">
        <v>0</v>
      </c>
      <c r="AD450" s="61">
        <v>690.20100000000002</v>
      </c>
      <c r="AE450" s="7">
        <v>377.79</v>
      </c>
      <c r="AF450" s="62">
        <v>75.558000000000007</v>
      </c>
      <c r="AG450" s="8">
        <v>8</v>
      </c>
      <c r="AH450" s="62">
        <v>4.8</v>
      </c>
      <c r="AI450" s="9">
        <v>4249.4830000000002</v>
      </c>
      <c r="AJ450" s="9">
        <v>4306.9409999999998</v>
      </c>
      <c r="AK450" s="9">
        <v>4337.6390000000001</v>
      </c>
      <c r="AL450" s="9">
        <v>4429.28</v>
      </c>
      <c r="AM450" s="18">
        <v>4298.0209999999997</v>
      </c>
      <c r="AN450" s="18">
        <v>770.55899999999997</v>
      </c>
      <c r="AO450" s="18">
        <v>770.55899999999997</v>
      </c>
      <c r="AP450" s="18">
        <v>5068.58</v>
      </c>
      <c r="AQ450" s="31">
        <v>0.97</v>
      </c>
      <c r="AR450" s="7">
        <v>6098.4549999999999</v>
      </c>
      <c r="AS450" s="63">
        <v>510924.66</v>
      </c>
      <c r="AT450" s="81">
        <v>0</v>
      </c>
    </row>
    <row r="451" spans="1:46" x14ac:dyDescent="0.2">
      <c r="A451" s="25">
        <v>101630504</v>
      </c>
      <c r="B451" s="26" t="s">
        <v>16</v>
      </c>
      <c r="C451" s="26" t="s">
        <v>17</v>
      </c>
      <c r="D451" s="1">
        <v>77202</v>
      </c>
      <c r="E451" s="1">
        <v>69050</v>
      </c>
      <c r="F451" s="1">
        <v>65565</v>
      </c>
      <c r="G451" s="1">
        <v>70606</v>
      </c>
      <c r="H451" s="2">
        <v>1665</v>
      </c>
      <c r="I451" s="2">
        <v>1673</v>
      </c>
      <c r="J451" s="2">
        <v>1756</v>
      </c>
      <c r="K451" s="2">
        <v>1698</v>
      </c>
      <c r="L451" s="59">
        <v>0.96489999999999998</v>
      </c>
      <c r="M451" s="19">
        <v>0.91890000000000005</v>
      </c>
      <c r="N451" s="60">
        <v>82.575000000000003</v>
      </c>
      <c r="O451" s="6">
        <v>0.25043478260869567</v>
      </c>
      <c r="P451" s="6">
        <v>0.13739130434782609</v>
      </c>
      <c r="Q451" s="6">
        <v>0.28089999999999998</v>
      </c>
      <c r="R451" s="6">
        <v>0.22720000000000001</v>
      </c>
      <c r="S451" s="6">
        <v>0.2205</v>
      </c>
      <c r="T451" s="6">
        <v>0.1658</v>
      </c>
      <c r="U451" s="6">
        <v>8.3299999999999999E-2</v>
      </c>
      <c r="V451" s="6">
        <v>0.1802</v>
      </c>
      <c r="W451" s="6">
        <v>0.25059999999999999</v>
      </c>
      <c r="X451" s="6">
        <v>0.17680000000000001</v>
      </c>
      <c r="Y451" s="6">
        <v>0.19489999999999999</v>
      </c>
      <c r="Z451" s="6">
        <v>0.19109999999999999</v>
      </c>
      <c r="AA451" s="61">
        <v>73.033000000000001</v>
      </c>
      <c r="AB451" s="61">
        <v>25.763000000000002</v>
      </c>
      <c r="AC451" s="61">
        <v>0</v>
      </c>
      <c r="AD451" s="61">
        <v>98.796000000000006</v>
      </c>
      <c r="AE451" s="7">
        <v>22.454999999999998</v>
      </c>
      <c r="AF451" s="62">
        <v>4.4909999999999997</v>
      </c>
      <c r="AG451" s="8">
        <v>0</v>
      </c>
      <c r="AH451" s="62">
        <v>0</v>
      </c>
      <c r="AI451" s="9">
        <v>485.71899999999999</v>
      </c>
      <c r="AJ451" s="9">
        <v>498.96</v>
      </c>
      <c r="AK451" s="9">
        <v>515.178</v>
      </c>
      <c r="AL451" s="9">
        <v>503.53699999999998</v>
      </c>
      <c r="AM451" s="18">
        <v>499.952</v>
      </c>
      <c r="AN451" s="18">
        <v>103.28700000000001</v>
      </c>
      <c r="AO451" s="18">
        <v>185.86199999999999</v>
      </c>
      <c r="AP451" s="18">
        <v>685.81399999999996</v>
      </c>
      <c r="AQ451" s="31">
        <v>0.76</v>
      </c>
      <c r="AR451" s="7">
        <v>502.92399999999998</v>
      </c>
      <c r="AS451" s="63">
        <v>42134.65</v>
      </c>
      <c r="AT451" s="81">
        <v>0</v>
      </c>
    </row>
    <row r="452" spans="1:46" x14ac:dyDescent="0.2">
      <c r="A452" s="25">
        <v>101630903</v>
      </c>
      <c r="B452" s="26" t="s">
        <v>18</v>
      </c>
      <c r="C452" s="26" t="s">
        <v>17</v>
      </c>
      <c r="D452" s="1">
        <v>63977</v>
      </c>
      <c r="E452" s="1">
        <v>55464</v>
      </c>
      <c r="F452" s="1">
        <v>56275</v>
      </c>
      <c r="G452" s="1">
        <v>58572</v>
      </c>
      <c r="H452" s="2">
        <v>3318</v>
      </c>
      <c r="I452" s="2">
        <v>3295</v>
      </c>
      <c r="J452" s="2">
        <v>3394</v>
      </c>
      <c r="K452" s="2">
        <v>3336</v>
      </c>
      <c r="L452" s="59">
        <v>1.1631</v>
      </c>
      <c r="M452" s="19">
        <v>0.80120000000000002</v>
      </c>
      <c r="N452" s="60">
        <v>38.326999999999998</v>
      </c>
      <c r="O452" s="6">
        <v>0.13953488372093023</v>
      </c>
      <c r="P452" s="6">
        <v>0.20930232558139536</v>
      </c>
      <c r="Q452" s="6">
        <v>0.18809999999999999</v>
      </c>
      <c r="R452" s="6">
        <v>0.2394</v>
      </c>
      <c r="S452" s="6">
        <v>0.17169999999999999</v>
      </c>
      <c r="T452" s="6">
        <v>0.2094</v>
      </c>
      <c r="U452" s="6">
        <v>0.2198</v>
      </c>
      <c r="V452" s="6">
        <v>0.1431</v>
      </c>
      <c r="W452" s="6">
        <v>0.16639999999999999</v>
      </c>
      <c r="X452" s="6">
        <v>0.21940000000000001</v>
      </c>
      <c r="Y452" s="6">
        <v>0.19320000000000001</v>
      </c>
      <c r="Z452" s="6">
        <v>0.1973</v>
      </c>
      <c r="AA452" s="61">
        <v>109.05800000000001</v>
      </c>
      <c r="AB452" s="61">
        <v>71.897000000000006</v>
      </c>
      <c r="AC452" s="61">
        <v>0</v>
      </c>
      <c r="AD452" s="61">
        <v>180.95500000000001</v>
      </c>
      <c r="AE452" s="7">
        <v>54.88</v>
      </c>
      <c r="AF452" s="62">
        <v>10.976000000000001</v>
      </c>
      <c r="AG452" s="8">
        <v>0</v>
      </c>
      <c r="AH452" s="62">
        <v>0</v>
      </c>
      <c r="AI452" s="9">
        <v>1092.329</v>
      </c>
      <c r="AJ452" s="9">
        <v>1098.0740000000001</v>
      </c>
      <c r="AK452" s="9">
        <v>1106.431</v>
      </c>
      <c r="AL452" s="9">
        <v>1100.5509999999999</v>
      </c>
      <c r="AM452" s="18">
        <v>1098.9449999999999</v>
      </c>
      <c r="AN452" s="18">
        <v>191.93100000000001</v>
      </c>
      <c r="AO452" s="18">
        <v>230.25800000000001</v>
      </c>
      <c r="AP452" s="18">
        <v>1329.203</v>
      </c>
      <c r="AQ452" s="31">
        <v>1.04</v>
      </c>
      <c r="AR452" s="7">
        <v>1607.836</v>
      </c>
      <c r="AS452" s="63">
        <v>134703.47</v>
      </c>
      <c r="AT452" s="81">
        <v>0</v>
      </c>
    </row>
    <row r="453" spans="1:46" x14ac:dyDescent="0.2">
      <c r="A453" s="25">
        <v>101631003</v>
      </c>
      <c r="B453" s="26" t="s">
        <v>19</v>
      </c>
      <c r="C453" s="26" t="s">
        <v>17</v>
      </c>
      <c r="D453" s="1">
        <v>64649</v>
      </c>
      <c r="E453" s="1">
        <v>59840</v>
      </c>
      <c r="F453" s="1">
        <v>57386</v>
      </c>
      <c r="G453" s="1">
        <v>60625</v>
      </c>
      <c r="H453" s="2">
        <v>3385</v>
      </c>
      <c r="I453" s="2">
        <v>3328</v>
      </c>
      <c r="J453" s="2">
        <v>3339</v>
      </c>
      <c r="K453" s="2">
        <v>3351</v>
      </c>
      <c r="L453" s="59">
        <v>1.1237999999999999</v>
      </c>
      <c r="M453" s="19">
        <v>0.80159999999999998</v>
      </c>
      <c r="N453" s="60">
        <v>36.674999999999997</v>
      </c>
      <c r="O453" s="6">
        <v>0.1048728813559322</v>
      </c>
      <c r="P453" s="6">
        <v>0.16419491525423729</v>
      </c>
      <c r="Q453" s="6">
        <v>0.15459999999999999</v>
      </c>
      <c r="R453" s="6">
        <v>0.22819999999999999</v>
      </c>
      <c r="S453" s="6">
        <v>0.13780000000000001</v>
      </c>
      <c r="T453" s="6">
        <v>0.19889999999999999</v>
      </c>
      <c r="U453" s="6">
        <v>0.1341</v>
      </c>
      <c r="V453" s="6">
        <v>0.1585</v>
      </c>
      <c r="W453" s="6">
        <v>0.13239999999999999</v>
      </c>
      <c r="X453" s="6">
        <v>0.1971</v>
      </c>
      <c r="Y453" s="6">
        <v>0.14219999999999999</v>
      </c>
      <c r="Z453" s="6">
        <v>0.19520000000000001</v>
      </c>
      <c r="AA453" s="61">
        <v>83.653000000000006</v>
      </c>
      <c r="AB453" s="61">
        <v>62.265999999999998</v>
      </c>
      <c r="AC453" s="61">
        <v>0</v>
      </c>
      <c r="AD453" s="61">
        <v>145.91900000000001</v>
      </c>
      <c r="AE453" s="7">
        <v>70.16</v>
      </c>
      <c r="AF453" s="62">
        <v>14.032</v>
      </c>
      <c r="AG453" s="8">
        <v>0</v>
      </c>
      <c r="AH453" s="62">
        <v>0</v>
      </c>
      <c r="AI453" s="9">
        <v>1053.0329999999999</v>
      </c>
      <c r="AJ453" s="9">
        <v>1043.71</v>
      </c>
      <c r="AK453" s="9">
        <v>1084.2809999999999</v>
      </c>
      <c r="AL453" s="9">
        <v>1198.8389999999999</v>
      </c>
      <c r="AM453" s="18">
        <v>1060.3409999999999</v>
      </c>
      <c r="AN453" s="18">
        <v>159.95099999999999</v>
      </c>
      <c r="AO453" s="18">
        <v>196.626</v>
      </c>
      <c r="AP453" s="18">
        <v>1256.9670000000001</v>
      </c>
      <c r="AQ453" s="31">
        <v>0.82</v>
      </c>
      <c r="AR453" s="7">
        <v>1158.3150000000001</v>
      </c>
      <c r="AS453" s="63">
        <v>97042.89</v>
      </c>
      <c r="AT453" s="81">
        <v>0</v>
      </c>
    </row>
    <row r="454" spans="1:46" x14ac:dyDescent="0.2">
      <c r="A454" s="25">
        <v>101631203</v>
      </c>
      <c r="B454" s="26" t="s">
        <v>20</v>
      </c>
      <c r="C454" s="26" t="s">
        <v>17</v>
      </c>
      <c r="D454" s="1">
        <v>64810</v>
      </c>
      <c r="E454" s="1">
        <v>61325</v>
      </c>
      <c r="F454" s="1">
        <v>57985</v>
      </c>
      <c r="G454" s="1">
        <v>61373</v>
      </c>
      <c r="H454" s="2">
        <v>3911</v>
      </c>
      <c r="I454" s="2">
        <v>3827</v>
      </c>
      <c r="J454" s="2">
        <v>4118</v>
      </c>
      <c r="K454" s="2">
        <v>3952</v>
      </c>
      <c r="L454" s="59">
        <v>1.1101000000000001</v>
      </c>
      <c r="M454" s="19">
        <v>0.85019999999999996</v>
      </c>
      <c r="N454" s="60">
        <v>87.302000000000007</v>
      </c>
      <c r="O454" s="6">
        <v>6.0518731988472622E-2</v>
      </c>
      <c r="P454" s="6">
        <v>0.13352545629202689</v>
      </c>
      <c r="Q454" s="6">
        <v>0.1166</v>
      </c>
      <c r="R454" s="6">
        <v>0.1139</v>
      </c>
      <c r="S454" s="6">
        <v>0.1108</v>
      </c>
      <c r="T454" s="6">
        <v>8.4900000000000003E-2</v>
      </c>
      <c r="U454" s="6">
        <v>0.1043</v>
      </c>
      <c r="V454" s="6">
        <v>0.1605</v>
      </c>
      <c r="W454" s="6">
        <v>9.6000000000000002E-2</v>
      </c>
      <c r="X454" s="6">
        <v>0.1108</v>
      </c>
      <c r="Y454" s="6">
        <v>0.1106</v>
      </c>
      <c r="Z454" s="6">
        <v>0.1198</v>
      </c>
      <c r="AA454" s="61">
        <v>60.886000000000003</v>
      </c>
      <c r="AB454" s="61">
        <v>35.137</v>
      </c>
      <c r="AC454" s="61">
        <v>0</v>
      </c>
      <c r="AD454" s="61">
        <v>96.022999999999996</v>
      </c>
      <c r="AE454" s="7">
        <v>65.808000000000007</v>
      </c>
      <c r="AF454" s="62">
        <v>13.162000000000001</v>
      </c>
      <c r="AG454" s="8">
        <v>2</v>
      </c>
      <c r="AH454" s="62">
        <v>1.2</v>
      </c>
      <c r="AI454" s="9">
        <v>1057.057</v>
      </c>
      <c r="AJ454" s="9">
        <v>1054.3150000000001</v>
      </c>
      <c r="AK454" s="9">
        <v>1081.6510000000001</v>
      </c>
      <c r="AL454" s="9">
        <v>1127.2439999999999</v>
      </c>
      <c r="AM454" s="18">
        <v>1064.3409999999999</v>
      </c>
      <c r="AN454" s="18">
        <v>110.38500000000001</v>
      </c>
      <c r="AO454" s="18">
        <v>197.68700000000001</v>
      </c>
      <c r="AP454" s="18">
        <v>1262.028</v>
      </c>
      <c r="AQ454" s="31">
        <v>0.78</v>
      </c>
      <c r="AR454" s="7">
        <v>1092.7619999999999</v>
      </c>
      <c r="AS454" s="63">
        <v>91550.9</v>
      </c>
      <c r="AT454" s="81">
        <v>0</v>
      </c>
    </row>
    <row r="455" spans="1:46" x14ac:dyDescent="0.2">
      <c r="A455" s="25">
        <v>101631503</v>
      </c>
      <c r="B455" s="26" t="s">
        <v>21</v>
      </c>
      <c r="C455" s="26" t="s">
        <v>17</v>
      </c>
      <c r="D455" s="1">
        <v>54769</v>
      </c>
      <c r="E455" s="1">
        <v>46621</v>
      </c>
      <c r="F455" s="1">
        <v>44049</v>
      </c>
      <c r="G455" s="1">
        <v>48480</v>
      </c>
      <c r="H455" s="2">
        <v>3464</v>
      </c>
      <c r="I455" s="2">
        <v>3684</v>
      </c>
      <c r="J455" s="2">
        <v>3990</v>
      </c>
      <c r="K455" s="2">
        <v>3713</v>
      </c>
      <c r="L455" s="59">
        <v>1.4053</v>
      </c>
      <c r="M455" s="19">
        <v>0.76580000000000004</v>
      </c>
      <c r="N455" s="60">
        <v>0</v>
      </c>
      <c r="O455" s="6">
        <v>0.23050259965337955</v>
      </c>
      <c r="P455" s="6">
        <v>7.0190641247833627E-2</v>
      </c>
      <c r="Q455" s="6">
        <v>0.21809999999999999</v>
      </c>
      <c r="R455" s="6">
        <v>0.15260000000000001</v>
      </c>
      <c r="S455" s="6">
        <v>0.22209999999999999</v>
      </c>
      <c r="T455" s="6">
        <v>0.1827</v>
      </c>
      <c r="U455" s="6">
        <v>0.13469999999999999</v>
      </c>
      <c r="V455" s="6">
        <v>0.24440000000000001</v>
      </c>
      <c r="W455" s="6">
        <v>0.22359999999999999</v>
      </c>
      <c r="X455" s="6">
        <v>0.13519999999999999</v>
      </c>
      <c r="Y455" s="6">
        <v>0.19159999999999999</v>
      </c>
      <c r="Z455" s="6">
        <v>0.19320000000000001</v>
      </c>
      <c r="AA455" s="61">
        <v>130.79</v>
      </c>
      <c r="AB455" s="61">
        <v>39.540999999999997</v>
      </c>
      <c r="AC455" s="61">
        <v>0</v>
      </c>
      <c r="AD455" s="61">
        <v>170.33099999999999</v>
      </c>
      <c r="AE455" s="7">
        <v>30.689</v>
      </c>
      <c r="AF455" s="62">
        <v>6.1379999999999999</v>
      </c>
      <c r="AG455" s="8">
        <v>5</v>
      </c>
      <c r="AH455" s="62">
        <v>3</v>
      </c>
      <c r="AI455" s="9">
        <v>974.87800000000004</v>
      </c>
      <c r="AJ455" s="9">
        <v>941.16099999999994</v>
      </c>
      <c r="AK455" s="9">
        <v>944.89</v>
      </c>
      <c r="AL455" s="9">
        <v>924.53499999999997</v>
      </c>
      <c r="AM455" s="18">
        <v>953.64300000000003</v>
      </c>
      <c r="AN455" s="18">
        <v>179.46899999999999</v>
      </c>
      <c r="AO455" s="18">
        <v>179.46899999999999</v>
      </c>
      <c r="AP455" s="18">
        <v>1133.1120000000001</v>
      </c>
      <c r="AQ455" s="31">
        <v>1.08</v>
      </c>
      <c r="AR455" s="7">
        <v>1719.751</v>
      </c>
      <c r="AS455" s="63">
        <v>144079.64000000001</v>
      </c>
      <c r="AT455" s="81">
        <v>0</v>
      </c>
    </row>
    <row r="456" spans="1:46" x14ac:dyDescent="0.2">
      <c r="A456" s="25">
        <v>101631703</v>
      </c>
      <c r="B456" s="26" t="s">
        <v>22</v>
      </c>
      <c r="C456" s="26" t="s">
        <v>17</v>
      </c>
      <c r="D456" s="1">
        <v>90231</v>
      </c>
      <c r="E456" s="1">
        <v>85219</v>
      </c>
      <c r="F456" s="1">
        <v>78665</v>
      </c>
      <c r="G456" s="1">
        <v>84705</v>
      </c>
      <c r="H456" s="2">
        <v>16477</v>
      </c>
      <c r="I456" s="2">
        <v>16042</v>
      </c>
      <c r="J456" s="2">
        <v>14601</v>
      </c>
      <c r="K456" s="2">
        <v>15707</v>
      </c>
      <c r="L456" s="59">
        <v>0.80430000000000001</v>
      </c>
      <c r="M456" s="19">
        <v>4.0000000000000002E-4</v>
      </c>
      <c r="N456" s="60">
        <v>0</v>
      </c>
      <c r="O456" s="6">
        <v>4.0155669555987969E-2</v>
      </c>
      <c r="P456" s="6">
        <v>0.1310808420307801</v>
      </c>
      <c r="Q456" s="6">
        <v>3.3799999999999997E-2</v>
      </c>
      <c r="R456" s="6">
        <v>0.1241</v>
      </c>
      <c r="S456" s="6">
        <v>3.6700000000000003E-2</v>
      </c>
      <c r="T456" s="6">
        <v>0.1401</v>
      </c>
      <c r="U456" s="6">
        <v>3.39E-2</v>
      </c>
      <c r="V456" s="6">
        <v>0.13739999999999999</v>
      </c>
      <c r="W456" s="6">
        <v>3.6900000000000002E-2</v>
      </c>
      <c r="X456" s="6">
        <v>0.1318</v>
      </c>
      <c r="Y456" s="6">
        <v>3.4799999999999998E-2</v>
      </c>
      <c r="Z456" s="6">
        <v>0.13389999999999999</v>
      </c>
      <c r="AA456" s="61">
        <v>118.929</v>
      </c>
      <c r="AB456" s="61">
        <v>212.39599999999999</v>
      </c>
      <c r="AC456" s="61">
        <v>0</v>
      </c>
      <c r="AD456" s="61">
        <v>331.32499999999999</v>
      </c>
      <c r="AE456" s="7">
        <v>194.03399999999999</v>
      </c>
      <c r="AF456" s="62">
        <v>38.807000000000002</v>
      </c>
      <c r="AG456" s="8">
        <v>81</v>
      </c>
      <c r="AH456" s="62">
        <v>48.6</v>
      </c>
      <c r="AI456" s="9">
        <v>5371.665</v>
      </c>
      <c r="AJ456" s="9">
        <v>5378.7979999999998</v>
      </c>
      <c r="AK456" s="9">
        <v>5400.7389999999996</v>
      </c>
      <c r="AL456" s="9">
        <v>5392.1149999999998</v>
      </c>
      <c r="AM456" s="18">
        <v>5383.7340000000004</v>
      </c>
      <c r="AN456" s="18">
        <v>418.73200000000003</v>
      </c>
      <c r="AO456" s="18">
        <v>418.73200000000003</v>
      </c>
      <c r="AP456" s="18">
        <v>5802.4660000000003</v>
      </c>
      <c r="AQ456" s="31">
        <v>1.1100000000000001</v>
      </c>
      <c r="AR456" s="7">
        <v>5180.2849999999999</v>
      </c>
      <c r="AS456" s="63">
        <v>434000.96</v>
      </c>
      <c r="AT456" s="81">
        <v>746734.27</v>
      </c>
    </row>
    <row r="457" spans="1:46" x14ac:dyDescent="0.2">
      <c r="A457" s="25">
        <v>101631803</v>
      </c>
      <c r="B457" s="26" t="s">
        <v>23</v>
      </c>
      <c r="C457" s="26" t="s">
        <v>17</v>
      </c>
      <c r="D457" s="1">
        <v>51671</v>
      </c>
      <c r="E457" s="1">
        <v>49527</v>
      </c>
      <c r="F457" s="1">
        <v>46942</v>
      </c>
      <c r="G457" s="1">
        <v>49380</v>
      </c>
      <c r="H457" s="2">
        <v>4935</v>
      </c>
      <c r="I457" s="2">
        <v>4997</v>
      </c>
      <c r="J457" s="2">
        <v>4992</v>
      </c>
      <c r="K457" s="2">
        <v>4975</v>
      </c>
      <c r="L457" s="59">
        <v>1.3796999999999999</v>
      </c>
      <c r="M457" s="19">
        <v>0.57750000000000001</v>
      </c>
      <c r="N457" s="60">
        <v>0</v>
      </c>
      <c r="O457" s="6">
        <v>0.35377358490566035</v>
      </c>
      <c r="P457" s="6">
        <v>0.12264150943396226</v>
      </c>
      <c r="Q457" s="6">
        <v>0.36230000000000001</v>
      </c>
      <c r="R457" s="6">
        <v>8.5599999999999996E-2</v>
      </c>
      <c r="S457" s="6">
        <v>0.27400000000000002</v>
      </c>
      <c r="T457" s="6">
        <v>0.1502</v>
      </c>
      <c r="U457" s="6">
        <v>0.31859999999999999</v>
      </c>
      <c r="V457" s="6">
        <v>0.18990000000000001</v>
      </c>
      <c r="W457" s="6">
        <v>0.33</v>
      </c>
      <c r="X457" s="6">
        <v>0.1195</v>
      </c>
      <c r="Y457" s="6">
        <v>0.31830000000000003</v>
      </c>
      <c r="Z457" s="6">
        <v>0.1419</v>
      </c>
      <c r="AA457" s="61">
        <v>278.27</v>
      </c>
      <c r="AB457" s="61">
        <v>50.384</v>
      </c>
      <c r="AC457" s="61">
        <v>139.13499999999999</v>
      </c>
      <c r="AD457" s="61">
        <v>467.78899999999999</v>
      </c>
      <c r="AE457" s="7">
        <v>55.377000000000002</v>
      </c>
      <c r="AF457" s="62">
        <v>11.074999999999999</v>
      </c>
      <c r="AG457" s="8">
        <v>105</v>
      </c>
      <c r="AH457" s="62">
        <v>63</v>
      </c>
      <c r="AI457" s="9">
        <v>1405.405</v>
      </c>
      <c r="AJ457" s="9">
        <v>1415.2249999999999</v>
      </c>
      <c r="AK457" s="9">
        <v>1448.64</v>
      </c>
      <c r="AL457" s="9">
        <v>1502.088</v>
      </c>
      <c r="AM457" s="18">
        <v>1423.09</v>
      </c>
      <c r="AN457" s="18">
        <v>541.86400000000003</v>
      </c>
      <c r="AO457" s="18">
        <v>541.86400000000003</v>
      </c>
      <c r="AP457" s="18">
        <v>1964.954</v>
      </c>
      <c r="AQ457" s="31">
        <v>1.33</v>
      </c>
      <c r="AR457" s="7">
        <v>3605.6930000000002</v>
      </c>
      <c r="AS457" s="63">
        <v>302082.65000000002</v>
      </c>
      <c r="AT457" s="81">
        <v>0</v>
      </c>
    </row>
    <row r="458" spans="1:46" x14ac:dyDescent="0.2">
      <c r="A458" s="25">
        <v>101631903</v>
      </c>
      <c r="B458" s="26" t="s">
        <v>24</v>
      </c>
      <c r="C458" s="26" t="s">
        <v>17</v>
      </c>
      <c r="D458" s="1">
        <v>91452</v>
      </c>
      <c r="E458" s="1">
        <v>84583</v>
      </c>
      <c r="F458" s="1">
        <v>71410</v>
      </c>
      <c r="G458" s="1">
        <v>82482</v>
      </c>
      <c r="H458" s="2">
        <v>4175</v>
      </c>
      <c r="I458" s="2">
        <v>4172</v>
      </c>
      <c r="J458" s="2">
        <v>4016</v>
      </c>
      <c r="K458" s="2">
        <v>4121</v>
      </c>
      <c r="L458" s="59">
        <v>0.82599999999999996</v>
      </c>
      <c r="M458" s="19">
        <v>0.62860000000000005</v>
      </c>
      <c r="N458" s="60">
        <v>0</v>
      </c>
      <c r="O458" s="6">
        <v>5.4032258064516128E-2</v>
      </c>
      <c r="P458" s="6">
        <v>8.387096774193549E-2</v>
      </c>
      <c r="Q458" s="6">
        <v>6.2799999999999995E-2</v>
      </c>
      <c r="R458" s="6">
        <v>9.9199999999999997E-2</v>
      </c>
      <c r="S458" s="6">
        <v>0.1132</v>
      </c>
      <c r="T458" s="6">
        <v>0.1178</v>
      </c>
      <c r="U458" s="6">
        <v>9.9400000000000002E-2</v>
      </c>
      <c r="V458" s="6">
        <v>0.11409999999999999</v>
      </c>
      <c r="W458" s="6">
        <v>7.6700000000000004E-2</v>
      </c>
      <c r="X458" s="6">
        <v>0.1003</v>
      </c>
      <c r="Y458" s="6">
        <v>9.1800000000000007E-2</v>
      </c>
      <c r="Z458" s="6">
        <v>0.1104</v>
      </c>
      <c r="AA458" s="61">
        <v>57.801000000000002</v>
      </c>
      <c r="AB458" s="61">
        <v>37.792999999999999</v>
      </c>
      <c r="AC458" s="61">
        <v>0</v>
      </c>
      <c r="AD458" s="61">
        <v>95.593999999999994</v>
      </c>
      <c r="AE458" s="7">
        <v>39.204000000000001</v>
      </c>
      <c r="AF458" s="62">
        <v>7.8410000000000002</v>
      </c>
      <c r="AG458" s="8">
        <v>22</v>
      </c>
      <c r="AH458" s="62">
        <v>13.2</v>
      </c>
      <c r="AI458" s="9">
        <v>1256.001</v>
      </c>
      <c r="AJ458" s="9">
        <v>1219.0940000000001</v>
      </c>
      <c r="AK458" s="9">
        <v>1173.7950000000001</v>
      </c>
      <c r="AL458" s="9">
        <v>1193.808</v>
      </c>
      <c r="AM458" s="18">
        <v>1216.297</v>
      </c>
      <c r="AN458" s="18">
        <v>116.63500000000001</v>
      </c>
      <c r="AO458" s="18">
        <v>116.63500000000001</v>
      </c>
      <c r="AP458" s="18">
        <v>1332.932</v>
      </c>
      <c r="AQ458" s="31">
        <v>0.86</v>
      </c>
      <c r="AR458" s="7">
        <v>946.86199999999997</v>
      </c>
      <c r="AS458" s="63">
        <v>79327.490000000005</v>
      </c>
      <c r="AT458" s="81">
        <v>0</v>
      </c>
    </row>
    <row r="459" spans="1:46" x14ac:dyDescent="0.2">
      <c r="A459" s="25">
        <v>101632403</v>
      </c>
      <c r="B459" s="26" t="s">
        <v>25</v>
      </c>
      <c r="C459" s="26" t="s">
        <v>17</v>
      </c>
      <c r="D459" s="1">
        <v>66445</v>
      </c>
      <c r="E459" s="1">
        <v>61133</v>
      </c>
      <c r="F459" s="1">
        <v>57657</v>
      </c>
      <c r="G459" s="1">
        <v>61745</v>
      </c>
      <c r="H459" s="2">
        <v>3694</v>
      </c>
      <c r="I459" s="2">
        <v>3529</v>
      </c>
      <c r="J459" s="2">
        <v>3658</v>
      </c>
      <c r="K459" s="2">
        <v>3627</v>
      </c>
      <c r="L459" s="59">
        <v>1.1033999999999999</v>
      </c>
      <c r="M459" s="19">
        <v>0.83020000000000005</v>
      </c>
      <c r="N459" s="60">
        <v>58.99</v>
      </c>
      <c r="O459" s="6">
        <v>9.519408502772643E-2</v>
      </c>
      <c r="P459" s="6">
        <v>0.21903881700554528</v>
      </c>
      <c r="Q459" s="6">
        <v>5.96E-2</v>
      </c>
      <c r="R459" s="6">
        <v>0.25</v>
      </c>
      <c r="S459" s="6">
        <v>5.2200000000000003E-2</v>
      </c>
      <c r="T459" s="6">
        <v>0.28050000000000003</v>
      </c>
      <c r="U459" s="6">
        <v>5.4300000000000001E-2</v>
      </c>
      <c r="V459" s="6">
        <v>0.33479999999999999</v>
      </c>
      <c r="W459" s="6">
        <v>6.9000000000000006E-2</v>
      </c>
      <c r="X459" s="6">
        <v>0.24979999999999999</v>
      </c>
      <c r="Y459" s="6">
        <v>5.5399999999999998E-2</v>
      </c>
      <c r="Z459" s="6">
        <v>0.28839999999999999</v>
      </c>
      <c r="AA459" s="61">
        <v>38.476999999999997</v>
      </c>
      <c r="AB459" s="61">
        <v>69.649000000000001</v>
      </c>
      <c r="AC459" s="61">
        <v>0</v>
      </c>
      <c r="AD459" s="61">
        <v>108.126</v>
      </c>
      <c r="AE459" s="7">
        <v>27.106000000000002</v>
      </c>
      <c r="AF459" s="62">
        <v>5.4210000000000003</v>
      </c>
      <c r="AG459" s="8">
        <v>14</v>
      </c>
      <c r="AH459" s="62">
        <v>8.4</v>
      </c>
      <c r="AI459" s="9">
        <v>929.4</v>
      </c>
      <c r="AJ459" s="9">
        <v>928.64</v>
      </c>
      <c r="AK459" s="9">
        <v>930.55100000000004</v>
      </c>
      <c r="AL459" s="9">
        <v>1004.678</v>
      </c>
      <c r="AM459" s="18">
        <v>929.53</v>
      </c>
      <c r="AN459" s="18">
        <v>121.947</v>
      </c>
      <c r="AO459" s="18">
        <v>180.93700000000001</v>
      </c>
      <c r="AP459" s="18">
        <v>1110.4670000000001</v>
      </c>
      <c r="AQ459" s="31">
        <v>0.8</v>
      </c>
      <c r="AR459" s="7">
        <v>980.23099999999999</v>
      </c>
      <c r="AS459" s="63">
        <v>82123.13</v>
      </c>
      <c r="AT459" s="81">
        <v>0</v>
      </c>
    </row>
    <row r="460" spans="1:46" x14ac:dyDescent="0.2">
      <c r="A460" s="25">
        <v>101633903</v>
      </c>
      <c r="B460" s="26" t="s">
        <v>26</v>
      </c>
      <c r="C460" s="26" t="s">
        <v>17</v>
      </c>
      <c r="D460" s="1">
        <v>76691</v>
      </c>
      <c r="E460" s="1">
        <v>69598</v>
      </c>
      <c r="F460" s="1">
        <v>71391</v>
      </c>
      <c r="G460" s="1">
        <v>72560</v>
      </c>
      <c r="H460" s="2">
        <v>4671</v>
      </c>
      <c r="I460" s="2">
        <v>4720</v>
      </c>
      <c r="J460" s="2">
        <v>4947</v>
      </c>
      <c r="K460" s="2">
        <v>4779</v>
      </c>
      <c r="L460" s="59">
        <v>0.93889999999999996</v>
      </c>
      <c r="M460" s="19">
        <v>0.81279999999999997</v>
      </c>
      <c r="N460" s="60">
        <v>71.587000000000003</v>
      </c>
      <c r="O460" s="6">
        <v>0.11354309165526676</v>
      </c>
      <c r="P460" s="6">
        <v>0.11833105335157319</v>
      </c>
      <c r="Q460" s="6">
        <v>6.8199999999999997E-2</v>
      </c>
      <c r="R460" s="6">
        <v>0.12429999999999999</v>
      </c>
      <c r="S460" s="6">
        <v>0.1328</v>
      </c>
      <c r="T460" s="6">
        <v>0.1174</v>
      </c>
      <c r="U460" s="6">
        <v>0.1258</v>
      </c>
      <c r="V460" s="6">
        <v>0.1142</v>
      </c>
      <c r="W460" s="6">
        <v>0.1048</v>
      </c>
      <c r="X460" s="6">
        <v>0.12</v>
      </c>
      <c r="Y460" s="6">
        <v>0.1089</v>
      </c>
      <c r="Z460" s="6">
        <v>0.1186</v>
      </c>
      <c r="AA460" s="61">
        <v>101.137</v>
      </c>
      <c r="AB460" s="61">
        <v>57.902999999999999</v>
      </c>
      <c r="AC460" s="61">
        <v>0</v>
      </c>
      <c r="AD460" s="61">
        <v>159.04</v>
      </c>
      <c r="AE460" s="7">
        <v>66.900999999999996</v>
      </c>
      <c r="AF460" s="62">
        <v>13.38</v>
      </c>
      <c r="AG460" s="8">
        <v>2</v>
      </c>
      <c r="AH460" s="62">
        <v>1.2</v>
      </c>
      <c r="AI460" s="9">
        <v>1608.4079999999999</v>
      </c>
      <c r="AJ460" s="9">
        <v>1615.877</v>
      </c>
      <c r="AK460" s="9">
        <v>1589.847</v>
      </c>
      <c r="AL460" s="9">
        <v>1579.39</v>
      </c>
      <c r="AM460" s="18">
        <v>1604.711</v>
      </c>
      <c r="AN460" s="18">
        <v>173.62</v>
      </c>
      <c r="AO460" s="18">
        <v>245.20699999999999</v>
      </c>
      <c r="AP460" s="18">
        <v>1849.9179999999999</v>
      </c>
      <c r="AQ460" s="31">
        <v>0.8</v>
      </c>
      <c r="AR460" s="7">
        <v>1389.51</v>
      </c>
      <c r="AS460" s="63">
        <v>116412.26</v>
      </c>
      <c r="AT460" s="81">
        <v>0</v>
      </c>
    </row>
    <row r="461" spans="1:46" x14ac:dyDescent="0.2">
      <c r="A461" s="25">
        <v>101636503</v>
      </c>
      <c r="B461" s="26" t="s">
        <v>27</v>
      </c>
      <c r="C461" s="26" t="s">
        <v>17</v>
      </c>
      <c r="D461" s="1">
        <v>144737</v>
      </c>
      <c r="E461" s="1">
        <v>134501</v>
      </c>
      <c r="F461" s="1">
        <v>131771</v>
      </c>
      <c r="G461" s="1">
        <v>137003</v>
      </c>
      <c r="H461" s="2">
        <v>8111</v>
      </c>
      <c r="I461" s="2">
        <v>8087</v>
      </c>
      <c r="J461" s="2">
        <v>7719</v>
      </c>
      <c r="K461" s="2">
        <v>7972</v>
      </c>
      <c r="L461" s="59">
        <v>0.49730000000000002</v>
      </c>
      <c r="M461" s="19">
        <v>-0.3967</v>
      </c>
      <c r="N461" s="60">
        <v>0</v>
      </c>
      <c r="O461" s="6">
        <v>2.1734208738963097E-2</v>
      </c>
      <c r="P461" s="6">
        <v>8.603124292506226E-3</v>
      </c>
      <c r="Q461" s="6">
        <v>1.61E-2</v>
      </c>
      <c r="R461" s="6">
        <v>3.3999999999999998E-3</v>
      </c>
      <c r="S461" s="6">
        <v>4.4000000000000003E-3</v>
      </c>
      <c r="T461" s="6">
        <v>8.9999999999999993E-3</v>
      </c>
      <c r="U461" s="6">
        <v>7.0000000000000001E-3</v>
      </c>
      <c r="V461" s="6">
        <v>1.5299999999999999E-2</v>
      </c>
      <c r="W461" s="6">
        <v>1.41E-2</v>
      </c>
      <c r="X461" s="6">
        <v>7.0000000000000001E-3</v>
      </c>
      <c r="Y461" s="6">
        <v>9.1999999999999998E-3</v>
      </c>
      <c r="Z461" s="6">
        <v>9.1999999999999998E-3</v>
      </c>
      <c r="AA461" s="61">
        <v>32.582000000000001</v>
      </c>
      <c r="AB461" s="61">
        <v>8.0879999999999992</v>
      </c>
      <c r="AC461" s="61">
        <v>0</v>
      </c>
      <c r="AD461" s="61">
        <v>40.67</v>
      </c>
      <c r="AE461" s="7">
        <v>59.917000000000002</v>
      </c>
      <c r="AF461" s="62">
        <v>11.983000000000001</v>
      </c>
      <c r="AG461" s="8">
        <v>31</v>
      </c>
      <c r="AH461" s="62">
        <v>18.600000000000001</v>
      </c>
      <c r="AI461" s="9">
        <v>3851.348</v>
      </c>
      <c r="AJ461" s="9">
        <v>3857.92</v>
      </c>
      <c r="AK461" s="9">
        <v>3809.6410000000001</v>
      </c>
      <c r="AL461" s="9">
        <v>3901.46</v>
      </c>
      <c r="AM461" s="18">
        <v>3839.636</v>
      </c>
      <c r="AN461" s="18">
        <v>71.253</v>
      </c>
      <c r="AO461" s="18">
        <v>71.253</v>
      </c>
      <c r="AP461" s="18">
        <v>3910.8890000000001</v>
      </c>
      <c r="AQ461" s="31">
        <v>1.01</v>
      </c>
      <c r="AR461" s="7">
        <v>1964.3340000000001</v>
      </c>
      <c r="AS461" s="63">
        <v>164570.65</v>
      </c>
      <c r="AT461" s="81">
        <v>0</v>
      </c>
    </row>
    <row r="462" spans="1:46" x14ac:dyDescent="0.2">
      <c r="A462" s="25">
        <v>101637002</v>
      </c>
      <c r="B462" s="26" t="s">
        <v>28</v>
      </c>
      <c r="C462" s="26" t="s">
        <v>17</v>
      </c>
      <c r="D462" s="1">
        <v>61620</v>
      </c>
      <c r="E462" s="1">
        <v>59031</v>
      </c>
      <c r="F462" s="1">
        <v>56645</v>
      </c>
      <c r="G462" s="1">
        <v>59099</v>
      </c>
      <c r="H462" s="2">
        <v>11563</v>
      </c>
      <c r="I462" s="2">
        <v>11244</v>
      </c>
      <c r="J462" s="2">
        <v>11218</v>
      </c>
      <c r="K462" s="2">
        <v>11342</v>
      </c>
      <c r="L462" s="59">
        <v>1.1528</v>
      </c>
      <c r="M462" s="19">
        <v>0.47320000000000001</v>
      </c>
      <c r="N462" s="60">
        <v>0</v>
      </c>
      <c r="O462" s="6">
        <v>0.22205989773557341</v>
      </c>
      <c r="P462" s="6">
        <v>9.6785975164353541E-2</v>
      </c>
      <c r="Q462" s="6">
        <v>0.14019999999999999</v>
      </c>
      <c r="R462" s="6">
        <v>0.1497</v>
      </c>
      <c r="S462" s="6">
        <v>0.12870000000000001</v>
      </c>
      <c r="T462" s="6">
        <v>0.17929999999999999</v>
      </c>
      <c r="U462" s="6">
        <v>0.11409999999999999</v>
      </c>
      <c r="V462" s="6">
        <v>0.21199999999999999</v>
      </c>
      <c r="W462" s="6">
        <v>0.16370000000000001</v>
      </c>
      <c r="X462" s="6">
        <v>0.1419</v>
      </c>
      <c r="Y462" s="6">
        <v>0.12770000000000001</v>
      </c>
      <c r="Z462" s="6">
        <v>0.18029999999999999</v>
      </c>
      <c r="AA462" s="61">
        <v>271.92</v>
      </c>
      <c r="AB462" s="61">
        <v>117.854</v>
      </c>
      <c r="AC462" s="61">
        <v>0</v>
      </c>
      <c r="AD462" s="61">
        <v>389.774</v>
      </c>
      <c r="AE462" s="7">
        <v>130.71899999999999</v>
      </c>
      <c r="AF462" s="62">
        <v>26.143999999999998</v>
      </c>
      <c r="AG462" s="8">
        <v>15</v>
      </c>
      <c r="AH462" s="62">
        <v>9</v>
      </c>
      <c r="AI462" s="9">
        <v>2768.4810000000002</v>
      </c>
      <c r="AJ462" s="9">
        <v>2797.59</v>
      </c>
      <c r="AK462" s="9">
        <v>2862.1849999999999</v>
      </c>
      <c r="AL462" s="9">
        <v>2904.5239999999999</v>
      </c>
      <c r="AM462" s="18">
        <v>2809.4189999999999</v>
      </c>
      <c r="AN462" s="18">
        <v>424.91800000000001</v>
      </c>
      <c r="AO462" s="18">
        <v>424.91800000000001</v>
      </c>
      <c r="AP462" s="18">
        <v>3234.337</v>
      </c>
      <c r="AQ462" s="31">
        <v>0.81</v>
      </c>
      <c r="AR462" s="7">
        <v>3020.12</v>
      </c>
      <c r="AS462" s="63">
        <v>253023.72</v>
      </c>
      <c r="AT462" s="81">
        <v>0</v>
      </c>
    </row>
    <row r="463" spans="1:46" x14ac:dyDescent="0.2">
      <c r="A463" s="25">
        <v>101638003</v>
      </c>
      <c r="B463" s="26" t="s">
        <v>29</v>
      </c>
      <c r="C463" s="26" t="s">
        <v>17</v>
      </c>
      <c r="D463" s="1">
        <v>77823</v>
      </c>
      <c r="E463" s="1">
        <v>69624</v>
      </c>
      <c r="F463" s="1">
        <v>66483</v>
      </c>
      <c r="G463" s="1">
        <v>71310</v>
      </c>
      <c r="H463" s="2">
        <v>11253</v>
      </c>
      <c r="I463" s="2">
        <v>11083</v>
      </c>
      <c r="J463" s="2">
        <v>11057</v>
      </c>
      <c r="K463" s="2">
        <v>11131</v>
      </c>
      <c r="L463" s="59">
        <v>0.95540000000000003</v>
      </c>
      <c r="M463" s="19">
        <v>0.50060000000000004</v>
      </c>
      <c r="N463" s="60">
        <v>0</v>
      </c>
      <c r="O463" s="6">
        <v>0.16800772449308013</v>
      </c>
      <c r="P463" s="6">
        <v>9.0440939813324753E-2</v>
      </c>
      <c r="Q463" s="6">
        <v>9.4200000000000006E-2</v>
      </c>
      <c r="R463" s="6">
        <v>0.1164</v>
      </c>
      <c r="S463" s="6">
        <v>7.5899999999999995E-2</v>
      </c>
      <c r="T463" s="6">
        <v>0.11890000000000001</v>
      </c>
      <c r="U463" s="6">
        <v>8.2600000000000007E-2</v>
      </c>
      <c r="V463" s="6">
        <v>0.123</v>
      </c>
      <c r="W463" s="6">
        <v>0.11269999999999999</v>
      </c>
      <c r="X463" s="6">
        <v>0.1086</v>
      </c>
      <c r="Y463" s="6">
        <v>8.4199999999999997E-2</v>
      </c>
      <c r="Z463" s="6">
        <v>0.11940000000000001</v>
      </c>
      <c r="AA463" s="61">
        <v>225.661</v>
      </c>
      <c r="AB463" s="61">
        <v>108.726</v>
      </c>
      <c r="AC463" s="61">
        <v>0</v>
      </c>
      <c r="AD463" s="61">
        <v>334.387</v>
      </c>
      <c r="AE463" s="7">
        <v>77.744</v>
      </c>
      <c r="AF463" s="62">
        <v>15.548999999999999</v>
      </c>
      <c r="AG463" s="8">
        <v>28</v>
      </c>
      <c r="AH463" s="62">
        <v>16.8</v>
      </c>
      <c r="AI463" s="9">
        <v>3337.1990000000001</v>
      </c>
      <c r="AJ463" s="9">
        <v>3337.3150000000001</v>
      </c>
      <c r="AK463" s="9">
        <v>3356.12</v>
      </c>
      <c r="AL463" s="9">
        <v>3360.3339999999998</v>
      </c>
      <c r="AM463" s="18">
        <v>3343.5450000000001</v>
      </c>
      <c r="AN463" s="18">
        <v>366.73599999999999</v>
      </c>
      <c r="AO463" s="18">
        <v>366.73599999999999</v>
      </c>
      <c r="AP463" s="18">
        <v>3710.2809999999999</v>
      </c>
      <c r="AQ463" s="31">
        <v>0.95</v>
      </c>
      <c r="AR463" s="7">
        <v>3367.5619999999999</v>
      </c>
      <c r="AS463" s="63">
        <v>282132.19</v>
      </c>
      <c r="AT463" s="81">
        <v>0</v>
      </c>
    </row>
    <row r="464" spans="1:46" x14ac:dyDescent="0.2">
      <c r="A464" s="25">
        <v>101638803</v>
      </c>
      <c r="B464" s="26" t="s">
        <v>30</v>
      </c>
      <c r="C464" s="26" t="s">
        <v>17</v>
      </c>
      <c r="D464" s="1">
        <v>53661</v>
      </c>
      <c r="E464" s="1">
        <v>47880</v>
      </c>
      <c r="F464" s="1">
        <v>49989</v>
      </c>
      <c r="G464" s="1">
        <v>50510</v>
      </c>
      <c r="H464" s="2">
        <v>6643</v>
      </c>
      <c r="I464" s="2">
        <v>6373</v>
      </c>
      <c r="J464" s="2">
        <v>6435</v>
      </c>
      <c r="K464" s="2">
        <v>6484</v>
      </c>
      <c r="L464" s="59">
        <v>1.3488</v>
      </c>
      <c r="M464" s="19">
        <v>-1.6337999999999999</v>
      </c>
      <c r="N464" s="60">
        <v>0</v>
      </c>
      <c r="O464" s="6">
        <v>0.23119777158774374</v>
      </c>
      <c r="P464" s="6">
        <v>0.2618384401114206</v>
      </c>
      <c r="Q464" s="6">
        <v>0.21</v>
      </c>
      <c r="R464" s="6">
        <v>0.28960000000000002</v>
      </c>
      <c r="S464" s="6">
        <v>0.2437</v>
      </c>
      <c r="T464" s="6">
        <v>0.29039999999999999</v>
      </c>
      <c r="U464" s="6">
        <v>0.23250000000000001</v>
      </c>
      <c r="V464" s="6">
        <v>0.22900000000000001</v>
      </c>
      <c r="W464" s="6">
        <v>0.2283</v>
      </c>
      <c r="X464" s="6">
        <v>0.28060000000000002</v>
      </c>
      <c r="Y464" s="6">
        <v>0.22869999999999999</v>
      </c>
      <c r="Z464" s="6">
        <v>0.2697</v>
      </c>
      <c r="AA464" s="61">
        <v>215.023</v>
      </c>
      <c r="AB464" s="61">
        <v>132.14099999999999</v>
      </c>
      <c r="AC464" s="61">
        <v>0</v>
      </c>
      <c r="AD464" s="61">
        <v>347.16399999999999</v>
      </c>
      <c r="AE464" s="7">
        <v>103.425</v>
      </c>
      <c r="AF464" s="62">
        <v>20.684999999999999</v>
      </c>
      <c r="AG464" s="8">
        <v>57</v>
      </c>
      <c r="AH464" s="62">
        <v>34.200000000000003</v>
      </c>
      <c r="AI464" s="9">
        <v>1569.739</v>
      </c>
      <c r="AJ464" s="9">
        <v>1534.692</v>
      </c>
      <c r="AK464" s="9">
        <v>1559.664</v>
      </c>
      <c r="AL464" s="9">
        <v>1538.027</v>
      </c>
      <c r="AM464" s="18">
        <v>1554.6980000000001</v>
      </c>
      <c r="AN464" s="18">
        <v>402.04899999999998</v>
      </c>
      <c r="AO464" s="18">
        <v>402.04899999999998</v>
      </c>
      <c r="AP464" s="18">
        <v>1956.7470000000001</v>
      </c>
      <c r="AQ464" s="31">
        <v>1.1000000000000001</v>
      </c>
      <c r="AR464" s="7">
        <v>2903.1860000000001</v>
      </c>
      <c r="AS464" s="63">
        <v>243227.06</v>
      </c>
      <c r="AT464" s="81">
        <v>0</v>
      </c>
    </row>
    <row r="465" spans="1:46" x14ac:dyDescent="0.2">
      <c r="A465" s="25">
        <v>119648703</v>
      </c>
      <c r="B465" s="26" t="s">
        <v>425</v>
      </c>
      <c r="C465" s="26" t="s">
        <v>424</v>
      </c>
      <c r="D465" s="1">
        <v>58563</v>
      </c>
      <c r="E465" s="1">
        <v>56383</v>
      </c>
      <c r="F465" s="1">
        <v>54698</v>
      </c>
      <c r="G465" s="1">
        <v>56548</v>
      </c>
      <c r="H465" s="2">
        <v>8643</v>
      </c>
      <c r="I465" s="2">
        <v>8541</v>
      </c>
      <c r="J465" s="2">
        <v>8248</v>
      </c>
      <c r="K465" s="2">
        <v>8477</v>
      </c>
      <c r="L465" s="59">
        <v>1.2048000000000001</v>
      </c>
      <c r="M465" s="19">
        <v>0.74660000000000004</v>
      </c>
      <c r="N465" s="60">
        <v>0</v>
      </c>
      <c r="O465" s="6">
        <v>0.14177215189873418</v>
      </c>
      <c r="P465" s="6">
        <v>0.19704641350210972</v>
      </c>
      <c r="Q465" s="6">
        <v>0.1273</v>
      </c>
      <c r="R465" s="6">
        <v>0.20549999999999999</v>
      </c>
      <c r="S465" s="6">
        <v>0.15590000000000001</v>
      </c>
      <c r="T465" s="6">
        <v>0.20030000000000001</v>
      </c>
      <c r="U465" s="6">
        <v>0.20219999999999999</v>
      </c>
      <c r="V465" s="6">
        <v>0.1646</v>
      </c>
      <c r="W465" s="6">
        <v>0.14169999999999999</v>
      </c>
      <c r="X465" s="6">
        <v>0.2009</v>
      </c>
      <c r="Y465" s="6">
        <v>0.1618</v>
      </c>
      <c r="Z465" s="6">
        <v>0.19009999999999999</v>
      </c>
      <c r="AA465" s="61">
        <v>211.131</v>
      </c>
      <c r="AB465" s="61">
        <v>149.66900000000001</v>
      </c>
      <c r="AC465" s="61">
        <v>0</v>
      </c>
      <c r="AD465" s="61">
        <v>360.8</v>
      </c>
      <c r="AE465" s="7">
        <v>145.38</v>
      </c>
      <c r="AF465" s="62">
        <v>29.076000000000001</v>
      </c>
      <c r="AG465" s="8">
        <v>10</v>
      </c>
      <c r="AH465" s="62">
        <v>6</v>
      </c>
      <c r="AI465" s="9">
        <v>2483.3130000000001</v>
      </c>
      <c r="AJ465" s="9">
        <v>2471.9960000000001</v>
      </c>
      <c r="AK465" s="9">
        <v>2487.7820000000002</v>
      </c>
      <c r="AL465" s="9">
        <v>2589.6979999999999</v>
      </c>
      <c r="AM465" s="18">
        <v>2481.0300000000002</v>
      </c>
      <c r="AN465" s="18">
        <v>395.87599999999998</v>
      </c>
      <c r="AO465" s="18">
        <v>395.87599999999998</v>
      </c>
      <c r="AP465" s="18">
        <v>2876.9059999999999</v>
      </c>
      <c r="AQ465" s="31">
        <v>1.28</v>
      </c>
      <c r="AR465" s="7">
        <v>4436.6030000000001</v>
      </c>
      <c r="AS465" s="63">
        <v>371695.76</v>
      </c>
      <c r="AT465" s="81">
        <v>2123058.48</v>
      </c>
    </row>
    <row r="466" spans="1:46" x14ac:dyDescent="0.2">
      <c r="A466" s="25">
        <v>119648903</v>
      </c>
      <c r="B466" s="26" t="s">
        <v>426</v>
      </c>
      <c r="C466" s="26" t="s">
        <v>424</v>
      </c>
      <c r="D466" s="1">
        <v>63185</v>
      </c>
      <c r="E466" s="1">
        <v>62645</v>
      </c>
      <c r="F466" s="1">
        <v>62009</v>
      </c>
      <c r="G466" s="1">
        <v>62613</v>
      </c>
      <c r="H466" s="2">
        <v>5821</v>
      </c>
      <c r="I466" s="2">
        <v>5616</v>
      </c>
      <c r="J466" s="2">
        <v>5626</v>
      </c>
      <c r="K466" s="2">
        <v>5688</v>
      </c>
      <c r="L466" s="59">
        <v>1.0881000000000001</v>
      </c>
      <c r="M466" s="19">
        <v>0.77710000000000001</v>
      </c>
      <c r="N466" s="60">
        <v>16.573</v>
      </c>
      <c r="O466" s="6">
        <v>0.15619967793880837</v>
      </c>
      <c r="P466" s="6">
        <v>0.21202361782071927</v>
      </c>
      <c r="Q466" s="6">
        <v>0.16450000000000001</v>
      </c>
      <c r="R466" s="6">
        <v>0.19719999999999999</v>
      </c>
      <c r="S466" s="6">
        <v>0.1535</v>
      </c>
      <c r="T466" s="6">
        <v>0.17699999999999999</v>
      </c>
      <c r="U466" s="6">
        <v>0.12130000000000001</v>
      </c>
      <c r="V466" s="6">
        <v>0.17080000000000001</v>
      </c>
      <c r="W466" s="6">
        <v>0.15809999999999999</v>
      </c>
      <c r="X466" s="6">
        <v>0.19539999999999999</v>
      </c>
      <c r="Y466" s="6">
        <v>0.1464</v>
      </c>
      <c r="Z466" s="6">
        <v>0.1817</v>
      </c>
      <c r="AA466" s="61">
        <v>173.274</v>
      </c>
      <c r="AB466" s="61">
        <v>107.077</v>
      </c>
      <c r="AC466" s="61">
        <v>0</v>
      </c>
      <c r="AD466" s="61">
        <v>280.351</v>
      </c>
      <c r="AE466" s="7">
        <v>92.938000000000002</v>
      </c>
      <c r="AF466" s="62">
        <v>18.588000000000001</v>
      </c>
      <c r="AG466" s="8">
        <v>11</v>
      </c>
      <c r="AH466" s="62">
        <v>6.6</v>
      </c>
      <c r="AI466" s="9">
        <v>1826.626</v>
      </c>
      <c r="AJ466" s="9">
        <v>1826.3989999999999</v>
      </c>
      <c r="AK466" s="9">
        <v>1853.076</v>
      </c>
      <c r="AL466" s="9">
        <v>1847.789</v>
      </c>
      <c r="AM466" s="18">
        <v>1835.367</v>
      </c>
      <c r="AN466" s="18">
        <v>305.53899999999999</v>
      </c>
      <c r="AO466" s="18">
        <v>322.11200000000002</v>
      </c>
      <c r="AP466" s="18">
        <v>2157.4789999999998</v>
      </c>
      <c r="AQ466" s="31">
        <v>1.22</v>
      </c>
      <c r="AR466" s="7">
        <v>2864.0149999999999</v>
      </c>
      <c r="AS466" s="63">
        <v>239945.34</v>
      </c>
      <c r="AT466" s="81">
        <v>1569279.48</v>
      </c>
    </row>
    <row r="467" spans="1:46" x14ac:dyDescent="0.2">
      <c r="A467" s="25">
        <v>107650603</v>
      </c>
      <c r="B467" s="26" t="s">
        <v>146</v>
      </c>
      <c r="C467" s="26" t="s">
        <v>147</v>
      </c>
      <c r="D467" s="1">
        <v>62829</v>
      </c>
      <c r="E467" s="1">
        <v>63520</v>
      </c>
      <c r="F467" s="1">
        <v>62954</v>
      </c>
      <c r="G467" s="1">
        <v>63101</v>
      </c>
      <c r="H467" s="2">
        <v>8157</v>
      </c>
      <c r="I467" s="2">
        <v>8014</v>
      </c>
      <c r="J467" s="2">
        <v>8005</v>
      </c>
      <c r="K467" s="2">
        <v>8059</v>
      </c>
      <c r="L467" s="59">
        <v>1.0797000000000001</v>
      </c>
      <c r="M467" s="19">
        <v>0.47639999999999999</v>
      </c>
      <c r="N467" s="60">
        <v>0</v>
      </c>
      <c r="O467" s="6">
        <v>0.18804292284108329</v>
      </c>
      <c r="P467" s="6">
        <v>8.8400613183444041E-2</v>
      </c>
      <c r="Q467" s="6">
        <v>0.15479999999999999</v>
      </c>
      <c r="R467" s="6">
        <v>0.11509999999999999</v>
      </c>
      <c r="S467" s="6">
        <v>0.129</v>
      </c>
      <c r="T467" s="6">
        <v>0.1043</v>
      </c>
      <c r="U467" s="6">
        <v>6.8099999999999994E-2</v>
      </c>
      <c r="V467" s="6">
        <v>0.10780000000000001</v>
      </c>
      <c r="W467" s="6">
        <v>0.1573</v>
      </c>
      <c r="X467" s="6">
        <v>0.1026</v>
      </c>
      <c r="Y467" s="6">
        <v>0.1173</v>
      </c>
      <c r="Z467" s="6">
        <v>0.1091</v>
      </c>
      <c r="AA467" s="61">
        <v>233.01400000000001</v>
      </c>
      <c r="AB467" s="61">
        <v>75.992999999999995</v>
      </c>
      <c r="AC467" s="61">
        <v>0</v>
      </c>
      <c r="AD467" s="61">
        <v>309.00700000000001</v>
      </c>
      <c r="AE467" s="7">
        <v>88.335999999999999</v>
      </c>
      <c r="AF467" s="62">
        <v>17.667000000000002</v>
      </c>
      <c r="AG467" s="8">
        <v>41</v>
      </c>
      <c r="AH467" s="62">
        <v>24.6</v>
      </c>
      <c r="AI467" s="9">
        <v>2468.893</v>
      </c>
      <c r="AJ467" s="9">
        <v>2460.788</v>
      </c>
      <c r="AK467" s="9">
        <v>2469.9029999999998</v>
      </c>
      <c r="AL467" s="9">
        <v>2478.8850000000002</v>
      </c>
      <c r="AM467" s="18">
        <v>2466.5279999999998</v>
      </c>
      <c r="AN467" s="18">
        <v>351.274</v>
      </c>
      <c r="AO467" s="18">
        <v>351.274</v>
      </c>
      <c r="AP467" s="18">
        <v>2817.8020000000001</v>
      </c>
      <c r="AQ467" s="31">
        <v>0.89</v>
      </c>
      <c r="AR467" s="7">
        <v>2707.7190000000001</v>
      </c>
      <c r="AS467" s="63">
        <v>226850.96</v>
      </c>
      <c r="AT467" s="81">
        <v>0</v>
      </c>
    </row>
    <row r="468" spans="1:46" x14ac:dyDescent="0.2">
      <c r="A468" s="25">
        <v>107650703</v>
      </c>
      <c r="B468" s="26" t="s">
        <v>148</v>
      </c>
      <c r="C468" s="26" t="s">
        <v>147</v>
      </c>
      <c r="D468" s="1">
        <v>80133</v>
      </c>
      <c r="E468" s="1">
        <v>73958</v>
      </c>
      <c r="F468" s="1">
        <v>65962</v>
      </c>
      <c r="G468" s="1">
        <v>73351</v>
      </c>
      <c r="H468" s="2">
        <v>6071</v>
      </c>
      <c r="I468" s="2">
        <v>5923</v>
      </c>
      <c r="J468" s="2">
        <v>5820</v>
      </c>
      <c r="K468" s="2">
        <v>5938</v>
      </c>
      <c r="L468" s="59">
        <v>0.92879999999999996</v>
      </c>
      <c r="M468" s="19">
        <v>0.48649999999999999</v>
      </c>
      <c r="N468" s="60">
        <v>0</v>
      </c>
      <c r="O468" s="6">
        <v>0.11336032388663968</v>
      </c>
      <c r="P468" s="6">
        <v>0.13157894736842105</v>
      </c>
      <c r="Q468" s="6">
        <v>9.2499999999999999E-2</v>
      </c>
      <c r="R468" s="6">
        <v>0.1145</v>
      </c>
      <c r="S468" s="6">
        <v>8.72E-2</v>
      </c>
      <c r="T468" s="6">
        <v>0.1464</v>
      </c>
      <c r="U468" s="6">
        <v>9.6100000000000005E-2</v>
      </c>
      <c r="V468" s="6">
        <v>0.15110000000000001</v>
      </c>
      <c r="W468" s="6">
        <v>9.7699999999999995E-2</v>
      </c>
      <c r="X468" s="6">
        <v>0.1308</v>
      </c>
      <c r="Y468" s="6">
        <v>9.1899999999999996E-2</v>
      </c>
      <c r="Z468" s="6">
        <v>0.13730000000000001</v>
      </c>
      <c r="AA468" s="61">
        <v>101.512</v>
      </c>
      <c r="AB468" s="61">
        <v>67.951999999999998</v>
      </c>
      <c r="AC468" s="61">
        <v>0</v>
      </c>
      <c r="AD468" s="61">
        <v>169.464</v>
      </c>
      <c r="AE468" s="7">
        <v>28.263000000000002</v>
      </c>
      <c r="AF468" s="62">
        <v>5.6529999999999996</v>
      </c>
      <c r="AG468" s="8">
        <v>2</v>
      </c>
      <c r="AH468" s="62">
        <v>1.2</v>
      </c>
      <c r="AI468" s="9">
        <v>1731.693</v>
      </c>
      <c r="AJ468" s="9">
        <v>1754.5920000000001</v>
      </c>
      <c r="AK468" s="9">
        <v>1786.229</v>
      </c>
      <c r="AL468" s="9">
        <v>1819.059</v>
      </c>
      <c r="AM468" s="18">
        <v>1757.5050000000001</v>
      </c>
      <c r="AN468" s="18">
        <v>176.31700000000001</v>
      </c>
      <c r="AO468" s="18">
        <v>176.31700000000001</v>
      </c>
      <c r="AP468" s="18">
        <v>1933.8219999999999</v>
      </c>
      <c r="AQ468" s="31">
        <v>0.87</v>
      </c>
      <c r="AR468" s="7">
        <v>1562.636</v>
      </c>
      <c r="AS468" s="63">
        <v>130916.64</v>
      </c>
      <c r="AT468" s="81">
        <v>0</v>
      </c>
    </row>
    <row r="469" spans="1:46" x14ac:dyDescent="0.2">
      <c r="A469" s="25">
        <v>107651603</v>
      </c>
      <c r="B469" s="26" t="s">
        <v>149</v>
      </c>
      <c r="C469" s="26" t="s">
        <v>147</v>
      </c>
      <c r="D469" s="1">
        <v>61283</v>
      </c>
      <c r="E469" s="1">
        <v>54977</v>
      </c>
      <c r="F469" s="1">
        <v>56044</v>
      </c>
      <c r="G469" s="1">
        <v>57435</v>
      </c>
      <c r="H469" s="2">
        <v>7139</v>
      </c>
      <c r="I469" s="2">
        <v>7036</v>
      </c>
      <c r="J469" s="2">
        <v>7204</v>
      </c>
      <c r="K469" s="2">
        <v>7126</v>
      </c>
      <c r="L469" s="59">
        <v>1.1861999999999999</v>
      </c>
      <c r="M469" s="19">
        <v>0.72160000000000002</v>
      </c>
      <c r="N469" s="60">
        <v>0</v>
      </c>
      <c r="O469" s="6">
        <v>0.109963861641714</v>
      </c>
      <c r="P469" s="6">
        <v>0.25038719669592152</v>
      </c>
      <c r="Q469" s="6">
        <v>0.1212</v>
      </c>
      <c r="R469" s="6">
        <v>0.2369</v>
      </c>
      <c r="S469" s="6">
        <v>8.8499999999999995E-2</v>
      </c>
      <c r="T469" s="6">
        <v>0.26829999999999998</v>
      </c>
      <c r="U469" s="6">
        <v>0.1249</v>
      </c>
      <c r="V469" s="6">
        <v>0.20369999999999999</v>
      </c>
      <c r="W469" s="6">
        <v>0.1066</v>
      </c>
      <c r="X469" s="6">
        <v>0.25190000000000001</v>
      </c>
      <c r="Y469" s="6">
        <v>0.1115</v>
      </c>
      <c r="Z469" s="6">
        <v>0.23630000000000001</v>
      </c>
      <c r="AA469" s="61">
        <v>120.482</v>
      </c>
      <c r="AB469" s="61">
        <v>142.352</v>
      </c>
      <c r="AC469" s="61">
        <v>0</v>
      </c>
      <c r="AD469" s="61">
        <v>262.834</v>
      </c>
      <c r="AE469" s="7">
        <v>89.304000000000002</v>
      </c>
      <c r="AF469" s="62">
        <v>17.861000000000001</v>
      </c>
      <c r="AG469" s="8">
        <v>7</v>
      </c>
      <c r="AH469" s="62">
        <v>4.2</v>
      </c>
      <c r="AI469" s="9">
        <v>1883.7070000000001</v>
      </c>
      <c r="AJ469" s="9">
        <v>1941.39</v>
      </c>
      <c r="AK469" s="9">
        <v>1951.808</v>
      </c>
      <c r="AL469" s="9">
        <v>1999.56</v>
      </c>
      <c r="AM469" s="18">
        <v>1925.635</v>
      </c>
      <c r="AN469" s="18">
        <v>284.89499999999998</v>
      </c>
      <c r="AO469" s="18">
        <v>284.89499999999998</v>
      </c>
      <c r="AP469" s="18">
        <v>2210.5300000000002</v>
      </c>
      <c r="AQ469" s="31">
        <v>0.82</v>
      </c>
      <c r="AR469" s="7">
        <v>2150.1469999999999</v>
      </c>
      <c r="AS469" s="63">
        <v>180137.94</v>
      </c>
      <c r="AT469" s="81">
        <v>0</v>
      </c>
    </row>
    <row r="470" spans="1:46" x14ac:dyDescent="0.2">
      <c r="A470" s="25">
        <v>107652603</v>
      </c>
      <c r="B470" s="26" t="s">
        <v>150</v>
      </c>
      <c r="C470" s="26" t="s">
        <v>147</v>
      </c>
      <c r="D470" s="1">
        <v>112167</v>
      </c>
      <c r="E470" s="1">
        <v>102271</v>
      </c>
      <c r="F470" s="1">
        <v>97368</v>
      </c>
      <c r="G470" s="1">
        <v>103935</v>
      </c>
      <c r="H470" s="2">
        <v>9534</v>
      </c>
      <c r="I470" s="2">
        <v>9641</v>
      </c>
      <c r="J470" s="2">
        <v>9442</v>
      </c>
      <c r="K470" s="2">
        <v>9539</v>
      </c>
      <c r="L470" s="59">
        <v>0.65549999999999997</v>
      </c>
      <c r="M470" s="19">
        <v>0.20699999999999999</v>
      </c>
      <c r="N470" s="60">
        <v>0</v>
      </c>
      <c r="O470" s="6">
        <v>6.0402684563758392E-2</v>
      </c>
      <c r="P470" s="6">
        <v>2.742923840093376E-2</v>
      </c>
      <c r="Q470" s="6">
        <v>5.4399999999999997E-2</v>
      </c>
      <c r="R470" s="6">
        <v>4.7800000000000002E-2</v>
      </c>
      <c r="S470" s="6">
        <v>4.2700000000000002E-2</v>
      </c>
      <c r="T470" s="6">
        <v>6.6000000000000003E-2</v>
      </c>
      <c r="U470" s="6">
        <v>5.5199999999999999E-2</v>
      </c>
      <c r="V470" s="6">
        <v>7.5399999999999995E-2</v>
      </c>
      <c r="W470" s="6">
        <v>5.2499999999999998E-2</v>
      </c>
      <c r="X470" s="6">
        <v>4.7100000000000003E-2</v>
      </c>
      <c r="Y470" s="6">
        <v>5.0799999999999998E-2</v>
      </c>
      <c r="Z470" s="6">
        <v>6.3100000000000003E-2</v>
      </c>
      <c r="AA470" s="61">
        <v>108.65</v>
      </c>
      <c r="AB470" s="61">
        <v>48.737000000000002</v>
      </c>
      <c r="AC470" s="61">
        <v>0</v>
      </c>
      <c r="AD470" s="61">
        <v>157.387</v>
      </c>
      <c r="AE470" s="7">
        <v>73.784000000000006</v>
      </c>
      <c r="AF470" s="62">
        <v>14.757</v>
      </c>
      <c r="AG470" s="8">
        <v>63</v>
      </c>
      <c r="AH470" s="62">
        <v>37.799999999999997</v>
      </c>
      <c r="AI470" s="9">
        <v>3449.1950000000002</v>
      </c>
      <c r="AJ470" s="9">
        <v>3452.3220000000001</v>
      </c>
      <c r="AK470" s="9">
        <v>3335.5410000000002</v>
      </c>
      <c r="AL470" s="9">
        <v>3444.5639999999999</v>
      </c>
      <c r="AM470" s="18">
        <v>3412.3530000000001</v>
      </c>
      <c r="AN470" s="18">
        <v>209.94399999999999</v>
      </c>
      <c r="AO470" s="18">
        <v>209.94399999999999</v>
      </c>
      <c r="AP470" s="18">
        <v>3622.297</v>
      </c>
      <c r="AQ470" s="31">
        <v>0.88</v>
      </c>
      <c r="AR470" s="7">
        <v>2089.4859999999999</v>
      </c>
      <c r="AS470" s="63">
        <v>175055.8</v>
      </c>
      <c r="AT470" s="81">
        <v>0</v>
      </c>
    </row>
    <row r="471" spans="1:46" x14ac:dyDescent="0.2">
      <c r="A471" s="25">
        <v>107653102</v>
      </c>
      <c r="B471" s="26" t="s">
        <v>151</v>
      </c>
      <c r="C471" s="26" t="s">
        <v>147</v>
      </c>
      <c r="D471" s="1">
        <v>69336</v>
      </c>
      <c r="E471" s="1">
        <v>64463</v>
      </c>
      <c r="F471" s="1">
        <v>62256</v>
      </c>
      <c r="G471" s="1">
        <v>65352</v>
      </c>
      <c r="H471" s="2">
        <v>12257</v>
      </c>
      <c r="I471" s="2">
        <v>12404</v>
      </c>
      <c r="J471" s="2">
        <v>12554</v>
      </c>
      <c r="K471" s="2">
        <v>12405</v>
      </c>
      <c r="L471" s="59">
        <v>1.0425</v>
      </c>
      <c r="M471" s="19">
        <v>0.3977</v>
      </c>
      <c r="N471" s="60">
        <v>0</v>
      </c>
      <c r="O471" s="6">
        <v>0.10355731225296443</v>
      </c>
      <c r="P471" s="6">
        <v>0.15731225296442689</v>
      </c>
      <c r="Q471" s="6">
        <v>0.11890000000000001</v>
      </c>
      <c r="R471" s="6">
        <v>0.1381</v>
      </c>
      <c r="S471" s="6">
        <v>0.1027</v>
      </c>
      <c r="T471" s="6">
        <v>9.8699999999999996E-2</v>
      </c>
      <c r="U471" s="6">
        <v>7.2999999999999995E-2</v>
      </c>
      <c r="V471" s="6">
        <v>0.16220000000000001</v>
      </c>
      <c r="W471" s="6">
        <v>0.1084</v>
      </c>
      <c r="X471" s="6">
        <v>0.13139999999999999</v>
      </c>
      <c r="Y471" s="6">
        <v>9.8199999999999996E-2</v>
      </c>
      <c r="Z471" s="6">
        <v>0.13300000000000001</v>
      </c>
      <c r="AA471" s="61">
        <v>230.85</v>
      </c>
      <c r="AB471" s="61">
        <v>139.91499999999999</v>
      </c>
      <c r="AC471" s="61">
        <v>0</v>
      </c>
      <c r="AD471" s="61">
        <v>370.76499999999999</v>
      </c>
      <c r="AE471" s="7">
        <v>118.509</v>
      </c>
      <c r="AF471" s="62">
        <v>23.702000000000002</v>
      </c>
      <c r="AG471" s="8">
        <v>32</v>
      </c>
      <c r="AH471" s="62">
        <v>19.2</v>
      </c>
      <c r="AI471" s="9">
        <v>3549.348</v>
      </c>
      <c r="AJ471" s="9">
        <v>3604.95</v>
      </c>
      <c r="AK471" s="9">
        <v>3688.7510000000002</v>
      </c>
      <c r="AL471" s="9">
        <v>3736.0990000000002</v>
      </c>
      <c r="AM471" s="18">
        <v>3614.35</v>
      </c>
      <c r="AN471" s="18">
        <v>413.66699999999997</v>
      </c>
      <c r="AO471" s="18">
        <v>413.66699999999997</v>
      </c>
      <c r="AP471" s="18">
        <v>4028.0169999999998</v>
      </c>
      <c r="AQ471" s="31">
        <v>0.92</v>
      </c>
      <c r="AR471" s="7">
        <v>3863.2710000000002</v>
      </c>
      <c r="AS471" s="63">
        <v>323662.37</v>
      </c>
      <c r="AT471" s="81">
        <v>0</v>
      </c>
    </row>
    <row r="472" spans="1:46" x14ac:dyDescent="0.2">
      <c r="A472" s="25">
        <v>107653203</v>
      </c>
      <c r="B472" s="26" t="s">
        <v>152</v>
      </c>
      <c r="C472" s="26" t="s">
        <v>147</v>
      </c>
      <c r="D472" s="1">
        <v>60231</v>
      </c>
      <c r="E472" s="1">
        <v>54700</v>
      </c>
      <c r="F472" s="1">
        <v>49413</v>
      </c>
      <c r="G472" s="1">
        <v>54781</v>
      </c>
      <c r="H472" s="2">
        <v>11742</v>
      </c>
      <c r="I472" s="2">
        <v>11704</v>
      </c>
      <c r="J472" s="2">
        <v>11846</v>
      </c>
      <c r="K472" s="2">
        <v>11764</v>
      </c>
      <c r="L472" s="59">
        <v>1.2436</v>
      </c>
      <c r="M472" s="19">
        <v>0.48670000000000002</v>
      </c>
      <c r="N472" s="60">
        <v>0</v>
      </c>
      <c r="O472" s="6">
        <v>9.6944549226706908E-2</v>
      </c>
      <c r="P472" s="6">
        <v>0.11241041116559788</v>
      </c>
      <c r="Q472" s="6">
        <v>0.1173</v>
      </c>
      <c r="R472" s="6">
        <v>0.14219999999999999</v>
      </c>
      <c r="S472" s="6">
        <v>0.16389999999999999</v>
      </c>
      <c r="T472" s="6">
        <v>0.16059999999999999</v>
      </c>
      <c r="U472" s="6">
        <v>0.20960000000000001</v>
      </c>
      <c r="V472" s="6">
        <v>0.12909999999999999</v>
      </c>
      <c r="W472" s="6">
        <v>0.126</v>
      </c>
      <c r="X472" s="6">
        <v>0.1384</v>
      </c>
      <c r="Y472" s="6">
        <v>0.1636</v>
      </c>
      <c r="Z472" s="6">
        <v>0.14399999999999999</v>
      </c>
      <c r="AA472" s="61">
        <v>200.029</v>
      </c>
      <c r="AB472" s="61">
        <v>109.857</v>
      </c>
      <c r="AC472" s="61">
        <v>0</v>
      </c>
      <c r="AD472" s="61">
        <v>309.88600000000002</v>
      </c>
      <c r="AE472" s="7">
        <v>134.25200000000001</v>
      </c>
      <c r="AF472" s="62">
        <v>26.85</v>
      </c>
      <c r="AG472" s="8">
        <v>37</v>
      </c>
      <c r="AH472" s="62">
        <v>22.2</v>
      </c>
      <c r="AI472" s="9">
        <v>2645.8910000000001</v>
      </c>
      <c r="AJ472" s="9">
        <v>2690.145</v>
      </c>
      <c r="AK472" s="9">
        <v>2706.7559999999999</v>
      </c>
      <c r="AL472" s="9">
        <v>2768.375</v>
      </c>
      <c r="AM472" s="18">
        <v>2680.931</v>
      </c>
      <c r="AN472" s="18">
        <v>358.93599999999998</v>
      </c>
      <c r="AO472" s="18">
        <v>358.93599999999998</v>
      </c>
      <c r="AP472" s="18">
        <v>3039.8670000000002</v>
      </c>
      <c r="AQ472" s="31">
        <v>0.81</v>
      </c>
      <c r="AR472" s="7">
        <v>3062.107</v>
      </c>
      <c r="AS472" s="63">
        <v>256541.36</v>
      </c>
      <c r="AT472" s="81">
        <v>0</v>
      </c>
    </row>
    <row r="473" spans="1:46" x14ac:dyDescent="0.2">
      <c r="A473" s="25">
        <v>107653802</v>
      </c>
      <c r="B473" s="26" t="s">
        <v>153</v>
      </c>
      <c r="C473" s="26" t="s">
        <v>147</v>
      </c>
      <c r="D473" s="1">
        <v>75510</v>
      </c>
      <c r="E473" s="1">
        <v>69928</v>
      </c>
      <c r="F473" s="1">
        <v>67456</v>
      </c>
      <c r="G473" s="1">
        <v>70965</v>
      </c>
      <c r="H473" s="2">
        <v>20569</v>
      </c>
      <c r="I473" s="2">
        <v>20523</v>
      </c>
      <c r="J473" s="2">
        <v>20231</v>
      </c>
      <c r="K473" s="2">
        <v>20441</v>
      </c>
      <c r="L473" s="59">
        <v>0.96</v>
      </c>
      <c r="M473" s="19">
        <v>0.16059999999999999</v>
      </c>
      <c r="N473" s="60">
        <v>0</v>
      </c>
      <c r="O473" s="6">
        <v>6.1868686868686872E-2</v>
      </c>
      <c r="P473" s="6">
        <v>0.12152777777777778</v>
      </c>
      <c r="Q473" s="6">
        <v>9.7199999999999995E-2</v>
      </c>
      <c r="R473" s="6">
        <v>0.1368</v>
      </c>
      <c r="S473" s="6">
        <v>7.3899999999999993E-2</v>
      </c>
      <c r="T473" s="6">
        <v>9.9000000000000005E-2</v>
      </c>
      <c r="U473" s="6">
        <v>8.1199999999999994E-2</v>
      </c>
      <c r="V473" s="6">
        <v>0.10630000000000001</v>
      </c>
      <c r="W473" s="6">
        <v>7.7700000000000005E-2</v>
      </c>
      <c r="X473" s="6">
        <v>0.1191</v>
      </c>
      <c r="Y473" s="6">
        <v>8.4099999999999994E-2</v>
      </c>
      <c r="Z473" s="6">
        <v>0.114</v>
      </c>
      <c r="AA473" s="61">
        <v>249.56299999999999</v>
      </c>
      <c r="AB473" s="61">
        <v>191.267</v>
      </c>
      <c r="AC473" s="61">
        <v>0</v>
      </c>
      <c r="AD473" s="61">
        <v>440.83</v>
      </c>
      <c r="AE473" s="7">
        <v>198.6</v>
      </c>
      <c r="AF473" s="62">
        <v>39.72</v>
      </c>
      <c r="AG473" s="8">
        <v>41</v>
      </c>
      <c r="AH473" s="62">
        <v>24.6</v>
      </c>
      <c r="AI473" s="9">
        <v>5353.1310000000003</v>
      </c>
      <c r="AJ473" s="9">
        <v>5506.4430000000002</v>
      </c>
      <c r="AK473" s="9">
        <v>5499.4309999999996</v>
      </c>
      <c r="AL473" s="9">
        <v>5670.4369999999999</v>
      </c>
      <c r="AM473" s="18">
        <v>5453.0020000000004</v>
      </c>
      <c r="AN473" s="18">
        <v>505.15</v>
      </c>
      <c r="AO473" s="18">
        <v>505.15</v>
      </c>
      <c r="AP473" s="18">
        <v>5958.152</v>
      </c>
      <c r="AQ473" s="31">
        <v>0.85</v>
      </c>
      <c r="AR473" s="7">
        <v>4861.8519999999999</v>
      </c>
      <c r="AS473" s="63">
        <v>407322.85</v>
      </c>
      <c r="AT473" s="81">
        <v>0</v>
      </c>
    </row>
    <row r="474" spans="1:46" x14ac:dyDescent="0.2">
      <c r="A474" s="25">
        <v>107654103</v>
      </c>
      <c r="B474" s="26" t="s">
        <v>154</v>
      </c>
      <c r="C474" s="26" t="s">
        <v>147</v>
      </c>
      <c r="D474" s="1">
        <v>48149</v>
      </c>
      <c r="E474" s="1">
        <v>43969</v>
      </c>
      <c r="F474" s="1">
        <v>41756</v>
      </c>
      <c r="G474" s="1">
        <v>44625</v>
      </c>
      <c r="H474" s="2">
        <v>4295</v>
      </c>
      <c r="I474" s="2">
        <v>4389</v>
      </c>
      <c r="J474" s="2">
        <v>4541</v>
      </c>
      <c r="K474" s="2">
        <v>4408</v>
      </c>
      <c r="L474" s="59">
        <v>1.5266999999999999</v>
      </c>
      <c r="M474" s="19">
        <v>-1.3726</v>
      </c>
      <c r="N474" s="60">
        <v>0</v>
      </c>
      <c r="O474" s="6">
        <v>0.47472150814053127</v>
      </c>
      <c r="P474" s="6">
        <v>0.11653813196229648</v>
      </c>
      <c r="Q474" s="6">
        <v>0.34549999999999997</v>
      </c>
      <c r="R474" s="6">
        <v>0.1641</v>
      </c>
      <c r="S474" s="6">
        <v>0.37740000000000001</v>
      </c>
      <c r="T474" s="6">
        <v>0.1575</v>
      </c>
      <c r="U474" s="6">
        <v>0.45</v>
      </c>
      <c r="V474" s="6">
        <v>0.22040000000000001</v>
      </c>
      <c r="W474" s="6">
        <v>0.3992</v>
      </c>
      <c r="X474" s="6">
        <v>0.14599999999999999</v>
      </c>
      <c r="Y474" s="6">
        <v>0.39100000000000001</v>
      </c>
      <c r="Z474" s="6">
        <v>0.1807</v>
      </c>
      <c r="AA474" s="61">
        <v>227.83799999999999</v>
      </c>
      <c r="AB474" s="61">
        <v>41.664000000000001</v>
      </c>
      <c r="AC474" s="61">
        <v>113.919</v>
      </c>
      <c r="AD474" s="61">
        <v>383.42099999999999</v>
      </c>
      <c r="AE474" s="7">
        <v>79.956000000000003</v>
      </c>
      <c r="AF474" s="62">
        <v>15.991</v>
      </c>
      <c r="AG474" s="8">
        <v>7</v>
      </c>
      <c r="AH474" s="62">
        <v>4.2</v>
      </c>
      <c r="AI474" s="9">
        <v>951.22900000000004</v>
      </c>
      <c r="AJ474" s="9">
        <v>1013.352</v>
      </c>
      <c r="AK474" s="9">
        <v>1004.349</v>
      </c>
      <c r="AL474" s="9">
        <v>1048.9490000000001</v>
      </c>
      <c r="AM474" s="18">
        <v>989.64300000000003</v>
      </c>
      <c r="AN474" s="18">
        <v>403.61200000000002</v>
      </c>
      <c r="AO474" s="18">
        <v>403.61200000000002</v>
      </c>
      <c r="AP474" s="18">
        <v>1393.2550000000001</v>
      </c>
      <c r="AQ474" s="31">
        <v>1.1000000000000001</v>
      </c>
      <c r="AR474" s="7">
        <v>2339.7910000000002</v>
      </c>
      <c r="AS474" s="63">
        <v>196026.19</v>
      </c>
      <c r="AT474" s="81">
        <v>0</v>
      </c>
    </row>
    <row r="475" spans="1:46" x14ac:dyDescent="0.2">
      <c r="A475" s="25">
        <v>107654403</v>
      </c>
      <c r="B475" s="26" t="s">
        <v>155</v>
      </c>
      <c r="C475" s="26" t="s">
        <v>147</v>
      </c>
      <c r="D475" s="1">
        <v>62783</v>
      </c>
      <c r="E475" s="1">
        <v>61001</v>
      </c>
      <c r="F475" s="1">
        <v>57797</v>
      </c>
      <c r="G475" s="1">
        <v>60527</v>
      </c>
      <c r="H475" s="2">
        <v>11737</v>
      </c>
      <c r="I475" s="2">
        <v>11689</v>
      </c>
      <c r="J475" s="2">
        <v>12008</v>
      </c>
      <c r="K475" s="2">
        <v>11811</v>
      </c>
      <c r="L475" s="59">
        <v>1.1255999999999999</v>
      </c>
      <c r="M475" s="19">
        <v>0.50080000000000002</v>
      </c>
      <c r="N475" s="60">
        <v>0</v>
      </c>
      <c r="O475" s="6">
        <v>0.17391304347826086</v>
      </c>
      <c r="P475" s="6">
        <v>0.11295146077754774</v>
      </c>
      <c r="Q475" s="6">
        <v>0.1164</v>
      </c>
      <c r="R475" s="6">
        <v>0.13489999999999999</v>
      </c>
      <c r="S475" s="6">
        <v>0.1313</v>
      </c>
      <c r="T475" s="6">
        <v>0.182</v>
      </c>
      <c r="U475" s="6">
        <v>0.13950000000000001</v>
      </c>
      <c r="V475" s="6">
        <v>0.16400000000000001</v>
      </c>
      <c r="W475" s="6">
        <v>0.14050000000000001</v>
      </c>
      <c r="X475" s="6">
        <v>0.14330000000000001</v>
      </c>
      <c r="Y475" s="6">
        <v>0.12909999999999999</v>
      </c>
      <c r="Z475" s="6">
        <v>0.1603</v>
      </c>
      <c r="AA475" s="61">
        <v>294.68200000000002</v>
      </c>
      <c r="AB475" s="61">
        <v>150.27699999999999</v>
      </c>
      <c r="AC475" s="61">
        <v>0</v>
      </c>
      <c r="AD475" s="61">
        <v>444.959</v>
      </c>
      <c r="AE475" s="7">
        <v>135.97999999999999</v>
      </c>
      <c r="AF475" s="62">
        <v>27.196000000000002</v>
      </c>
      <c r="AG475" s="8">
        <v>13</v>
      </c>
      <c r="AH475" s="62">
        <v>7.8</v>
      </c>
      <c r="AI475" s="9">
        <v>3495.6289999999999</v>
      </c>
      <c r="AJ475" s="9">
        <v>3531.998</v>
      </c>
      <c r="AK475" s="9">
        <v>3615.93</v>
      </c>
      <c r="AL475" s="9">
        <v>3689.17</v>
      </c>
      <c r="AM475" s="18">
        <v>3547.8519999999999</v>
      </c>
      <c r="AN475" s="18">
        <v>479.95499999999998</v>
      </c>
      <c r="AO475" s="18">
        <v>479.95499999999998</v>
      </c>
      <c r="AP475" s="18">
        <v>4027.8069999999998</v>
      </c>
      <c r="AQ475" s="31">
        <v>0.89</v>
      </c>
      <c r="AR475" s="7">
        <v>4034.9929999999999</v>
      </c>
      <c r="AS475" s="63">
        <v>338049.13</v>
      </c>
      <c r="AT475" s="81">
        <v>0</v>
      </c>
    </row>
    <row r="476" spans="1:46" x14ac:dyDescent="0.2">
      <c r="A476" s="25">
        <v>107654903</v>
      </c>
      <c r="B476" s="26" t="s">
        <v>156</v>
      </c>
      <c r="C476" s="26" t="s">
        <v>147</v>
      </c>
      <c r="D476" s="1">
        <v>64228</v>
      </c>
      <c r="E476" s="1">
        <v>58688</v>
      </c>
      <c r="F476" s="1">
        <v>60261</v>
      </c>
      <c r="G476" s="1">
        <v>61059</v>
      </c>
      <c r="H476" s="2">
        <v>6476</v>
      </c>
      <c r="I476" s="2">
        <v>6302</v>
      </c>
      <c r="J476" s="2">
        <v>6637</v>
      </c>
      <c r="K476" s="2">
        <v>6472</v>
      </c>
      <c r="L476" s="59">
        <v>1.1157999999999999</v>
      </c>
      <c r="M476" s="19">
        <v>0.83609999999999995</v>
      </c>
      <c r="N476" s="60">
        <v>102.09699999999999</v>
      </c>
      <c r="O476" s="6">
        <v>7.4999999999999997E-2</v>
      </c>
      <c r="P476" s="6">
        <v>0.27916666666666667</v>
      </c>
      <c r="Q476" s="6">
        <v>8.9599999999999999E-2</v>
      </c>
      <c r="R476" s="6">
        <v>0.28399999999999997</v>
      </c>
      <c r="S476" s="6">
        <v>8.3900000000000002E-2</v>
      </c>
      <c r="T476" s="6">
        <v>0.2495</v>
      </c>
      <c r="U476" s="6">
        <v>0.1246</v>
      </c>
      <c r="V476" s="6">
        <v>0.1002</v>
      </c>
      <c r="W476" s="6">
        <v>8.2799999999999999E-2</v>
      </c>
      <c r="X476" s="6">
        <v>0.27089999999999997</v>
      </c>
      <c r="Y476" s="6">
        <v>9.9400000000000002E-2</v>
      </c>
      <c r="Z476" s="6">
        <v>0.2112</v>
      </c>
      <c r="AA476" s="61">
        <v>71.191000000000003</v>
      </c>
      <c r="AB476" s="61">
        <v>116.459</v>
      </c>
      <c r="AC476" s="61">
        <v>0</v>
      </c>
      <c r="AD476" s="61">
        <v>187.65</v>
      </c>
      <c r="AE476" s="7">
        <v>96.031000000000006</v>
      </c>
      <c r="AF476" s="62">
        <v>19.206</v>
      </c>
      <c r="AG476" s="8">
        <v>1</v>
      </c>
      <c r="AH476" s="62">
        <v>0.6</v>
      </c>
      <c r="AI476" s="9">
        <v>1432.99</v>
      </c>
      <c r="AJ476" s="9">
        <v>1458.154</v>
      </c>
      <c r="AK476" s="9">
        <v>1468.806</v>
      </c>
      <c r="AL476" s="9">
        <v>1607.259</v>
      </c>
      <c r="AM476" s="18">
        <v>1453.317</v>
      </c>
      <c r="AN476" s="18">
        <v>207.45599999999999</v>
      </c>
      <c r="AO476" s="18">
        <v>309.553</v>
      </c>
      <c r="AP476" s="18">
        <v>1762.87</v>
      </c>
      <c r="AQ476" s="31">
        <v>0.87</v>
      </c>
      <c r="AR476" s="7">
        <v>1711.299</v>
      </c>
      <c r="AS476" s="63">
        <v>143371.53</v>
      </c>
      <c r="AT476" s="81">
        <v>0</v>
      </c>
    </row>
    <row r="477" spans="1:46" x14ac:dyDescent="0.2">
      <c r="A477" s="25">
        <v>107655803</v>
      </c>
      <c r="B477" s="26" t="s">
        <v>157</v>
      </c>
      <c r="C477" s="26" t="s">
        <v>147</v>
      </c>
      <c r="D477" s="1">
        <v>51364</v>
      </c>
      <c r="E477" s="1">
        <v>45298</v>
      </c>
      <c r="F477" s="1">
        <v>45658</v>
      </c>
      <c r="G477" s="1">
        <v>47440</v>
      </c>
      <c r="H477" s="2">
        <v>3236</v>
      </c>
      <c r="I477" s="2">
        <v>3297</v>
      </c>
      <c r="J477" s="2">
        <v>3430</v>
      </c>
      <c r="K477" s="2">
        <v>3321</v>
      </c>
      <c r="L477" s="59">
        <v>1.4360999999999999</v>
      </c>
      <c r="M477" s="19">
        <v>-0.34310000000000002</v>
      </c>
      <c r="N477" s="60">
        <v>0</v>
      </c>
      <c r="O477" s="6">
        <v>0.24175824175824176</v>
      </c>
      <c r="P477" s="6">
        <v>0.32356532356532358</v>
      </c>
      <c r="Q477" s="6">
        <v>0.26400000000000001</v>
      </c>
      <c r="R477" s="6">
        <v>0.23350000000000001</v>
      </c>
      <c r="S477" s="6">
        <v>0.25169999999999998</v>
      </c>
      <c r="T477" s="6">
        <v>0.21279999999999999</v>
      </c>
      <c r="U477" s="6">
        <v>0.25019999999999998</v>
      </c>
      <c r="V477" s="6">
        <v>0.2888</v>
      </c>
      <c r="W477" s="6">
        <v>0.2525</v>
      </c>
      <c r="X477" s="6">
        <v>0.25659999999999999</v>
      </c>
      <c r="Y477" s="6">
        <v>0.25530000000000003</v>
      </c>
      <c r="Z477" s="6">
        <v>0.245</v>
      </c>
      <c r="AA477" s="61">
        <v>102.477</v>
      </c>
      <c r="AB477" s="61">
        <v>52.070999999999998</v>
      </c>
      <c r="AC477" s="61">
        <v>0</v>
      </c>
      <c r="AD477" s="61">
        <v>154.548</v>
      </c>
      <c r="AE477" s="7">
        <v>62.892000000000003</v>
      </c>
      <c r="AF477" s="62">
        <v>12.577999999999999</v>
      </c>
      <c r="AG477" s="8">
        <v>2</v>
      </c>
      <c r="AH477" s="62">
        <v>1.2</v>
      </c>
      <c r="AI477" s="9">
        <v>676.41899999999998</v>
      </c>
      <c r="AJ477" s="9">
        <v>715.56399999999996</v>
      </c>
      <c r="AK477" s="9">
        <v>755.77700000000004</v>
      </c>
      <c r="AL477" s="9">
        <v>790.00400000000002</v>
      </c>
      <c r="AM477" s="18">
        <v>715.92</v>
      </c>
      <c r="AN477" s="18">
        <v>168.32599999999999</v>
      </c>
      <c r="AO477" s="18">
        <v>168.32599999999999</v>
      </c>
      <c r="AP477" s="18">
        <v>884.24599999999998</v>
      </c>
      <c r="AQ477" s="31">
        <v>0.96</v>
      </c>
      <c r="AR477" s="7">
        <v>1219.0709999999999</v>
      </c>
      <c r="AS477" s="63">
        <v>102132.99</v>
      </c>
      <c r="AT477" s="81">
        <v>0</v>
      </c>
    </row>
    <row r="478" spans="1:46" x14ac:dyDescent="0.2">
      <c r="A478" s="25">
        <v>107655903</v>
      </c>
      <c r="B478" s="26" t="s">
        <v>158</v>
      </c>
      <c r="C478" s="26" t="s">
        <v>147</v>
      </c>
      <c r="D478" s="1">
        <v>58180</v>
      </c>
      <c r="E478" s="1">
        <v>52605</v>
      </c>
      <c r="F478" s="1">
        <v>51022</v>
      </c>
      <c r="G478" s="1">
        <v>53936</v>
      </c>
      <c r="H478" s="2">
        <v>7707</v>
      </c>
      <c r="I478" s="2">
        <v>7599</v>
      </c>
      <c r="J478" s="2">
        <v>7878</v>
      </c>
      <c r="K478" s="2">
        <v>7728</v>
      </c>
      <c r="L478" s="59">
        <v>1.2630999999999999</v>
      </c>
      <c r="M478" s="19">
        <v>0.71789999999999998</v>
      </c>
      <c r="N478" s="60">
        <v>0</v>
      </c>
      <c r="O478" s="6">
        <v>8.167233835683034E-2</v>
      </c>
      <c r="P478" s="6">
        <v>9.0422946037919297E-2</v>
      </c>
      <c r="Q478" s="6">
        <v>8.2600000000000007E-2</v>
      </c>
      <c r="R478" s="6">
        <v>0.11990000000000001</v>
      </c>
      <c r="S478" s="6">
        <v>8.1100000000000005E-2</v>
      </c>
      <c r="T478" s="6">
        <v>0.18190000000000001</v>
      </c>
      <c r="U478" s="6">
        <v>0.11119999999999999</v>
      </c>
      <c r="V478" s="6">
        <v>0.2175</v>
      </c>
      <c r="W478" s="6">
        <v>8.1799999999999998E-2</v>
      </c>
      <c r="X478" s="6">
        <v>0.13070000000000001</v>
      </c>
      <c r="Y478" s="6">
        <v>9.1600000000000001E-2</v>
      </c>
      <c r="Z478" s="6">
        <v>0.1731</v>
      </c>
      <c r="AA478" s="61">
        <v>98.406999999999996</v>
      </c>
      <c r="AB478" s="61">
        <v>78.617999999999995</v>
      </c>
      <c r="AC478" s="61">
        <v>0</v>
      </c>
      <c r="AD478" s="61">
        <v>177.02500000000001</v>
      </c>
      <c r="AE478" s="7">
        <v>107.75700000000001</v>
      </c>
      <c r="AF478" s="62">
        <v>21.550999999999998</v>
      </c>
      <c r="AG478" s="8">
        <v>5</v>
      </c>
      <c r="AH478" s="62">
        <v>3</v>
      </c>
      <c r="AI478" s="9">
        <v>2005.0409999999999</v>
      </c>
      <c r="AJ478" s="9">
        <v>1992.1210000000001</v>
      </c>
      <c r="AK478" s="9">
        <v>2029.04</v>
      </c>
      <c r="AL478" s="9">
        <v>2097.9</v>
      </c>
      <c r="AM478" s="18">
        <v>2008.7339999999999</v>
      </c>
      <c r="AN478" s="18">
        <v>201.57599999999999</v>
      </c>
      <c r="AO478" s="18">
        <v>201.57599999999999</v>
      </c>
      <c r="AP478" s="18">
        <v>2210.31</v>
      </c>
      <c r="AQ478" s="31">
        <v>0.86</v>
      </c>
      <c r="AR478" s="7">
        <v>2400.9850000000001</v>
      </c>
      <c r="AS478" s="63">
        <v>201152.99</v>
      </c>
      <c r="AT478" s="81">
        <v>0</v>
      </c>
    </row>
    <row r="479" spans="1:46" x14ac:dyDescent="0.2">
      <c r="A479" s="25">
        <v>107656303</v>
      </c>
      <c r="B479" s="26" t="s">
        <v>159</v>
      </c>
      <c r="C479" s="26" t="s">
        <v>147</v>
      </c>
      <c r="D479" s="1">
        <v>46475</v>
      </c>
      <c r="E479" s="1">
        <v>41855</v>
      </c>
      <c r="F479" s="1">
        <v>40572</v>
      </c>
      <c r="G479" s="1">
        <v>42967</v>
      </c>
      <c r="H479" s="2">
        <v>8071</v>
      </c>
      <c r="I479" s="2">
        <v>7942</v>
      </c>
      <c r="J479" s="2">
        <v>8435</v>
      </c>
      <c r="K479" s="2">
        <v>8149</v>
      </c>
      <c r="L479" s="59">
        <v>1.5855999999999999</v>
      </c>
      <c r="M479" s="19">
        <v>-1.3412999999999999</v>
      </c>
      <c r="N479" s="60">
        <v>0</v>
      </c>
      <c r="O479" s="6">
        <v>0.36058913153885219</v>
      </c>
      <c r="P479" s="6">
        <v>0.16912138141188421</v>
      </c>
      <c r="Q479" s="6">
        <v>0.31619999999999998</v>
      </c>
      <c r="R479" s="6">
        <v>0.21870000000000001</v>
      </c>
      <c r="S479" s="6">
        <v>0.33829999999999999</v>
      </c>
      <c r="T479" s="6">
        <v>0.2586</v>
      </c>
      <c r="U479" s="6">
        <v>0.39529999999999998</v>
      </c>
      <c r="V479" s="6">
        <v>0.24490000000000001</v>
      </c>
      <c r="W479" s="6">
        <v>0.33839999999999998</v>
      </c>
      <c r="X479" s="6">
        <v>0.2155</v>
      </c>
      <c r="Y479" s="6">
        <v>0.34989999999999999</v>
      </c>
      <c r="Z479" s="6">
        <v>0.2407</v>
      </c>
      <c r="AA479" s="61">
        <v>402.57299999999998</v>
      </c>
      <c r="AB479" s="61">
        <v>128.18299999999999</v>
      </c>
      <c r="AC479" s="61">
        <v>201.286</v>
      </c>
      <c r="AD479" s="61">
        <v>732.04200000000003</v>
      </c>
      <c r="AE479" s="7">
        <v>138.66800000000001</v>
      </c>
      <c r="AF479" s="62">
        <v>27.734000000000002</v>
      </c>
      <c r="AG479" s="8">
        <v>17</v>
      </c>
      <c r="AH479" s="62">
        <v>10.199999999999999</v>
      </c>
      <c r="AI479" s="9">
        <v>1982.7260000000001</v>
      </c>
      <c r="AJ479" s="9">
        <v>2098.8110000000001</v>
      </c>
      <c r="AK479" s="9">
        <v>2045.7429999999999</v>
      </c>
      <c r="AL479" s="9">
        <v>1950.44</v>
      </c>
      <c r="AM479" s="18">
        <v>2042.4269999999999</v>
      </c>
      <c r="AN479" s="18">
        <v>769.976</v>
      </c>
      <c r="AO479" s="18">
        <v>769.976</v>
      </c>
      <c r="AP479" s="18">
        <v>2812.4029999999998</v>
      </c>
      <c r="AQ479" s="31">
        <v>1.32</v>
      </c>
      <c r="AR479" s="7">
        <v>5886.3370000000004</v>
      </c>
      <c r="AS479" s="63">
        <v>493153.55</v>
      </c>
      <c r="AT479" s="81">
        <v>247251.93</v>
      </c>
    </row>
    <row r="480" spans="1:46" x14ac:dyDescent="0.2">
      <c r="A480" s="25">
        <v>107656502</v>
      </c>
      <c r="B480" s="26" t="s">
        <v>160</v>
      </c>
      <c r="C480" s="26" t="s">
        <v>147</v>
      </c>
      <c r="D480" s="1">
        <v>84138</v>
      </c>
      <c r="E480" s="1">
        <v>77295</v>
      </c>
      <c r="F480" s="1">
        <v>72122</v>
      </c>
      <c r="G480" s="1">
        <v>77852</v>
      </c>
      <c r="H480" s="2">
        <v>15568</v>
      </c>
      <c r="I480" s="2">
        <v>15449</v>
      </c>
      <c r="J480" s="2">
        <v>15127</v>
      </c>
      <c r="K480" s="2">
        <v>15381</v>
      </c>
      <c r="L480" s="59">
        <v>0.87509999999999999</v>
      </c>
      <c r="M480" s="19">
        <v>-0.43730000000000002</v>
      </c>
      <c r="N480" s="60">
        <v>0</v>
      </c>
      <c r="O480" s="6">
        <v>9.0080233406272789E-2</v>
      </c>
      <c r="P480" s="6">
        <v>6.4004376367614885E-2</v>
      </c>
      <c r="Q480" s="6">
        <v>9.4700000000000006E-2</v>
      </c>
      <c r="R480" s="6">
        <v>7.8100000000000003E-2</v>
      </c>
      <c r="S480" s="6">
        <v>6.1100000000000002E-2</v>
      </c>
      <c r="T480" s="6">
        <v>9.0300000000000005E-2</v>
      </c>
      <c r="U480" s="6">
        <v>4.5400000000000003E-2</v>
      </c>
      <c r="V480" s="6">
        <v>9.4899999999999998E-2</v>
      </c>
      <c r="W480" s="6">
        <v>8.2000000000000003E-2</v>
      </c>
      <c r="X480" s="6">
        <v>7.7499999999999999E-2</v>
      </c>
      <c r="Y480" s="6">
        <v>6.7100000000000007E-2</v>
      </c>
      <c r="Z480" s="6">
        <v>8.7800000000000003E-2</v>
      </c>
      <c r="AA480" s="61">
        <v>250.392</v>
      </c>
      <c r="AB480" s="61">
        <v>118.32599999999999</v>
      </c>
      <c r="AC480" s="61">
        <v>0</v>
      </c>
      <c r="AD480" s="61">
        <v>368.71800000000002</v>
      </c>
      <c r="AE480" s="7">
        <v>133.583</v>
      </c>
      <c r="AF480" s="62">
        <v>26.716999999999999</v>
      </c>
      <c r="AG480" s="8">
        <v>32</v>
      </c>
      <c r="AH480" s="62">
        <v>19.2</v>
      </c>
      <c r="AI480" s="9">
        <v>5089.2730000000001</v>
      </c>
      <c r="AJ480" s="9">
        <v>5148.2389999999996</v>
      </c>
      <c r="AK480" s="9">
        <v>5224.6859999999997</v>
      </c>
      <c r="AL480" s="9">
        <v>5356.3429999999998</v>
      </c>
      <c r="AM480" s="18">
        <v>5154.0659999999998</v>
      </c>
      <c r="AN480" s="18">
        <v>414.63499999999999</v>
      </c>
      <c r="AO480" s="18">
        <v>414.63499999999999</v>
      </c>
      <c r="AP480" s="18">
        <v>5568.701</v>
      </c>
      <c r="AQ480" s="31">
        <v>0.76</v>
      </c>
      <c r="AR480" s="7">
        <v>3703.6089999999999</v>
      </c>
      <c r="AS480" s="63">
        <v>310285.99</v>
      </c>
      <c r="AT480" s="81">
        <v>0</v>
      </c>
    </row>
    <row r="481" spans="1:46" x14ac:dyDescent="0.2">
      <c r="A481" s="25">
        <v>107657103</v>
      </c>
      <c r="B481" s="26" t="s">
        <v>161</v>
      </c>
      <c r="C481" s="26" t="s">
        <v>147</v>
      </c>
      <c r="D481" s="1">
        <v>91535</v>
      </c>
      <c r="E481" s="1">
        <v>85195</v>
      </c>
      <c r="F481" s="1">
        <v>76143</v>
      </c>
      <c r="G481" s="1">
        <v>84291</v>
      </c>
      <c r="H481" s="2">
        <v>10725</v>
      </c>
      <c r="I481" s="2">
        <v>10477</v>
      </c>
      <c r="J481" s="2">
        <v>10399</v>
      </c>
      <c r="K481" s="2">
        <v>10534</v>
      </c>
      <c r="L481" s="59">
        <v>0.80820000000000003</v>
      </c>
      <c r="M481" s="19">
        <v>4.7399999999999998E-2</v>
      </c>
      <c r="N481" s="60">
        <v>0</v>
      </c>
      <c r="O481" s="6">
        <v>3.0631607481702357E-2</v>
      </c>
      <c r="P481" s="6">
        <v>0.13201409596096503</v>
      </c>
      <c r="Q481" s="6">
        <v>2.2800000000000001E-2</v>
      </c>
      <c r="R481" s="6">
        <v>9.4600000000000004E-2</v>
      </c>
      <c r="S481" s="6">
        <v>3.56E-2</v>
      </c>
      <c r="T481" s="6">
        <v>0.1174</v>
      </c>
      <c r="U481" s="6">
        <v>7.1099999999999997E-2</v>
      </c>
      <c r="V481" s="6">
        <v>6.9099999999999995E-2</v>
      </c>
      <c r="W481" s="6">
        <v>2.9700000000000001E-2</v>
      </c>
      <c r="X481" s="6">
        <v>0.1147</v>
      </c>
      <c r="Y481" s="6">
        <v>4.3200000000000002E-2</v>
      </c>
      <c r="Z481" s="6">
        <v>9.3700000000000006E-2</v>
      </c>
      <c r="AA481" s="61">
        <v>68.563999999999993</v>
      </c>
      <c r="AB481" s="61">
        <v>132.39599999999999</v>
      </c>
      <c r="AC481" s="61">
        <v>0</v>
      </c>
      <c r="AD481" s="61">
        <v>200.96</v>
      </c>
      <c r="AE481" s="7">
        <v>95.861000000000004</v>
      </c>
      <c r="AF481" s="62">
        <v>19.172000000000001</v>
      </c>
      <c r="AG481" s="8">
        <v>16</v>
      </c>
      <c r="AH481" s="62">
        <v>9.6</v>
      </c>
      <c r="AI481" s="9">
        <v>3847.6</v>
      </c>
      <c r="AJ481" s="9">
        <v>3860.5070000000001</v>
      </c>
      <c r="AK481" s="9">
        <v>3806.5520000000001</v>
      </c>
      <c r="AL481" s="9">
        <v>3819.2779999999998</v>
      </c>
      <c r="AM481" s="18">
        <v>3838.22</v>
      </c>
      <c r="AN481" s="18">
        <v>229.732</v>
      </c>
      <c r="AO481" s="18">
        <v>229.732</v>
      </c>
      <c r="AP481" s="18">
        <v>4067.9520000000002</v>
      </c>
      <c r="AQ481" s="31">
        <v>0.82</v>
      </c>
      <c r="AR481" s="7">
        <v>2695.9290000000001</v>
      </c>
      <c r="AS481" s="63">
        <v>225863.21</v>
      </c>
      <c r="AT481" s="81">
        <v>0</v>
      </c>
    </row>
    <row r="482" spans="1:46" x14ac:dyDescent="0.2">
      <c r="A482" s="25">
        <v>107657503</v>
      </c>
      <c r="B482" s="26" t="s">
        <v>162</v>
      </c>
      <c r="C482" s="26" t="s">
        <v>147</v>
      </c>
      <c r="D482" s="1">
        <v>59869</v>
      </c>
      <c r="E482" s="1">
        <v>56694</v>
      </c>
      <c r="F482" s="1">
        <v>53531</v>
      </c>
      <c r="G482" s="1">
        <v>56698</v>
      </c>
      <c r="H482" s="2">
        <v>6661</v>
      </c>
      <c r="I482" s="2">
        <v>6650</v>
      </c>
      <c r="J482" s="2">
        <v>6759</v>
      </c>
      <c r="K482" s="2">
        <v>6690</v>
      </c>
      <c r="L482" s="59">
        <v>1.2016</v>
      </c>
      <c r="M482" s="19">
        <v>0.58099999999999996</v>
      </c>
      <c r="N482" s="60">
        <v>0</v>
      </c>
      <c r="O482" s="6">
        <v>0.10045402951191827</v>
      </c>
      <c r="P482" s="6">
        <v>0.18104426787741204</v>
      </c>
      <c r="Q482" s="6">
        <v>0.1507</v>
      </c>
      <c r="R482" s="6">
        <v>0.20499999999999999</v>
      </c>
      <c r="S482" s="6">
        <v>0.16020000000000001</v>
      </c>
      <c r="T482" s="6">
        <v>0.12590000000000001</v>
      </c>
      <c r="U482" s="6">
        <v>0.129</v>
      </c>
      <c r="V482" s="6">
        <v>0.158</v>
      </c>
      <c r="W482" s="6">
        <v>0.1371</v>
      </c>
      <c r="X482" s="6">
        <v>0.1706</v>
      </c>
      <c r="Y482" s="6">
        <v>0.14660000000000001</v>
      </c>
      <c r="Z482" s="6">
        <v>0.16300000000000001</v>
      </c>
      <c r="AA482" s="61">
        <v>157.471</v>
      </c>
      <c r="AB482" s="61">
        <v>97.974000000000004</v>
      </c>
      <c r="AC482" s="61">
        <v>0</v>
      </c>
      <c r="AD482" s="61">
        <v>255.44499999999999</v>
      </c>
      <c r="AE482" s="7">
        <v>100.337</v>
      </c>
      <c r="AF482" s="62">
        <v>20.067</v>
      </c>
      <c r="AG482" s="8">
        <v>2</v>
      </c>
      <c r="AH482" s="62">
        <v>1.2</v>
      </c>
      <c r="AI482" s="9">
        <v>1914.3119999999999</v>
      </c>
      <c r="AJ482" s="9">
        <v>1923.3009999999999</v>
      </c>
      <c r="AK482" s="9">
        <v>1939.569</v>
      </c>
      <c r="AL482" s="9">
        <v>1970.046</v>
      </c>
      <c r="AM482" s="18">
        <v>1925.7270000000001</v>
      </c>
      <c r="AN482" s="18">
        <v>276.71199999999999</v>
      </c>
      <c r="AO482" s="18">
        <v>276.71199999999999</v>
      </c>
      <c r="AP482" s="18">
        <v>2202.4389999999999</v>
      </c>
      <c r="AQ482" s="31">
        <v>0.83</v>
      </c>
      <c r="AR482" s="7">
        <v>2196.5540000000001</v>
      </c>
      <c r="AS482" s="63">
        <v>184025.89</v>
      </c>
      <c r="AT482" s="81">
        <v>0</v>
      </c>
    </row>
    <row r="483" spans="1:46" x14ac:dyDescent="0.2">
      <c r="A483" s="25">
        <v>107658903</v>
      </c>
      <c r="B483" s="26" t="s">
        <v>163</v>
      </c>
      <c r="C483" s="26" t="s">
        <v>147</v>
      </c>
      <c r="D483" s="1">
        <v>63877</v>
      </c>
      <c r="E483" s="1">
        <v>58893</v>
      </c>
      <c r="F483" s="1">
        <v>58012</v>
      </c>
      <c r="G483" s="1">
        <v>60261</v>
      </c>
      <c r="H483" s="2">
        <v>6783</v>
      </c>
      <c r="I483" s="2">
        <v>6710</v>
      </c>
      <c r="J483" s="2">
        <v>6881</v>
      </c>
      <c r="K483" s="2">
        <v>6791</v>
      </c>
      <c r="L483" s="59">
        <v>1.1305000000000001</v>
      </c>
      <c r="M483" s="19">
        <v>0.69789999999999996</v>
      </c>
      <c r="N483" s="60">
        <v>0</v>
      </c>
      <c r="O483" s="6">
        <v>0.15133333333333332</v>
      </c>
      <c r="P483" s="6">
        <v>0.09</v>
      </c>
      <c r="Q483" s="6">
        <v>0.1053</v>
      </c>
      <c r="R483" s="6">
        <v>0.1424</v>
      </c>
      <c r="S483" s="6">
        <v>9.9699999999999997E-2</v>
      </c>
      <c r="T483" s="6">
        <v>0.1653</v>
      </c>
      <c r="U483" s="6">
        <v>0.13300000000000001</v>
      </c>
      <c r="V483" s="6">
        <v>0.18959999999999999</v>
      </c>
      <c r="W483" s="6">
        <v>0.1188</v>
      </c>
      <c r="X483" s="6">
        <v>0.1326</v>
      </c>
      <c r="Y483" s="6">
        <v>0.11269999999999999</v>
      </c>
      <c r="Z483" s="6">
        <v>0.1658</v>
      </c>
      <c r="AA483" s="61">
        <v>133.12299999999999</v>
      </c>
      <c r="AB483" s="61">
        <v>74.293000000000006</v>
      </c>
      <c r="AC483" s="61">
        <v>0</v>
      </c>
      <c r="AD483" s="61">
        <v>207.416</v>
      </c>
      <c r="AE483" s="7">
        <v>72.388999999999996</v>
      </c>
      <c r="AF483" s="62">
        <v>14.478</v>
      </c>
      <c r="AG483" s="8">
        <v>5</v>
      </c>
      <c r="AH483" s="62">
        <v>3</v>
      </c>
      <c r="AI483" s="9">
        <v>1867.6079999999999</v>
      </c>
      <c r="AJ483" s="9">
        <v>1881.155</v>
      </c>
      <c r="AK483" s="9">
        <v>1873.607</v>
      </c>
      <c r="AL483" s="9">
        <v>1949.3320000000001</v>
      </c>
      <c r="AM483" s="18">
        <v>1874.123</v>
      </c>
      <c r="AN483" s="18">
        <v>224.89400000000001</v>
      </c>
      <c r="AO483" s="18">
        <v>224.89400000000001</v>
      </c>
      <c r="AP483" s="18">
        <v>2099.0169999999998</v>
      </c>
      <c r="AQ483" s="31">
        <v>0.78</v>
      </c>
      <c r="AR483" s="7">
        <v>1850.8920000000001</v>
      </c>
      <c r="AS483" s="63">
        <v>155066.54999999999</v>
      </c>
      <c r="AT483" s="81">
        <v>0</v>
      </c>
    </row>
    <row r="484" spans="1:46" x14ac:dyDescent="0.2">
      <c r="A484" s="25">
        <v>119665003</v>
      </c>
      <c r="B484" s="26" t="s">
        <v>427</v>
      </c>
      <c r="C484" s="26" t="s">
        <v>404</v>
      </c>
      <c r="D484" s="1">
        <v>65909</v>
      </c>
      <c r="E484" s="1">
        <v>59964</v>
      </c>
      <c r="F484" s="1">
        <v>59099</v>
      </c>
      <c r="G484" s="1">
        <v>61657</v>
      </c>
      <c r="H484" s="2">
        <v>3144</v>
      </c>
      <c r="I484" s="2">
        <v>3196</v>
      </c>
      <c r="J484" s="2">
        <v>3293</v>
      </c>
      <c r="K484" s="2">
        <v>3211</v>
      </c>
      <c r="L484" s="59">
        <v>1.105</v>
      </c>
      <c r="M484" s="19">
        <v>0.83389999999999997</v>
      </c>
      <c r="N484" s="60">
        <v>69.722999999999999</v>
      </c>
      <c r="O484" s="6">
        <v>0.17629179331306991</v>
      </c>
      <c r="P484" s="6">
        <v>0.14387031408308004</v>
      </c>
      <c r="Q484" s="6">
        <v>0.1608</v>
      </c>
      <c r="R484" s="6">
        <v>0.12770000000000001</v>
      </c>
      <c r="S484" s="6">
        <v>0.1163</v>
      </c>
      <c r="T484" s="6">
        <v>0.14080000000000001</v>
      </c>
      <c r="U484" s="6">
        <v>0.1089</v>
      </c>
      <c r="V484" s="6">
        <v>0.13089999999999999</v>
      </c>
      <c r="W484" s="6">
        <v>0.15110000000000001</v>
      </c>
      <c r="X484" s="6">
        <v>0.13750000000000001</v>
      </c>
      <c r="Y484" s="6">
        <v>0.12870000000000001</v>
      </c>
      <c r="Z484" s="6">
        <v>0.1331</v>
      </c>
      <c r="AA484" s="61">
        <v>93.209000000000003</v>
      </c>
      <c r="AB484" s="61">
        <v>42.41</v>
      </c>
      <c r="AC484" s="61">
        <v>0</v>
      </c>
      <c r="AD484" s="61">
        <v>135.619</v>
      </c>
      <c r="AE484" s="7">
        <v>55.966000000000001</v>
      </c>
      <c r="AF484" s="62">
        <v>11.193</v>
      </c>
      <c r="AG484" s="8">
        <v>11</v>
      </c>
      <c r="AH484" s="62">
        <v>6.6</v>
      </c>
      <c r="AI484" s="9">
        <v>1028.114</v>
      </c>
      <c r="AJ484" s="9">
        <v>1008.307</v>
      </c>
      <c r="AK484" s="9">
        <v>1020.442</v>
      </c>
      <c r="AL484" s="9">
        <v>1039.28</v>
      </c>
      <c r="AM484" s="18">
        <v>1018.954</v>
      </c>
      <c r="AN484" s="18">
        <v>153.41200000000001</v>
      </c>
      <c r="AO484" s="18">
        <v>223.13499999999999</v>
      </c>
      <c r="AP484" s="18">
        <v>1242.0889999999999</v>
      </c>
      <c r="AQ484" s="31">
        <v>1.06</v>
      </c>
      <c r="AR484" s="7">
        <v>1454.8589999999999</v>
      </c>
      <c r="AS484" s="63">
        <v>121887.16</v>
      </c>
      <c r="AT484" s="81">
        <v>0</v>
      </c>
    </row>
    <row r="485" spans="1:46" x14ac:dyDescent="0.2">
      <c r="A485" s="25">
        <v>118667503</v>
      </c>
      <c r="B485" s="26" t="s">
        <v>403</v>
      </c>
      <c r="C485" s="26" t="s">
        <v>404</v>
      </c>
      <c r="D485" s="1">
        <v>69388</v>
      </c>
      <c r="E485" s="1">
        <v>65633</v>
      </c>
      <c r="F485" s="1">
        <v>62611</v>
      </c>
      <c r="G485" s="1">
        <v>65877</v>
      </c>
      <c r="H485" s="2">
        <v>7549</v>
      </c>
      <c r="I485" s="2">
        <v>7387</v>
      </c>
      <c r="J485" s="2">
        <v>7506</v>
      </c>
      <c r="K485" s="2">
        <v>7481</v>
      </c>
      <c r="L485" s="59">
        <v>1.0342</v>
      </c>
      <c r="M485" s="19">
        <v>0.76219999999999999</v>
      </c>
      <c r="N485" s="60">
        <v>0</v>
      </c>
      <c r="O485" s="6">
        <v>0.17885816235504015</v>
      </c>
      <c r="P485" s="6">
        <v>0.10214094558429973</v>
      </c>
      <c r="Q485" s="6">
        <v>0.1399</v>
      </c>
      <c r="R485" s="6">
        <v>0.1008</v>
      </c>
      <c r="S485" s="6">
        <v>0.1198</v>
      </c>
      <c r="T485" s="6">
        <v>9.9699999999999997E-2</v>
      </c>
      <c r="U485" s="6">
        <v>0.1208</v>
      </c>
      <c r="V485" s="6">
        <v>0.1074</v>
      </c>
      <c r="W485" s="6">
        <v>0.1462</v>
      </c>
      <c r="X485" s="6">
        <v>0.1009</v>
      </c>
      <c r="Y485" s="6">
        <v>0.1268</v>
      </c>
      <c r="Z485" s="6">
        <v>0.1026</v>
      </c>
      <c r="AA485" s="61">
        <v>193.05500000000001</v>
      </c>
      <c r="AB485" s="61">
        <v>66.619</v>
      </c>
      <c r="AC485" s="61">
        <v>0</v>
      </c>
      <c r="AD485" s="61">
        <v>259.67399999999998</v>
      </c>
      <c r="AE485" s="7">
        <v>104.179</v>
      </c>
      <c r="AF485" s="62">
        <v>20.835999999999999</v>
      </c>
      <c r="AG485" s="8">
        <v>19</v>
      </c>
      <c r="AH485" s="62">
        <v>11.4</v>
      </c>
      <c r="AI485" s="9">
        <v>2200.8119999999999</v>
      </c>
      <c r="AJ485" s="9">
        <v>2210.42</v>
      </c>
      <c r="AK485" s="9">
        <v>2218.2060000000001</v>
      </c>
      <c r="AL485" s="9">
        <v>2263.9859999999999</v>
      </c>
      <c r="AM485" s="18">
        <v>2209.8130000000001</v>
      </c>
      <c r="AN485" s="18">
        <v>291.91000000000003</v>
      </c>
      <c r="AO485" s="18">
        <v>291.91000000000003</v>
      </c>
      <c r="AP485" s="18">
        <v>2501.723</v>
      </c>
      <c r="AQ485" s="31">
        <v>0.98</v>
      </c>
      <c r="AR485" s="7">
        <v>2535.5360000000001</v>
      </c>
      <c r="AS485" s="63">
        <v>212425.58</v>
      </c>
      <c r="AT485" s="81">
        <v>0</v>
      </c>
    </row>
    <row r="486" spans="1:46" x14ac:dyDescent="0.2">
      <c r="A486" s="25">
        <v>112671303</v>
      </c>
      <c r="B486" s="26" t="s">
        <v>261</v>
      </c>
      <c r="C486" s="26" t="s">
        <v>262</v>
      </c>
      <c r="D486" s="1">
        <v>87598</v>
      </c>
      <c r="E486" s="1">
        <v>81983</v>
      </c>
      <c r="F486" s="1">
        <v>75894</v>
      </c>
      <c r="G486" s="1">
        <v>81825</v>
      </c>
      <c r="H486" s="2">
        <v>14165</v>
      </c>
      <c r="I486" s="2">
        <v>13894</v>
      </c>
      <c r="J486" s="2">
        <v>13619</v>
      </c>
      <c r="K486" s="2">
        <v>13893</v>
      </c>
      <c r="L486" s="59">
        <v>0.83260000000000001</v>
      </c>
      <c r="M486" s="19">
        <v>-0.61029999999999995</v>
      </c>
      <c r="N486" s="60">
        <v>0</v>
      </c>
      <c r="O486" s="6">
        <v>0.11097992916174734</v>
      </c>
      <c r="P486" s="6">
        <v>0.10726935402260078</v>
      </c>
      <c r="Q486" s="6">
        <v>0.10780000000000001</v>
      </c>
      <c r="R486" s="6">
        <v>0.1137</v>
      </c>
      <c r="S486" s="6">
        <v>9.8500000000000004E-2</v>
      </c>
      <c r="T486" s="6">
        <v>0.1071</v>
      </c>
      <c r="U486" s="6">
        <v>0.11899999999999999</v>
      </c>
      <c r="V486" s="6">
        <v>0.1205</v>
      </c>
      <c r="W486" s="6">
        <v>0.10580000000000001</v>
      </c>
      <c r="X486" s="6">
        <v>0.1094</v>
      </c>
      <c r="Y486" s="6">
        <v>0.1084</v>
      </c>
      <c r="Z486" s="6">
        <v>0.1138</v>
      </c>
      <c r="AA486" s="61">
        <v>372.66699999999997</v>
      </c>
      <c r="AB486" s="61">
        <v>192.67400000000001</v>
      </c>
      <c r="AC486" s="61">
        <v>0</v>
      </c>
      <c r="AD486" s="61">
        <v>565.34100000000001</v>
      </c>
      <c r="AE486" s="7">
        <v>186.36099999999999</v>
      </c>
      <c r="AF486" s="62">
        <v>37.271999999999998</v>
      </c>
      <c r="AG486" s="8">
        <v>234</v>
      </c>
      <c r="AH486" s="62">
        <v>140.4</v>
      </c>
      <c r="AI486" s="9">
        <v>5870.616</v>
      </c>
      <c r="AJ486" s="9">
        <v>5849.076</v>
      </c>
      <c r="AK486" s="9">
        <v>5853.0020000000004</v>
      </c>
      <c r="AL486" s="9">
        <v>5974.0940000000001</v>
      </c>
      <c r="AM486" s="18">
        <v>5857.5649999999996</v>
      </c>
      <c r="AN486" s="18">
        <v>743.01300000000003</v>
      </c>
      <c r="AO486" s="18">
        <v>743.01300000000003</v>
      </c>
      <c r="AP486" s="18">
        <v>6600.5780000000004</v>
      </c>
      <c r="AQ486" s="31">
        <v>1.3</v>
      </c>
      <c r="AR486" s="7">
        <v>7144.3339999999998</v>
      </c>
      <c r="AS486" s="63">
        <v>598547.73</v>
      </c>
      <c r="AT486" s="81">
        <v>8894084.6099999994</v>
      </c>
    </row>
    <row r="487" spans="1:46" x14ac:dyDescent="0.2">
      <c r="A487" s="25">
        <v>112671603</v>
      </c>
      <c r="B487" s="26" t="s">
        <v>263</v>
      </c>
      <c r="C487" s="26" t="s">
        <v>262</v>
      </c>
      <c r="D487" s="1">
        <v>79604</v>
      </c>
      <c r="E487" s="1">
        <v>73711</v>
      </c>
      <c r="F487" s="1">
        <v>69400</v>
      </c>
      <c r="G487" s="1">
        <v>74238</v>
      </c>
      <c r="H487" s="2">
        <v>18063</v>
      </c>
      <c r="I487" s="2">
        <v>17453</v>
      </c>
      <c r="J487" s="2">
        <v>17294</v>
      </c>
      <c r="K487" s="2">
        <v>17603</v>
      </c>
      <c r="L487" s="59">
        <v>0.91769999999999996</v>
      </c>
      <c r="M487" s="19">
        <v>-0.25059999999999999</v>
      </c>
      <c r="N487" s="60">
        <v>0</v>
      </c>
      <c r="O487" s="6">
        <v>9.4168583412258158E-2</v>
      </c>
      <c r="P487" s="6">
        <v>0.16790691381409822</v>
      </c>
      <c r="Q487" s="6">
        <v>8.2799999999999999E-2</v>
      </c>
      <c r="R487" s="6">
        <v>0.2351</v>
      </c>
      <c r="S487" s="6">
        <v>8.5999999999999993E-2</v>
      </c>
      <c r="T487" s="6">
        <v>0.21110000000000001</v>
      </c>
      <c r="U487" s="6">
        <v>0.1017</v>
      </c>
      <c r="V487" s="6">
        <v>0.14929999999999999</v>
      </c>
      <c r="W487" s="6">
        <v>8.77E-2</v>
      </c>
      <c r="X487" s="6">
        <v>0.20469999999999999</v>
      </c>
      <c r="Y487" s="6">
        <v>9.0200000000000002E-2</v>
      </c>
      <c r="Z487" s="6">
        <v>0.19850000000000001</v>
      </c>
      <c r="AA487" s="61">
        <v>352.57</v>
      </c>
      <c r="AB487" s="61">
        <v>411.46499999999997</v>
      </c>
      <c r="AC487" s="61">
        <v>0</v>
      </c>
      <c r="AD487" s="61">
        <v>764.03499999999997</v>
      </c>
      <c r="AE487" s="7">
        <v>171.18899999999999</v>
      </c>
      <c r="AF487" s="62">
        <v>34.238</v>
      </c>
      <c r="AG487" s="8">
        <v>131</v>
      </c>
      <c r="AH487" s="62">
        <v>78.599999999999994</v>
      </c>
      <c r="AI487" s="9">
        <v>6700.2950000000001</v>
      </c>
      <c r="AJ487" s="9">
        <v>6696.1379999999999</v>
      </c>
      <c r="AK487" s="9">
        <v>6645.4440000000004</v>
      </c>
      <c r="AL487" s="9">
        <v>6764.5990000000002</v>
      </c>
      <c r="AM487" s="18">
        <v>6680.6260000000002</v>
      </c>
      <c r="AN487" s="18">
        <v>876.87300000000005</v>
      </c>
      <c r="AO487" s="18">
        <v>876.87300000000005</v>
      </c>
      <c r="AP487" s="18">
        <v>7557.4989999999998</v>
      </c>
      <c r="AQ487" s="31">
        <v>1.37</v>
      </c>
      <c r="AR487" s="7">
        <v>9501.6579999999994</v>
      </c>
      <c r="AS487" s="63">
        <v>796042.82</v>
      </c>
      <c r="AT487" s="81">
        <v>12523464.84</v>
      </c>
    </row>
    <row r="488" spans="1:46" x14ac:dyDescent="0.2">
      <c r="A488" s="25">
        <v>112671803</v>
      </c>
      <c r="B488" s="26" t="s">
        <v>264</v>
      </c>
      <c r="C488" s="26" t="s">
        <v>262</v>
      </c>
      <c r="D488" s="1">
        <v>75668</v>
      </c>
      <c r="E488" s="1">
        <v>71224</v>
      </c>
      <c r="F488" s="1">
        <v>67299</v>
      </c>
      <c r="G488" s="1">
        <v>71397</v>
      </c>
      <c r="H488" s="2">
        <v>10186</v>
      </c>
      <c r="I488" s="2">
        <v>11184</v>
      </c>
      <c r="J488" s="2">
        <v>10875</v>
      </c>
      <c r="K488" s="2">
        <v>10748</v>
      </c>
      <c r="L488" s="59">
        <v>0.95420000000000005</v>
      </c>
      <c r="M488" s="19">
        <v>0.41249999999999998</v>
      </c>
      <c r="N488" s="60">
        <v>0</v>
      </c>
      <c r="O488" s="6">
        <v>0.10736543909348442</v>
      </c>
      <c r="P488" s="6">
        <v>8.7252124645892354E-2</v>
      </c>
      <c r="Q488" s="6">
        <v>9.98E-2</v>
      </c>
      <c r="R488" s="6">
        <v>0.1255</v>
      </c>
      <c r="S488" s="6">
        <v>0.123</v>
      </c>
      <c r="T488" s="6">
        <v>9.98E-2</v>
      </c>
      <c r="U488" s="6">
        <v>0.17100000000000001</v>
      </c>
      <c r="V488" s="6">
        <v>6.2100000000000002E-2</v>
      </c>
      <c r="W488" s="6">
        <v>0.1101</v>
      </c>
      <c r="X488" s="6">
        <v>0.1042</v>
      </c>
      <c r="Y488" s="6">
        <v>0.1313</v>
      </c>
      <c r="Z488" s="6">
        <v>9.5799999999999996E-2</v>
      </c>
      <c r="AA488" s="61">
        <v>228.80199999999999</v>
      </c>
      <c r="AB488" s="61">
        <v>108.27</v>
      </c>
      <c r="AC488" s="61">
        <v>0</v>
      </c>
      <c r="AD488" s="61">
        <v>337.072</v>
      </c>
      <c r="AE488" s="7">
        <v>164.39500000000001</v>
      </c>
      <c r="AF488" s="62">
        <v>32.878999999999998</v>
      </c>
      <c r="AG488" s="8">
        <v>108</v>
      </c>
      <c r="AH488" s="62">
        <v>64.8</v>
      </c>
      <c r="AI488" s="9">
        <v>3463.5410000000002</v>
      </c>
      <c r="AJ488" s="9">
        <v>3454.489</v>
      </c>
      <c r="AK488" s="9">
        <v>3686.598</v>
      </c>
      <c r="AL488" s="9">
        <v>3657.3780000000002</v>
      </c>
      <c r="AM488" s="18">
        <v>3534.8760000000002</v>
      </c>
      <c r="AN488" s="18">
        <v>434.75099999999998</v>
      </c>
      <c r="AO488" s="18">
        <v>434.75099999999998</v>
      </c>
      <c r="AP488" s="18">
        <v>3969.627</v>
      </c>
      <c r="AQ488" s="31">
        <v>1.1399999999999999</v>
      </c>
      <c r="AR488" s="7">
        <v>4318.1130000000003</v>
      </c>
      <c r="AS488" s="63">
        <v>361768.74</v>
      </c>
      <c r="AT488" s="81">
        <v>0</v>
      </c>
    </row>
    <row r="489" spans="1:46" x14ac:dyDescent="0.2">
      <c r="A489" s="25">
        <v>112672203</v>
      </c>
      <c r="B489" s="26" t="s">
        <v>265</v>
      </c>
      <c r="C489" s="26" t="s">
        <v>262</v>
      </c>
      <c r="D489" s="1">
        <v>80441</v>
      </c>
      <c r="E489" s="1">
        <v>73625</v>
      </c>
      <c r="F489" s="1">
        <v>66961</v>
      </c>
      <c r="G489" s="1">
        <v>73676</v>
      </c>
      <c r="H489" s="2">
        <v>7495</v>
      </c>
      <c r="I489" s="2">
        <v>7545</v>
      </c>
      <c r="J489" s="2">
        <v>7517</v>
      </c>
      <c r="K489" s="2">
        <v>7519</v>
      </c>
      <c r="L489" s="59">
        <v>0.92469999999999997</v>
      </c>
      <c r="M489" s="19">
        <v>0.53039999999999998</v>
      </c>
      <c r="N489" s="60">
        <v>0</v>
      </c>
      <c r="O489" s="6">
        <v>9.7682709447415333E-2</v>
      </c>
      <c r="P489" s="6">
        <v>9.696969696969697E-2</v>
      </c>
      <c r="Q489" s="6">
        <v>3.3099999999999997E-2</v>
      </c>
      <c r="R489" s="6">
        <v>8.6099999999999996E-2</v>
      </c>
      <c r="S489" s="6">
        <v>0.1103</v>
      </c>
      <c r="T489" s="6">
        <v>8.3599999999999994E-2</v>
      </c>
      <c r="U489" s="6">
        <v>0.12529999999999999</v>
      </c>
      <c r="V489" s="6">
        <v>7.5399999999999995E-2</v>
      </c>
      <c r="W489" s="6">
        <v>8.0399999999999999E-2</v>
      </c>
      <c r="X489" s="6">
        <v>8.8900000000000007E-2</v>
      </c>
      <c r="Y489" s="6">
        <v>8.9599999999999999E-2</v>
      </c>
      <c r="Z489" s="6">
        <v>8.1699999999999995E-2</v>
      </c>
      <c r="AA489" s="61">
        <v>119.36</v>
      </c>
      <c r="AB489" s="61">
        <v>65.989000000000004</v>
      </c>
      <c r="AC489" s="61">
        <v>0</v>
      </c>
      <c r="AD489" s="61">
        <v>185.34899999999999</v>
      </c>
      <c r="AE489" s="7">
        <v>138.86199999999999</v>
      </c>
      <c r="AF489" s="62">
        <v>27.771999999999998</v>
      </c>
      <c r="AG489" s="8">
        <v>27</v>
      </c>
      <c r="AH489" s="62">
        <v>16.2</v>
      </c>
      <c r="AI489" s="9">
        <v>2474.2849999999999</v>
      </c>
      <c r="AJ489" s="9">
        <v>2529.0650000000001</v>
      </c>
      <c r="AK489" s="9">
        <v>2507.1179999999999</v>
      </c>
      <c r="AL489" s="9">
        <v>2610.4670000000001</v>
      </c>
      <c r="AM489" s="18">
        <v>2503.489</v>
      </c>
      <c r="AN489" s="18">
        <v>229.321</v>
      </c>
      <c r="AO489" s="18">
        <v>229.321</v>
      </c>
      <c r="AP489" s="18">
        <v>2732.81</v>
      </c>
      <c r="AQ489" s="31">
        <v>1.1000000000000001</v>
      </c>
      <c r="AR489" s="7">
        <v>2779.732</v>
      </c>
      <c r="AS489" s="63">
        <v>232884.17</v>
      </c>
      <c r="AT489" s="81">
        <v>0</v>
      </c>
    </row>
    <row r="490" spans="1:46" x14ac:dyDescent="0.2">
      <c r="A490" s="25">
        <v>112672803</v>
      </c>
      <c r="B490" s="26" t="s">
        <v>266</v>
      </c>
      <c r="C490" s="26" t="s">
        <v>262</v>
      </c>
      <c r="D490" s="1">
        <v>60050</v>
      </c>
      <c r="E490" s="1">
        <v>56277</v>
      </c>
      <c r="F490" s="1">
        <v>52094</v>
      </c>
      <c r="G490" s="1">
        <v>56140</v>
      </c>
      <c r="H490" s="2">
        <v>7169</v>
      </c>
      <c r="I490" s="2">
        <v>7093</v>
      </c>
      <c r="J490" s="2">
        <v>6952</v>
      </c>
      <c r="K490" s="2">
        <v>7071</v>
      </c>
      <c r="L490" s="59">
        <v>1.2135</v>
      </c>
      <c r="M490" s="19">
        <v>-2.2879</v>
      </c>
      <c r="N490" s="60">
        <v>0</v>
      </c>
      <c r="O490" s="6">
        <v>0.1886326194398682</v>
      </c>
      <c r="P490" s="6">
        <v>0.16144975288303129</v>
      </c>
      <c r="Q490" s="6">
        <v>0.2097</v>
      </c>
      <c r="R490" s="6">
        <v>0.12920000000000001</v>
      </c>
      <c r="S490" s="6">
        <v>0.11650000000000001</v>
      </c>
      <c r="T490" s="6">
        <v>0.1706</v>
      </c>
      <c r="U490" s="6">
        <v>0.1807</v>
      </c>
      <c r="V490" s="6">
        <v>0.21740000000000001</v>
      </c>
      <c r="W490" s="6">
        <v>0.1716</v>
      </c>
      <c r="X490" s="6">
        <v>0.1537</v>
      </c>
      <c r="Y490" s="6">
        <v>0.16900000000000001</v>
      </c>
      <c r="Z490" s="6">
        <v>0.1724</v>
      </c>
      <c r="AA490" s="61">
        <v>217.12</v>
      </c>
      <c r="AB490" s="61">
        <v>97.236000000000004</v>
      </c>
      <c r="AC490" s="61">
        <v>0</v>
      </c>
      <c r="AD490" s="61">
        <v>314.35599999999999</v>
      </c>
      <c r="AE490" s="7">
        <v>97.593000000000004</v>
      </c>
      <c r="AF490" s="62">
        <v>19.518999999999998</v>
      </c>
      <c r="AG490" s="8">
        <v>223</v>
      </c>
      <c r="AH490" s="62">
        <v>133.80000000000001</v>
      </c>
      <c r="AI490" s="9">
        <v>2108.7809999999999</v>
      </c>
      <c r="AJ490" s="9">
        <v>2139.7620000000002</v>
      </c>
      <c r="AK490" s="9">
        <v>2109.9580000000001</v>
      </c>
      <c r="AL490" s="9">
        <v>2076.73</v>
      </c>
      <c r="AM490" s="18">
        <v>2119.5</v>
      </c>
      <c r="AN490" s="18">
        <v>467.67500000000001</v>
      </c>
      <c r="AO490" s="18">
        <v>467.67500000000001</v>
      </c>
      <c r="AP490" s="18">
        <v>2587.1750000000002</v>
      </c>
      <c r="AQ490" s="31">
        <v>1.53</v>
      </c>
      <c r="AR490" s="7">
        <v>4803.491</v>
      </c>
      <c r="AS490" s="63">
        <v>402433.4</v>
      </c>
      <c r="AT490" s="81">
        <v>8126280.1399999997</v>
      </c>
    </row>
    <row r="491" spans="1:46" x14ac:dyDescent="0.2">
      <c r="A491" s="25">
        <v>112674403</v>
      </c>
      <c r="B491" s="26" t="s">
        <v>267</v>
      </c>
      <c r="C491" s="26" t="s">
        <v>262</v>
      </c>
      <c r="D491" s="1">
        <v>85369</v>
      </c>
      <c r="E491" s="1">
        <v>76503</v>
      </c>
      <c r="F491" s="1">
        <v>71952</v>
      </c>
      <c r="G491" s="1">
        <v>77941</v>
      </c>
      <c r="H491" s="2">
        <v>10365</v>
      </c>
      <c r="I491" s="2">
        <v>10360</v>
      </c>
      <c r="J491" s="2">
        <v>10112</v>
      </c>
      <c r="K491" s="2">
        <v>10279</v>
      </c>
      <c r="L491" s="59">
        <v>0.87409999999999999</v>
      </c>
      <c r="M491" s="19">
        <v>0.1724</v>
      </c>
      <c r="N491" s="60">
        <v>0</v>
      </c>
      <c r="O491" s="6">
        <v>3.7017167381974247E-2</v>
      </c>
      <c r="P491" s="6">
        <v>0.1059549356223176</v>
      </c>
      <c r="Q491" s="6">
        <v>5.9700000000000003E-2</v>
      </c>
      <c r="R491" s="6">
        <v>0.1201</v>
      </c>
      <c r="S491" s="6">
        <v>6.4399999999999999E-2</v>
      </c>
      <c r="T491" s="6">
        <v>0.1183</v>
      </c>
      <c r="U491" s="6">
        <v>0.1215</v>
      </c>
      <c r="V491" s="6">
        <v>0.1391</v>
      </c>
      <c r="W491" s="6">
        <v>5.3699999999999998E-2</v>
      </c>
      <c r="X491" s="6">
        <v>0.1148</v>
      </c>
      <c r="Y491" s="6">
        <v>8.1900000000000001E-2</v>
      </c>
      <c r="Z491" s="6">
        <v>0.1258</v>
      </c>
      <c r="AA491" s="61">
        <v>137.99100000000001</v>
      </c>
      <c r="AB491" s="61">
        <v>147.499</v>
      </c>
      <c r="AC491" s="61">
        <v>0</v>
      </c>
      <c r="AD491" s="61">
        <v>285.49</v>
      </c>
      <c r="AE491" s="7">
        <v>244.38</v>
      </c>
      <c r="AF491" s="62">
        <v>48.875999999999998</v>
      </c>
      <c r="AG491" s="8">
        <v>227</v>
      </c>
      <c r="AH491" s="62">
        <v>136.19999999999999</v>
      </c>
      <c r="AI491" s="9">
        <v>4282.7730000000001</v>
      </c>
      <c r="AJ491" s="9">
        <v>4270.0370000000003</v>
      </c>
      <c r="AK491" s="9">
        <v>4088.3960000000002</v>
      </c>
      <c r="AL491" s="9">
        <v>4176.34</v>
      </c>
      <c r="AM491" s="18">
        <v>4213.7349999999997</v>
      </c>
      <c r="AN491" s="18">
        <v>470.56599999999997</v>
      </c>
      <c r="AO491" s="18">
        <v>470.56599999999997</v>
      </c>
      <c r="AP491" s="18">
        <v>4684.3010000000004</v>
      </c>
      <c r="AQ491" s="31">
        <v>1.4</v>
      </c>
      <c r="AR491" s="7">
        <v>5732.3670000000002</v>
      </c>
      <c r="AS491" s="63">
        <v>480254.04</v>
      </c>
      <c r="AT491" s="81">
        <v>2210174.81</v>
      </c>
    </row>
    <row r="492" spans="1:46" x14ac:dyDescent="0.2">
      <c r="A492" s="25">
        <v>115674603</v>
      </c>
      <c r="B492" s="26" t="s">
        <v>345</v>
      </c>
      <c r="C492" s="26" t="s">
        <v>262</v>
      </c>
      <c r="D492" s="1">
        <v>85327</v>
      </c>
      <c r="E492" s="1">
        <v>78104</v>
      </c>
      <c r="F492" s="1">
        <v>73812</v>
      </c>
      <c r="G492" s="1">
        <v>79081</v>
      </c>
      <c r="H492" s="2">
        <v>9991</v>
      </c>
      <c r="I492" s="2">
        <v>8845</v>
      </c>
      <c r="J492" s="2">
        <v>8871</v>
      </c>
      <c r="K492" s="2">
        <v>9236</v>
      </c>
      <c r="L492" s="59">
        <v>0.86150000000000004</v>
      </c>
      <c r="M492" s="19">
        <v>0.46700000000000003</v>
      </c>
      <c r="N492" s="60">
        <v>0</v>
      </c>
      <c r="O492" s="6">
        <v>0.1086380498145204</v>
      </c>
      <c r="P492" s="6">
        <v>0.11049284578696343</v>
      </c>
      <c r="Q492" s="6">
        <v>0.13700000000000001</v>
      </c>
      <c r="R492" s="6">
        <v>8.5599999999999996E-2</v>
      </c>
      <c r="S492" s="6">
        <v>9.6199999999999994E-2</v>
      </c>
      <c r="T492" s="6">
        <v>9.7699999999999995E-2</v>
      </c>
      <c r="U492" s="6">
        <v>8.0199999999999994E-2</v>
      </c>
      <c r="V492" s="6">
        <v>0.109</v>
      </c>
      <c r="W492" s="6">
        <v>0.1139</v>
      </c>
      <c r="X492" s="6">
        <v>9.7900000000000001E-2</v>
      </c>
      <c r="Y492" s="6">
        <v>0.1045</v>
      </c>
      <c r="Z492" s="6">
        <v>9.74E-2</v>
      </c>
      <c r="AA492" s="61">
        <v>243.851</v>
      </c>
      <c r="AB492" s="61">
        <v>104.798</v>
      </c>
      <c r="AC492" s="61">
        <v>0</v>
      </c>
      <c r="AD492" s="61">
        <v>348.649</v>
      </c>
      <c r="AE492" s="7">
        <v>179.494</v>
      </c>
      <c r="AF492" s="62">
        <v>35.899000000000001</v>
      </c>
      <c r="AG492" s="8">
        <v>43</v>
      </c>
      <c r="AH492" s="62">
        <v>25.8</v>
      </c>
      <c r="AI492" s="9">
        <v>3568.201</v>
      </c>
      <c r="AJ492" s="9">
        <v>3555.3519999999999</v>
      </c>
      <c r="AK492" s="9">
        <v>3295.8679999999999</v>
      </c>
      <c r="AL492" s="9">
        <v>3269.0610000000001</v>
      </c>
      <c r="AM492" s="18">
        <v>3473.14</v>
      </c>
      <c r="AN492" s="18">
        <v>410.34800000000001</v>
      </c>
      <c r="AO492" s="18">
        <v>410.34800000000001</v>
      </c>
      <c r="AP492" s="18">
        <v>3883.4879999999998</v>
      </c>
      <c r="AQ492" s="31">
        <v>1.1100000000000001</v>
      </c>
      <c r="AR492" s="7">
        <v>3713.6439999999998</v>
      </c>
      <c r="AS492" s="63">
        <v>311126.71999999997</v>
      </c>
      <c r="AT492" s="81">
        <v>1005144.75</v>
      </c>
    </row>
    <row r="493" spans="1:46" x14ac:dyDescent="0.2">
      <c r="A493" s="25">
        <v>112675503</v>
      </c>
      <c r="B493" s="26" t="s">
        <v>268</v>
      </c>
      <c r="C493" s="26" t="s">
        <v>262</v>
      </c>
      <c r="D493" s="1">
        <v>88030</v>
      </c>
      <c r="E493" s="1">
        <v>80131</v>
      </c>
      <c r="F493" s="1">
        <v>76421</v>
      </c>
      <c r="G493" s="1">
        <v>81527</v>
      </c>
      <c r="H493" s="2">
        <v>14994</v>
      </c>
      <c r="I493" s="2">
        <v>15049</v>
      </c>
      <c r="J493" s="2">
        <v>15156</v>
      </c>
      <c r="K493" s="2">
        <v>15066</v>
      </c>
      <c r="L493" s="59">
        <v>0.83560000000000001</v>
      </c>
      <c r="M493" s="19">
        <v>0.32369999999999999</v>
      </c>
      <c r="N493" s="60">
        <v>0</v>
      </c>
      <c r="O493" s="6">
        <v>6.7996674979218616E-2</v>
      </c>
      <c r="P493" s="6">
        <v>0.10141313383208644</v>
      </c>
      <c r="Q493" s="6">
        <v>7.2400000000000006E-2</v>
      </c>
      <c r="R493" s="6">
        <v>0.1157</v>
      </c>
      <c r="S493" s="6">
        <v>8.2199999999999995E-2</v>
      </c>
      <c r="T493" s="6">
        <v>0.1542</v>
      </c>
      <c r="U493" s="6">
        <v>9.1899999999999996E-2</v>
      </c>
      <c r="V493" s="6">
        <v>0.13739999999999999</v>
      </c>
      <c r="W493" s="6">
        <v>7.4200000000000002E-2</v>
      </c>
      <c r="X493" s="6">
        <v>0.12379999999999999</v>
      </c>
      <c r="Y493" s="6">
        <v>8.2199999999999995E-2</v>
      </c>
      <c r="Z493" s="6">
        <v>0.1358</v>
      </c>
      <c r="AA493" s="61">
        <v>236.358</v>
      </c>
      <c r="AB493" s="61">
        <v>197.17699999999999</v>
      </c>
      <c r="AC493" s="61">
        <v>0</v>
      </c>
      <c r="AD493" s="61">
        <v>433.53500000000003</v>
      </c>
      <c r="AE493" s="7">
        <v>240.19399999999999</v>
      </c>
      <c r="AF493" s="62">
        <v>48.039000000000001</v>
      </c>
      <c r="AG493" s="8">
        <v>69</v>
      </c>
      <c r="AH493" s="62">
        <v>41.4</v>
      </c>
      <c r="AI493" s="9">
        <v>5309.0259999999998</v>
      </c>
      <c r="AJ493" s="9">
        <v>5361.6689999999999</v>
      </c>
      <c r="AK493" s="9">
        <v>5211.982</v>
      </c>
      <c r="AL493" s="9">
        <v>5308.7969999999996</v>
      </c>
      <c r="AM493" s="18">
        <v>5294.2259999999997</v>
      </c>
      <c r="AN493" s="18">
        <v>522.97400000000005</v>
      </c>
      <c r="AO493" s="18">
        <v>522.97400000000005</v>
      </c>
      <c r="AP493" s="18">
        <v>5817.2</v>
      </c>
      <c r="AQ493" s="31">
        <v>0.99</v>
      </c>
      <c r="AR493" s="7">
        <v>4812.2439999999997</v>
      </c>
      <c r="AS493" s="63">
        <v>403166.71999999997</v>
      </c>
      <c r="AT493" s="81">
        <v>0</v>
      </c>
    </row>
    <row r="494" spans="1:46" x14ac:dyDescent="0.2">
      <c r="A494" s="25">
        <v>112676203</v>
      </c>
      <c r="B494" s="26" t="s">
        <v>269</v>
      </c>
      <c r="C494" s="26" t="s">
        <v>262</v>
      </c>
      <c r="D494" s="1">
        <v>93430</v>
      </c>
      <c r="E494" s="1">
        <v>83957</v>
      </c>
      <c r="F494" s="1">
        <v>80651</v>
      </c>
      <c r="G494" s="1">
        <v>86013</v>
      </c>
      <c r="H494" s="2">
        <v>7225</v>
      </c>
      <c r="I494" s="2">
        <v>6999</v>
      </c>
      <c r="J494" s="2">
        <v>7015</v>
      </c>
      <c r="K494" s="2">
        <v>7080</v>
      </c>
      <c r="L494" s="59">
        <v>0.79210000000000003</v>
      </c>
      <c r="M494" s="19">
        <v>0.63539999999999996</v>
      </c>
      <c r="N494" s="60">
        <v>0</v>
      </c>
      <c r="O494" s="6">
        <v>2.4119448698315466E-2</v>
      </c>
      <c r="P494" s="6">
        <v>0.12940275650842267</v>
      </c>
      <c r="Q494" s="6">
        <v>4.4999999999999998E-2</v>
      </c>
      <c r="R494" s="6">
        <v>0.1101</v>
      </c>
      <c r="S494" s="6">
        <v>6.4699999999999994E-2</v>
      </c>
      <c r="T494" s="6">
        <v>8.4500000000000006E-2</v>
      </c>
      <c r="U494" s="6">
        <v>5.2600000000000001E-2</v>
      </c>
      <c r="V494" s="6">
        <v>0.10050000000000001</v>
      </c>
      <c r="W494" s="6">
        <v>4.4600000000000001E-2</v>
      </c>
      <c r="X494" s="6">
        <v>0.108</v>
      </c>
      <c r="Y494" s="6">
        <v>5.4100000000000002E-2</v>
      </c>
      <c r="Z494" s="6">
        <v>9.8400000000000001E-2</v>
      </c>
      <c r="AA494" s="61">
        <v>70.844999999999999</v>
      </c>
      <c r="AB494" s="61">
        <v>85.777000000000001</v>
      </c>
      <c r="AC494" s="61">
        <v>0</v>
      </c>
      <c r="AD494" s="61">
        <v>156.62200000000001</v>
      </c>
      <c r="AE494" s="7">
        <v>63.448</v>
      </c>
      <c r="AF494" s="62">
        <v>12.69</v>
      </c>
      <c r="AG494" s="8">
        <v>17</v>
      </c>
      <c r="AH494" s="62">
        <v>10.199999999999999</v>
      </c>
      <c r="AI494" s="9">
        <v>2647.4369999999999</v>
      </c>
      <c r="AJ494" s="9">
        <v>2631.7249999999999</v>
      </c>
      <c r="AK494" s="9">
        <v>2583</v>
      </c>
      <c r="AL494" s="9">
        <v>2686.0010000000002</v>
      </c>
      <c r="AM494" s="18">
        <v>2620.721</v>
      </c>
      <c r="AN494" s="18">
        <v>179.512</v>
      </c>
      <c r="AO494" s="18">
        <v>179.512</v>
      </c>
      <c r="AP494" s="18">
        <v>2800.2330000000002</v>
      </c>
      <c r="AQ494" s="31">
        <v>1.02</v>
      </c>
      <c r="AR494" s="7">
        <v>2262.4259999999999</v>
      </c>
      <c r="AS494" s="63">
        <v>189544.6</v>
      </c>
      <c r="AT494" s="81">
        <v>0</v>
      </c>
    </row>
    <row r="495" spans="1:46" x14ac:dyDescent="0.2">
      <c r="A495" s="25">
        <v>112676403</v>
      </c>
      <c r="B495" s="26" t="s">
        <v>270</v>
      </c>
      <c r="C495" s="26" t="s">
        <v>262</v>
      </c>
      <c r="D495" s="1">
        <v>86098</v>
      </c>
      <c r="E495" s="1">
        <v>79918</v>
      </c>
      <c r="F495" s="1">
        <v>77658</v>
      </c>
      <c r="G495" s="1">
        <v>81225</v>
      </c>
      <c r="H495" s="2">
        <v>11361</v>
      </c>
      <c r="I495" s="2">
        <v>11167</v>
      </c>
      <c r="J495" s="2">
        <v>10978</v>
      </c>
      <c r="K495" s="2">
        <v>11169</v>
      </c>
      <c r="L495" s="59">
        <v>0.83879999999999999</v>
      </c>
      <c r="M495" s="19">
        <v>0.14000000000000001</v>
      </c>
      <c r="N495" s="60">
        <v>0</v>
      </c>
      <c r="O495" s="6">
        <v>7.1208112874779544E-2</v>
      </c>
      <c r="P495" s="6">
        <v>0.14285714285714285</v>
      </c>
      <c r="Q495" s="6">
        <v>6.7900000000000002E-2</v>
      </c>
      <c r="R495" s="6">
        <v>0.13519999999999999</v>
      </c>
      <c r="S495" s="6">
        <v>4.9399999999999999E-2</v>
      </c>
      <c r="T495" s="6">
        <v>0.1085</v>
      </c>
      <c r="U495" s="6">
        <v>6.9099999999999995E-2</v>
      </c>
      <c r="V495" s="6">
        <v>0.15859999999999999</v>
      </c>
      <c r="W495" s="6">
        <v>6.2799999999999995E-2</v>
      </c>
      <c r="X495" s="6">
        <v>0.12889999999999999</v>
      </c>
      <c r="Y495" s="6">
        <v>6.2100000000000002E-2</v>
      </c>
      <c r="Z495" s="6">
        <v>0.1341</v>
      </c>
      <c r="AA495" s="61">
        <v>177.67599999999999</v>
      </c>
      <c r="AB495" s="61">
        <v>182.34399999999999</v>
      </c>
      <c r="AC495" s="61">
        <v>0</v>
      </c>
      <c r="AD495" s="61">
        <v>360.02</v>
      </c>
      <c r="AE495" s="7">
        <v>161.249</v>
      </c>
      <c r="AF495" s="62">
        <v>32.25</v>
      </c>
      <c r="AG495" s="8">
        <v>84</v>
      </c>
      <c r="AH495" s="62">
        <v>50.4</v>
      </c>
      <c r="AI495" s="9">
        <v>4715.3890000000001</v>
      </c>
      <c r="AJ495" s="9">
        <v>4649.8869999999997</v>
      </c>
      <c r="AK495" s="9">
        <v>4476.3919999999998</v>
      </c>
      <c r="AL495" s="9">
        <v>4471.558</v>
      </c>
      <c r="AM495" s="18">
        <v>4613.8890000000001</v>
      </c>
      <c r="AN495" s="18">
        <v>442.67</v>
      </c>
      <c r="AO495" s="18">
        <v>442.67</v>
      </c>
      <c r="AP495" s="18">
        <v>5056.5590000000002</v>
      </c>
      <c r="AQ495" s="31">
        <v>1.24</v>
      </c>
      <c r="AR495" s="7">
        <v>5259.3879999999999</v>
      </c>
      <c r="AS495" s="63">
        <v>440628.16</v>
      </c>
      <c r="AT495" s="81">
        <v>1965805.99</v>
      </c>
    </row>
    <row r="496" spans="1:46" x14ac:dyDescent="0.2">
      <c r="A496" s="25">
        <v>112676503</v>
      </c>
      <c r="B496" s="26" t="s">
        <v>271</v>
      </c>
      <c r="C496" s="26" t="s">
        <v>262</v>
      </c>
      <c r="D496" s="1">
        <v>97026</v>
      </c>
      <c r="E496" s="1">
        <v>89514</v>
      </c>
      <c r="F496" s="1">
        <v>85008</v>
      </c>
      <c r="G496" s="1">
        <v>90516</v>
      </c>
      <c r="H496" s="2">
        <v>8445</v>
      </c>
      <c r="I496" s="2">
        <v>8422</v>
      </c>
      <c r="J496" s="2">
        <v>8360</v>
      </c>
      <c r="K496" s="2">
        <v>8409</v>
      </c>
      <c r="L496" s="59">
        <v>0.75270000000000004</v>
      </c>
      <c r="M496" s="19">
        <v>0.49149999999999999</v>
      </c>
      <c r="N496" s="60">
        <v>0</v>
      </c>
      <c r="O496" s="6">
        <v>7.8774617067833702E-2</v>
      </c>
      <c r="P496" s="6">
        <v>0.12472647702407003</v>
      </c>
      <c r="Q496" s="6">
        <v>7.9600000000000004E-2</v>
      </c>
      <c r="R496" s="6">
        <v>0.12039999999999999</v>
      </c>
      <c r="S496" s="6">
        <v>5.8999999999999997E-2</v>
      </c>
      <c r="T496" s="6">
        <v>9.2499999999999999E-2</v>
      </c>
      <c r="U496" s="6">
        <v>5.57E-2</v>
      </c>
      <c r="V496" s="6">
        <v>9.6000000000000002E-2</v>
      </c>
      <c r="W496" s="6">
        <v>7.2499999999999995E-2</v>
      </c>
      <c r="X496" s="6">
        <v>0.1125</v>
      </c>
      <c r="Y496" s="6">
        <v>6.4799999999999996E-2</v>
      </c>
      <c r="Z496" s="6">
        <v>0.10299999999999999</v>
      </c>
      <c r="AA496" s="61">
        <v>130.86799999999999</v>
      </c>
      <c r="AB496" s="61">
        <v>101.535</v>
      </c>
      <c r="AC496" s="61">
        <v>0</v>
      </c>
      <c r="AD496" s="61">
        <v>232.40299999999999</v>
      </c>
      <c r="AE496" s="7">
        <v>78.096000000000004</v>
      </c>
      <c r="AF496" s="62">
        <v>15.619</v>
      </c>
      <c r="AG496" s="8">
        <v>29</v>
      </c>
      <c r="AH496" s="62">
        <v>17.399999999999999</v>
      </c>
      <c r="AI496" s="9">
        <v>3008.453</v>
      </c>
      <c r="AJ496" s="9">
        <v>3015.8130000000001</v>
      </c>
      <c r="AK496" s="9">
        <v>2997.9459999999999</v>
      </c>
      <c r="AL496" s="9">
        <v>3096.8139999999999</v>
      </c>
      <c r="AM496" s="18">
        <v>3007.404</v>
      </c>
      <c r="AN496" s="18">
        <v>265.42200000000003</v>
      </c>
      <c r="AO496" s="18">
        <v>265.42200000000003</v>
      </c>
      <c r="AP496" s="18">
        <v>3272.826</v>
      </c>
      <c r="AQ496" s="31">
        <v>1.06</v>
      </c>
      <c r="AR496" s="7">
        <v>2611.2629999999999</v>
      </c>
      <c r="AS496" s="63">
        <v>218769.94</v>
      </c>
      <c r="AT496" s="81">
        <v>0</v>
      </c>
    </row>
    <row r="497" spans="1:46" x14ac:dyDescent="0.2">
      <c r="A497" s="25">
        <v>112676703</v>
      </c>
      <c r="B497" s="26" t="s">
        <v>272</v>
      </c>
      <c r="C497" s="26" t="s">
        <v>262</v>
      </c>
      <c r="D497" s="1">
        <v>83709</v>
      </c>
      <c r="E497" s="1">
        <v>77305</v>
      </c>
      <c r="F497" s="1">
        <v>74615</v>
      </c>
      <c r="G497" s="1">
        <v>78543</v>
      </c>
      <c r="H497" s="2">
        <v>11573</v>
      </c>
      <c r="I497" s="2">
        <v>11270</v>
      </c>
      <c r="J497" s="2">
        <v>11118</v>
      </c>
      <c r="K497" s="2">
        <v>11320</v>
      </c>
      <c r="L497" s="59">
        <v>0.86739999999999995</v>
      </c>
      <c r="M497" s="19">
        <v>0.38619999999999999</v>
      </c>
      <c r="N497" s="60">
        <v>0</v>
      </c>
      <c r="O497" s="6">
        <v>6.8100358422939072E-2</v>
      </c>
      <c r="P497" s="6">
        <v>7.757296466973887E-2</v>
      </c>
      <c r="Q497" s="6">
        <v>5.3900000000000003E-2</v>
      </c>
      <c r="R497" s="6">
        <v>9.4200000000000006E-2</v>
      </c>
      <c r="S497" s="6">
        <v>7.5399999999999995E-2</v>
      </c>
      <c r="T497" s="6">
        <v>0.1094</v>
      </c>
      <c r="U497" s="6">
        <v>0.1101</v>
      </c>
      <c r="V497" s="6">
        <v>0.1096</v>
      </c>
      <c r="W497" s="6">
        <v>6.5799999999999997E-2</v>
      </c>
      <c r="X497" s="6">
        <v>9.3700000000000006E-2</v>
      </c>
      <c r="Y497" s="6">
        <v>7.9799999999999996E-2</v>
      </c>
      <c r="Z497" s="6">
        <v>0.10440000000000001</v>
      </c>
      <c r="AA497" s="61">
        <v>167.303</v>
      </c>
      <c r="AB497" s="61">
        <v>119.121</v>
      </c>
      <c r="AC497" s="61">
        <v>0</v>
      </c>
      <c r="AD497" s="61">
        <v>286.42399999999998</v>
      </c>
      <c r="AE497" s="7">
        <v>157.26400000000001</v>
      </c>
      <c r="AF497" s="62">
        <v>31.452999999999999</v>
      </c>
      <c r="AG497" s="8">
        <v>74</v>
      </c>
      <c r="AH497" s="62">
        <v>44.4</v>
      </c>
      <c r="AI497" s="9">
        <v>4237.6620000000003</v>
      </c>
      <c r="AJ497" s="9">
        <v>4159.96</v>
      </c>
      <c r="AK497" s="9">
        <v>4074.7809999999999</v>
      </c>
      <c r="AL497" s="9">
        <v>4133.8050000000003</v>
      </c>
      <c r="AM497" s="18">
        <v>4157.4679999999998</v>
      </c>
      <c r="AN497" s="18">
        <v>362.27699999999999</v>
      </c>
      <c r="AO497" s="18">
        <v>362.27699999999999</v>
      </c>
      <c r="AP497" s="18">
        <v>4519.7449999999999</v>
      </c>
      <c r="AQ497" s="31">
        <v>1.07</v>
      </c>
      <c r="AR497" s="7">
        <v>4194.857</v>
      </c>
      <c r="AS497" s="63">
        <v>351442.43</v>
      </c>
      <c r="AT497" s="81">
        <v>0</v>
      </c>
    </row>
    <row r="498" spans="1:46" x14ac:dyDescent="0.2">
      <c r="A498" s="25">
        <v>115219002</v>
      </c>
      <c r="B498" s="26" t="s">
        <v>328</v>
      </c>
      <c r="C498" s="26" t="s">
        <v>262</v>
      </c>
      <c r="D498" s="1">
        <v>87135</v>
      </c>
      <c r="E498" s="1">
        <v>80891</v>
      </c>
      <c r="F498" s="1">
        <v>74988</v>
      </c>
      <c r="G498" s="1">
        <v>81005</v>
      </c>
      <c r="H498" s="2">
        <v>26951</v>
      </c>
      <c r="I498" s="2">
        <v>26407</v>
      </c>
      <c r="J498" s="2">
        <v>26620</v>
      </c>
      <c r="K498" s="2">
        <v>26659</v>
      </c>
      <c r="L498" s="59">
        <v>0.84099999999999997</v>
      </c>
      <c r="M498" s="19">
        <v>-0.23130000000000001</v>
      </c>
      <c r="N498" s="60">
        <v>0</v>
      </c>
      <c r="O498" s="6">
        <v>7.2355035605289927E-2</v>
      </c>
      <c r="P498" s="6">
        <v>0.17166836215666328</v>
      </c>
      <c r="Q498" s="6">
        <v>5.45E-2</v>
      </c>
      <c r="R498" s="6">
        <v>0.15049999999999999</v>
      </c>
      <c r="S498" s="6">
        <v>5.6300000000000003E-2</v>
      </c>
      <c r="T498" s="6">
        <v>0.13980000000000001</v>
      </c>
      <c r="U498" s="6">
        <v>6.7900000000000002E-2</v>
      </c>
      <c r="V498" s="6">
        <v>0.16259999999999999</v>
      </c>
      <c r="W498" s="6">
        <v>6.1100000000000002E-2</v>
      </c>
      <c r="X498" s="6">
        <v>0.154</v>
      </c>
      <c r="Y498" s="6">
        <v>5.96E-2</v>
      </c>
      <c r="Z498" s="6">
        <v>0.151</v>
      </c>
      <c r="AA498" s="61">
        <v>282.77699999999999</v>
      </c>
      <c r="AB498" s="61">
        <v>356.36399999999998</v>
      </c>
      <c r="AC498" s="61">
        <v>0</v>
      </c>
      <c r="AD498" s="61">
        <v>639.14099999999996</v>
      </c>
      <c r="AE498" s="7">
        <v>456.62599999999998</v>
      </c>
      <c r="AF498" s="62">
        <v>91.325000000000003</v>
      </c>
      <c r="AG498" s="8">
        <v>349</v>
      </c>
      <c r="AH498" s="62">
        <v>209.4</v>
      </c>
      <c r="AI498" s="9">
        <v>7713.5060000000003</v>
      </c>
      <c r="AJ498" s="9">
        <v>7564.8680000000004</v>
      </c>
      <c r="AK498" s="9">
        <v>7496.5839999999998</v>
      </c>
      <c r="AL498" s="9">
        <v>7695.2849999999999</v>
      </c>
      <c r="AM498" s="18">
        <v>7591.6530000000002</v>
      </c>
      <c r="AN498" s="18">
        <v>939.86599999999999</v>
      </c>
      <c r="AO498" s="18">
        <v>939.86599999999999</v>
      </c>
      <c r="AP498" s="18">
        <v>8531.5190000000002</v>
      </c>
      <c r="AQ498" s="31">
        <v>0.93</v>
      </c>
      <c r="AR498" s="7">
        <v>6672.7569999999996</v>
      </c>
      <c r="AS498" s="63">
        <v>559039.31000000006</v>
      </c>
      <c r="AT498" s="81">
        <v>2307675.89</v>
      </c>
    </row>
    <row r="499" spans="1:46" x14ac:dyDescent="0.2">
      <c r="A499" s="25">
        <v>112678503</v>
      </c>
      <c r="B499" s="26" t="s">
        <v>273</v>
      </c>
      <c r="C499" s="26" t="s">
        <v>262</v>
      </c>
      <c r="D499" s="1">
        <v>71701</v>
      </c>
      <c r="E499" s="1">
        <v>65195</v>
      </c>
      <c r="F499" s="1">
        <v>62792</v>
      </c>
      <c r="G499" s="1">
        <v>66563</v>
      </c>
      <c r="H499" s="2">
        <v>9596</v>
      </c>
      <c r="I499" s="2">
        <v>9646</v>
      </c>
      <c r="J499" s="2">
        <v>9491</v>
      </c>
      <c r="K499" s="2">
        <v>9578</v>
      </c>
      <c r="L499" s="59">
        <v>1.0235000000000001</v>
      </c>
      <c r="M499" s="19">
        <v>-0.11219999999999999</v>
      </c>
      <c r="N499" s="60">
        <v>0</v>
      </c>
      <c r="O499" s="6">
        <v>0.13568477915475055</v>
      </c>
      <c r="P499" s="6">
        <v>0.1782650142993327</v>
      </c>
      <c r="Q499" s="6">
        <v>9.8799999999999999E-2</v>
      </c>
      <c r="R499" s="6">
        <v>0.2072</v>
      </c>
      <c r="S499" s="6">
        <v>0.12130000000000001</v>
      </c>
      <c r="T499" s="6">
        <v>0.1648</v>
      </c>
      <c r="U499" s="6">
        <v>0.15720000000000001</v>
      </c>
      <c r="V499" s="6">
        <v>0.18790000000000001</v>
      </c>
      <c r="W499" s="6">
        <v>0.1186</v>
      </c>
      <c r="X499" s="6">
        <v>0.18340000000000001</v>
      </c>
      <c r="Y499" s="6">
        <v>0.1258</v>
      </c>
      <c r="Z499" s="6">
        <v>0.18659999999999999</v>
      </c>
      <c r="AA499" s="61">
        <v>225.488</v>
      </c>
      <c r="AB499" s="61">
        <v>174.345</v>
      </c>
      <c r="AC499" s="61">
        <v>0</v>
      </c>
      <c r="AD499" s="61">
        <v>399.83300000000003</v>
      </c>
      <c r="AE499" s="7">
        <v>272.71100000000001</v>
      </c>
      <c r="AF499" s="62">
        <v>54.542000000000002</v>
      </c>
      <c r="AG499" s="8">
        <v>176</v>
      </c>
      <c r="AH499" s="62">
        <v>105.6</v>
      </c>
      <c r="AI499" s="9">
        <v>3168.748</v>
      </c>
      <c r="AJ499" s="9">
        <v>3143.8110000000001</v>
      </c>
      <c r="AK499" s="9">
        <v>3155.3220000000001</v>
      </c>
      <c r="AL499" s="9">
        <v>3265.7489999999998</v>
      </c>
      <c r="AM499" s="18">
        <v>3155.96</v>
      </c>
      <c r="AN499" s="18">
        <v>559.97500000000002</v>
      </c>
      <c r="AO499" s="18">
        <v>559.97500000000002</v>
      </c>
      <c r="AP499" s="18">
        <v>3715.9349999999999</v>
      </c>
      <c r="AQ499" s="31">
        <v>1.32</v>
      </c>
      <c r="AR499" s="7">
        <v>5020.3029999999999</v>
      </c>
      <c r="AS499" s="63">
        <v>420597.77</v>
      </c>
      <c r="AT499" s="81">
        <v>5384267.7000000002</v>
      </c>
    </row>
    <row r="500" spans="1:46" x14ac:dyDescent="0.2">
      <c r="A500" s="25">
        <v>112679002</v>
      </c>
      <c r="B500" s="26" t="s">
        <v>274</v>
      </c>
      <c r="C500" s="26" t="s">
        <v>262</v>
      </c>
      <c r="D500" s="1">
        <v>42351</v>
      </c>
      <c r="E500" s="1">
        <v>39764</v>
      </c>
      <c r="F500" s="1">
        <v>36320</v>
      </c>
      <c r="G500" s="1">
        <v>39478</v>
      </c>
      <c r="H500" s="2">
        <v>17751</v>
      </c>
      <c r="I500" s="2">
        <v>17508</v>
      </c>
      <c r="J500" s="2">
        <v>17012</v>
      </c>
      <c r="K500" s="2">
        <v>17424</v>
      </c>
      <c r="L500" s="59">
        <v>1.7257</v>
      </c>
      <c r="M500" s="19">
        <v>-7.8349000000000002</v>
      </c>
      <c r="N500" s="60">
        <v>0</v>
      </c>
      <c r="O500" s="6">
        <v>0.28896148087654827</v>
      </c>
      <c r="P500" s="6">
        <v>0.32530284469851639</v>
      </c>
      <c r="Q500" s="6">
        <v>0.3412</v>
      </c>
      <c r="R500" s="6">
        <v>0.30220000000000002</v>
      </c>
      <c r="S500" s="6">
        <v>0.31809999999999999</v>
      </c>
      <c r="T500" s="6">
        <v>0.33439999999999998</v>
      </c>
      <c r="U500" s="6">
        <v>0.42780000000000001</v>
      </c>
      <c r="V500" s="6">
        <v>0.32440000000000002</v>
      </c>
      <c r="W500" s="6">
        <v>0.31609999999999999</v>
      </c>
      <c r="X500" s="6">
        <v>0.3206</v>
      </c>
      <c r="Y500" s="6">
        <v>0.3624</v>
      </c>
      <c r="Z500" s="6">
        <v>0.32029999999999997</v>
      </c>
      <c r="AA500" s="61">
        <v>1504.941</v>
      </c>
      <c r="AB500" s="61">
        <v>763.18200000000002</v>
      </c>
      <c r="AC500" s="61">
        <v>752.47</v>
      </c>
      <c r="AD500" s="61">
        <v>3020.5929999999998</v>
      </c>
      <c r="AE500" s="7">
        <v>1915.972</v>
      </c>
      <c r="AF500" s="62">
        <v>383.19400000000002</v>
      </c>
      <c r="AG500" s="8">
        <v>2039</v>
      </c>
      <c r="AH500" s="62">
        <v>1223.4000000000001</v>
      </c>
      <c r="AI500" s="9">
        <v>7934.9390000000003</v>
      </c>
      <c r="AJ500" s="9">
        <v>8068.8869999999997</v>
      </c>
      <c r="AK500" s="9">
        <v>8068.1379999999999</v>
      </c>
      <c r="AL500" s="9">
        <v>8273.8060000000005</v>
      </c>
      <c r="AM500" s="18">
        <v>8023.9880000000003</v>
      </c>
      <c r="AN500" s="18">
        <v>4627.1869999999999</v>
      </c>
      <c r="AO500" s="18">
        <v>4627.1869999999999</v>
      </c>
      <c r="AP500" s="18">
        <v>12651.174999999999</v>
      </c>
      <c r="AQ500" s="31">
        <v>1.99</v>
      </c>
      <c r="AR500" s="7">
        <v>43445.944000000003</v>
      </c>
      <c r="AS500" s="63">
        <v>3639873.38</v>
      </c>
      <c r="AT500" s="81">
        <v>28302713.629999999</v>
      </c>
    </row>
    <row r="501" spans="1:46" x14ac:dyDescent="0.2">
      <c r="A501" s="25">
        <v>112679403</v>
      </c>
      <c r="B501" s="26" t="s">
        <v>275</v>
      </c>
      <c r="C501" s="26" t="s">
        <v>262</v>
      </c>
      <c r="D501" s="1">
        <v>81793</v>
      </c>
      <c r="E501" s="1">
        <v>77196</v>
      </c>
      <c r="F501" s="1">
        <v>71994</v>
      </c>
      <c r="G501" s="1">
        <v>76994</v>
      </c>
      <c r="H501" s="2">
        <v>8198</v>
      </c>
      <c r="I501" s="2">
        <v>8058</v>
      </c>
      <c r="J501" s="2">
        <v>7912</v>
      </c>
      <c r="K501" s="2">
        <v>8056</v>
      </c>
      <c r="L501" s="59">
        <v>0.88480000000000003</v>
      </c>
      <c r="M501" s="19">
        <v>-1.0204</v>
      </c>
      <c r="N501" s="60">
        <v>0</v>
      </c>
      <c r="O501" s="6">
        <v>0.13045851528384281</v>
      </c>
      <c r="P501" s="6">
        <v>7.9421397379912662E-2</v>
      </c>
      <c r="Q501" s="6">
        <v>0.1331</v>
      </c>
      <c r="R501" s="6">
        <v>0.1016</v>
      </c>
      <c r="S501" s="6">
        <v>0.13650000000000001</v>
      </c>
      <c r="T501" s="6">
        <v>0.1459</v>
      </c>
      <c r="U501" s="6">
        <v>9.9400000000000002E-2</v>
      </c>
      <c r="V501" s="6">
        <v>0.15240000000000001</v>
      </c>
      <c r="W501" s="6">
        <v>0.13339999999999999</v>
      </c>
      <c r="X501" s="6">
        <v>0.109</v>
      </c>
      <c r="Y501" s="6">
        <v>0.123</v>
      </c>
      <c r="Z501" s="6">
        <v>0.1333</v>
      </c>
      <c r="AA501" s="61">
        <v>264.84699999999998</v>
      </c>
      <c r="AB501" s="61">
        <v>108.202</v>
      </c>
      <c r="AC501" s="61">
        <v>0</v>
      </c>
      <c r="AD501" s="61">
        <v>373.04899999999998</v>
      </c>
      <c r="AE501" s="7">
        <v>149.36699999999999</v>
      </c>
      <c r="AF501" s="62">
        <v>29.873000000000001</v>
      </c>
      <c r="AG501" s="8">
        <v>183</v>
      </c>
      <c r="AH501" s="62">
        <v>109.8</v>
      </c>
      <c r="AI501" s="9">
        <v>3308.9340000000002</v>
      </c>
      <c r="AJ501" s="9">
        <v>3297.7460000000001</v>
      </c>
      <c r="AK501" s="9">
        <v>3175.0659999999998</v>
      </c>
      <c r="AL501" s="9">
        <v>3259.424</v>
      </c>
      <c r="AM501" s="18">
        <v>3260.5819999999999</v>
      </c>
      <c r="AN501" s="18">
        <v>512.72199999999998</v>
      </c>
      <c r="AO501" s="18">
        <v>512.72199999999998</v>
      </c>
      <c r="AP501" s="18">
        <v>3773.3040000000001</v>
      </c>
      <c r="AQ501" s="31">
        <v>1.66</v>
      </c>
      <c r="AR501" s="7">
        <v>5542.1080000000002</v>
      </c>
      <c r="AS501" s="63">
        <v>464314.26</v>
      </c>
      <c r="AT501" s="81">
        <v>10439371.09</v>
      </c>
    </row>
    <row r="502" spans="1:46" x14ac:dyDescent="0.2">
      <c r="A502" s="25"/>
      <c r="B502" s="26"/>
      <c r="C502" s="26"/>
      <c r="M502" s="19"/>
      <c r="N502" s="19"/>
      <c r="AQ502" s="68"/>
      <c r="AR502" s="69"/>
    </row>
    <row r="503" spans="1:46" s="17" customFormat="1" x14ac:dyDescent="0.2">
      <c r="A503" s="70"/>
      <c r="B503" s="40"/>
      <c r="C503" s="40"/>
      <c r="D503" s="4">
        <v>73170</v>
      </c>
      <c r="E503" s="4">
        <v>67587</v>
      </c>
      <c r="F503" s="4">
        <v>63627</v>
      </c>
      <c r="G503" s="4">
        <f>ROUND(AVERAGE(D503:F503),0)</f>
        <v>68128</v>
      </c>
      <c r="H503" s="2">
        <f>SUM(H2:H501)</f>
        <v>5193727</v>
      </c>
      <c r="I503" s="2">
        <f t="shared" ref="I503:J503" si="0">SUM(I2:I501)</f>
        <v>5147783</v>
      </c>
      <c r="J503" s="2">
        <f t="shared" si="0"/>
        <v>5106601</v>
      </c>
      <c r="K503" s="2">
        <f>SUM(K2:K501)</f>
        <v>5149369</v>
      </c>
      <c r="L503" s="59">
        <f>SUM(L2:L501)</f>
        <v>531.39209999999969</v>
      </c>
      <c r="M503" s="20">
        <f>'Sparsity-Size Ratio'!P503</f>
        <v>0.76859999999999995</v>
      </c>
      <c r="N503" s="62">
        <f>SUM(N2:N501)</f>
        <v>11543.390000000007</v>
      </c>
      <c r="O503" s="6">
        <f>SUM(O2:O501)</f>
        <v>69.546864674475984</v>
      </c>
      <c r="P503" s="6">
        <f>SUM(P2:P501)</f>
        <v>80.886260788798836</v>
      </c>
      <c r="Q503" s="6">
        <v>71.806799999999967</v>
      </c>
      <c r="R503" s="6">
        <v>82.550499999999928</v>
      </c>
      <c r="S503" s="6">
        <v>75.856900000000067</v>
      </c>
      <c r="T503" s="6">
        <v>82.804899999999947</v>
      </c>
      <c r="U503" s="6">
        <f t="shared" ref="U503:Z503" si="1">SUM(U2:U501)</f>
        <v>75.856900000000053</v>
      </c>
      <c r="V503" s="6">
        <f t="shared" si="1"/>
        <v>82.804900000000018</v>
      </c>
      <c r="W503" s="6">
        <f t="shared" si="1"/>
        <v>70.858199999999997</v>
      </c>
      <c r="X503" s="6">
        <f t="shared" si="1"/>
        <v>81.3596000000001</v>
      </c>
      <c r="Y503" s="6">
        <f t="shared" si="1"/>
        <v>72.961300000000108</v>
      </c>
      <c r="Z503" s="6">
        <f t="shared" si="1"/>
        <v>81.999400000000065</v>
      </c>
      <c r="AA503" s="18">
        <f t="shared" ref="AA503:AF503" si="2">SUM(AA2:AA501)</f>
        <v>159381.21100000001</v>
      </c>
      <c r="AB503" s="18">
        <f t="shared" si="2"/>
        <v>79571.917000000074</v>
      </c>
      <c r="AC503" s="18">
        <f t="shared" si="2"/>
        <v>35050.967000000004</v>
      </c>
      <c r="AD503" s="18">
        <f t="shared" si="2"/>
        <v>274004.09499999991</v>
      </c>
      <c r="AE503" s="71">
        <f t="shared" si="2"/>
        <v>165052.45700000014</v>
      </c>
      <c r="AF503" s="18">
        <f t="shared" si="2"/>
        <v>33010.487000000008</v>
      </c>
      <c r="AG503" s="2">
        <f>SUM(AG2:AG501)</f>
        <v>98394</v>
      </c>
      <c r="AH503" s="18">
        <f>SUM(AH2:AH501)</f>
        <v>59036.399999999972</v>
      </c>
      <c r="AI503" s="18">
        <f t="shared" ref="AI503:AR503" si="3">SUM(AI2:AI501)</f>
        <v>1673322.4799999984</v>
      </c>
      <c r="AJ503" s="9">
        <f t="shared" si="3"/>
        <v>1677733.2959999992</v>
      </c>
      <c r="AK503" s="9">
        <f t="shared" si="3"/>
        <v>1680021.8669999992</v>
      </c>
      <c r="AL503" s="9">
        <f t="shared" si="3"/>
        <v>1706156.4989999994</v>
      </c>
      <c r="AM503" s="72">
        <f t="shared" si="3"/>
        <v>1677025.8880000014</v>
      </c>
      <c r="AN503" s="18">
        <f t="shared" si="3"/>
        <v>366050.9819999999</v>
      </c>
      <c r="AO503" s="18">
        <f t="shared" si="3"/>
        <v>377594.37199999974</v>
      </c>
      <c r="AP503" s="18">
        <f t="shared" si="3"/>
        <v>2054620.2600000002</v>
      </c>
      <c r="AQ503" s="31">
        <f>SUM(AQ2:AQ501)</f>
        <v>541</v>
      </c>
      <c r="AR503" s="109">
        <f t="shared" si="3"/>
        <v>2685625.6769999987</v>
      </c>
      <c r="AS503" s="73">
        <f>SUM(AS2:AS501)</f>
        <v>224999999.90999997</v>
      </c>
      <c r="AT503" s="13">
        <f>SUM(AT2:AT501)</f>
        <v>1104853967.76</v>
      </c>
    </row>
    <row r="504" spans="1:46" ht="36" x14ac:dyDescent="0.2">
      <c r="D504" s="5" t="s">
        <v>605</v>
      </c>
      <c r="E504" s="5" t="s">
        <v>605</v>
      </c>
      <c r="F504" s="5" t="s">
        <v>605</v>
      </c>
      <c r="G504" s="5" t="s">
        <v>605</v>
      </c>
      <c r="M504" s="117" t="s">
        <v>572</v>
      </c>
      <c r="N504" s="74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I504" s="72"/>
      <c r="AJ504" s="72"/>
      <c r="AK504" s="72"/>
      <c r="AL504" s="72"/>
      <c r="AM504" s="18"/>
      <c r="AQ504" s="38"/>
    </row>
    <row r="505" spans="1:46" x14ac:dyDescent="0.2">
      <c r="AA505" s="76">
        <v>0.6</v>
      </c>
      <c r="AB505" s="76">
        <v>0.3</v>
      </c>
      <c r="AC505" s="96">
        <v>0.3</v>
      </c>
      <c r="AD505" s="7"/>
      <c r="AF505" s="77">
        <v>0.2</v>
      </c>
      <c r="AH505" s="77">
        <v>0.6</v>
      </c>
      <c r="AQ505" s="68"/>
    </row>
    <row r="506" spans="1:46" ht="60" x14ac:dyDescent="0.2">
      <c r="C506" s="98"/>
      <c r="D506" s="98"/>
      <c r="E506" s="98"/>
      <c r="F506" s="98"/>
      <c r="G506" s="98"/>
      <c r="H506" s="99"/>
      <c r="I506" s="99"/>
      <c r="J506" s="99"/>
      <c r="K506" s="99"/>
      <c r="L506" s="98"/>
      <c r="M506" s="98"/>
      <c r="N506" s="98"/>
      <c r="O506" s="100"/>
      <c r="P506" s="100"/>
      <c r="Q506" s="100"/>
      <c r="R506" s="100"/>
      <c r="S506" s="100"/>
      <c r="T506" s="100"/>
      <c r="W506" s="101"/>
      <c r="X506" s="101"/>
      <c r="Y506" s="101"/>
      <c r="Z506" s="101"/>
      <c r="AA506" s="78" t="s">
        <v>573</v>
      </c>
      <c r="AB506" s="78" t="s">
        <v>574</v>
      </c>
      <c r="AC506" s="78" t="s">
        <v>575</v>
      </c>
      <c r="AD506" s="102"/>
      <c r="AQ506" s="103"/>
      <c r="AR506" s="95"/>
    </row>
    <row r="507" spans="1:46" x14ac:dyDescent="0.2">
      <c r="D507" s="79"/>
      <c r="E507" s="79"/>
      <c r="F507" s="79"/>
      <c r="G507" s="79"/>
      <c r="AC507" s="97">
        <v>0.3</v>
      </c>
      <c r="AD507" s="7"/>
      <c r="AQ507" s="68"/>
      <c r="AS507" s="63"/>
    </row>
    <row r="508" spans="1:46" ht="60" x14ac:dyDescent="0.2">
      <c r="AA508" s="65"/>
      <c r="AC508" s="78" t="s">
        <v>576</v>
      </c>
      <c r="AD508" s="7"/>
      <c r="AQ508" s="68"/>
      <c r="AS508" s="106"/>
    </row>
    <row r="509" spans="1:46" x14ac:dyDescent="0.2">
      <c r="AS509" s="81"/>
    </row>
    <row r="510" spans="1:46" x14ac:dyDescent="0.2">
      <c r="AS510" s="81"/>
    </row>
  </sheetData>
  <sortState xmlns:xlrd2="http://schemas.microsoft.com/office/spreadsheetml/2017/richdata2" ref="A2:AT501">
    <sortCondition ref="C2:C501"/>
    <sortCondition ref="B2:B501"/>
  </sortState>
  <pageMargins left="0.25" right="0.25" top="0.75" bottom="0.75" header="0.3" footer="0.3"/>
  <pageSetup paperSize="5" pageOrder="overThenDown" orientation="landscape" copies="3" r:id="rId1"/>
  <headerFooter alignWithMargins="0">
    <oddHeader>&amp;C&amp;"Arial,Bold"&amp;10 2024-25 Estimated Student-Weighted Basic Education Funding</oddHeader>
    <oddFooter>&amp;L&amp;9Page &amp;P of &amp;N&amp;C&amp;9Pennsylvania Department of Education&amp;R&amp;9July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16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9.140625" defaultRowHeight="12" x14ac:dyDescent="0.2"/>
  <cols>
    <col min="1" max="1" width="7.7109375" style="34" bestFit="1" customWidth="1"/>
    <col min="2" max="2" width="23.28515625" style="34" bestFit="1" customWidth="1"/>
    <col min="3" max="3" width="12.28515625" style="34" bestFit="1" customWidth="1"/>
    <col min="4" max="4" width="8.28515625" style="34" bestFit="1" customWidth="1"/>
    <col min="5" max="5" width="8.85546875" style="35" bestFit="1" customWidth="1"/>
    <col min="6" max="6" width="12.7109375" style="36" bestFit="1" customWidth="1"/>
    <col min="7" max="7" width="7.85546875" style="52" bestFit="1" customWidth="1"/>
    <col min="8" max="9" width="8.42578125" style="49" bestFit="1" customWidth="1"/>
    <col min="10" max="10" width="13.5703125" style="49" bestFit="1" customWidth="1"/>
    <col min="11" max="12" width="9.85546875" style="49" bestFit="1" customWidth="1"/>
    <col min="13" max="13" width="8.7109375" style="49" bestFit="1" customWidth="1"/>
    <col min="14" max="14" width="6.140625" style="105" bestFit="1" customWidth="1"/>
    <col min="15" max="15" width="10" style="49" bestFit="1" customWidth="1"/>
    <col min="16" max="16" width="9.140625" style="36" bestFit="1" customWidth="1"/>
    <col min="17" max="17" width="12.5703125" style="49" bestFit="1" customWidth="1"/>
    <col min="18" max="18" width="5.140625" style="49" bestFit="1" customWidth="1"/>
    <col min="19" max="19" width="8.140625" style="52" bestFit="1" customWidth="1"/>
    <col min="20" max="20" width="11.42578125" style="36" bestFit="1" customWidth="1"/>
    <col min="21" max="21" width="9.28515625" style="36" bestFit="1" customWidth="1"/>
    <col min="22" max="22" width="6.5703125" style="36" bestFit="1" customWidth="1"/>
    <col min="23" max="23" width="6.7109375" style="36" bestFit="1" customWidth="1"/>
    <col min="24" max="24" width="11.42578125" style="55" bestFit="1" customWidth="1"/>
    <col min="25" max="25" width="13.5703125" style="34" bestFit="1" customWidth="1"/>
    <col min="26" max="26" width="12.28515625" style="53" bestFit="1" customWidth="1"/>
    <col min="27" max="28" width="12.7109375" style="11" bestFit="1" customWidth="1"/>
    <col min="29" max="29" width="10.7109375" style="11" bestFit="1" customWidth="1"/>
    <col min="30" max="30" width="11.42578125" style="11" bestFit="1" customWidth="1"/>
    <col min="31" max="31" width="9.85546875" style="11" bestFit="1" customWidth="1"/>
    <col min="32" max="32" width="11.42578125" style="55" bestFit="1" customWidth="1"/>
    <col min="33" max="33" width="12.28515625" style="34" bestFit="1" customWidth="1"/>
    <col min="34" max="34" width="12.28515625" style="53" bestFit="1" customWidth="1"/>
    <col min="35" max="37" width="12.7109375" style="11" bestFit="1" customWidth="1"/>
    <col min="38" max="38" width="10.7109375" style="11" bestFit="1" customWidth="1"/>
    <col min="39" max="39" width="11.42578125" style="11" bestFit="1" customWidth="1"/>
    <col min="40" max="40" width="9.85546875" style="11" bestFit="1" customWidth="1"/>
    <col min="41" max="16384" width="9.140625" style="34"/>
  </cols>
  <sheetData>
    <row r="1" spans="1:40" s="115" customFormat="1" ht="120" x14ac:dyDescent="0.2">
      <c r="A1" s="22" t="s">
        <v>0</v>
      </c>
      <c r="B1" s="23" t="s">
        <v>1</v>
      </c>
      <c r="C1" s="23" t="s">
        <v>2</v>
      </c>
      <c r="D1" s="15" t="s">
        <v>623</v>
      </c>
      <c r="E1" s="15" t="s">
        <v>626</v>
      </c>
      <c r="F1" s="24" t="s">
        <v>658</v>
      </c>
      <c r="G1" s="111" t="s">
        <v>635</v>
      </c>
      <c r="H1" s="24" t="s">
        <v>577</v>
      </c>
      <c r="I1" s="24" t="s">
        <v>578</v>
      </c>
      <c r="J1" s="112" t="s">
        <v>673</v>
      </c>
      <c r="K1" s="15" t="s">
        <v>652</v>
      </c>
      <c r="L1" s="15" t="s">
        <v>653</v>
      </c>
      <c r="M1" s="15" t="s">
        <v>633</v>
      </c>
      <c r="N1" s="113" t="s">
        <v>634</v>
      </c>
      <c r="O1" s="114" t="s">
        <v>607</v>
      </c>
      <c r="P1" s="24" t="s">
        <v>650</v>
      </c>
      <c r="Q1" s="24" t="s">
        <v>651</v>
      </c>
      <c r="R1" s="112" t="s">
        <v>579</v>
      </c>
      <c r="S1" s="24" t="s">
        <v>609</v>
      </c>
      <c r="T1" s="24" t="s">
        <v>580</v>
      </c>
      <c r="U1" s="24" t="s">
        <v>581</v>
      </c>
      <c r="V1" s="112" t="s">
        <v>582</v>
      </c>
      <c r="W1" s="112" t="s">
        <v>571</v>
      </c>
      <c r="X1" s="15" t="s">
        <v>649</v>
      </c>
      <c r="Y1" s="15" t="s">
        <v>656</v>
      </c>
      <c r="Z1" s="15" t="s">
        <v>657</v>
      </c>
      <c r="AA1" s="15" t="s">
        <v>639</v>
      </c>
      <c r="AB1" s="15" t="s">
        <v>640</v>
      </c>
      <c r="AC1" s="15" t="s">
        <v>641</v>
      </c>
      <c r="AD1" s="15" t="s">
        <v>642</v>
      </c>
      <c r="AE1" s="15" t="s">
        <v>643</v>
      </c>
      <c r="AF1" s="15" t="s">
        <v>615</v>
      </c>
      <c r="AG1" s="15" t="s">
        <v>662</v>
      </c>
      <c r="AH1" s="15" t="s">
        <v>663</v>
      </c>
      <c r="AI1" s="15" t="s">
        <v>672</v>
      </c>
      <c r="AJ1" s="15" t="s">
        <v>644</v>
      </c>
      <c r="AK1" s="15" t="s">
        <v>645</v>
      </c>
      <c r="AL1" s="15" t="s">
        <v>646</v>
      </c>
      <c r="AM1" s="15" t="s">
        <v>647</v>
      </c>
      <c r="AN1" s="15" t="s">
        <v>648</v>
      </c>
    </row>
    <row r="2" spans="1:40" x14ac:dyDescent="0.2">
      <c r="A2" s="25">
        <v>112011103</v>
      </c>
      <c r="B2" s="26" t="s">
        <v>248</v>
      </c>
      <c r="C2" s="26" t="s">
        <v>249</v>
      </c>
      <c r="D2" s="1">
        <v>76337</v>
      </c>
      <c r="E2" s="2">
        <v>5067</v>
      </c>
      <c r="F2" s="13">
        <v>19387645.719999999</v>
      </c>
      <c r="G2" s="32">
        <v>1.43E-2</v>
      </c>
      <c r="H2" s="27">
        <v>50.12</v>
      </c>
      <c r="I2" s="28">
        <v>1.01</v>
      </c>
      <c r="J2" s="29">
        <v>31084782.530000001</v>
      </c>
      <c r="K2" s="9">
        <v>1872.1189999999999</v>
      </c>
      <c r="L2" s="9">
        <v>1922.7760000000001</v>
      </c>
      <c r="M2" s="9">
        <v>2060.114</v>
      </c>
      <c r="N2" s="104">
        <v>-6.6699999999999995E-2</v>
      </c>
      <c r="O2" s="18">
        <v>174.43199999999999</v>
      </c>
      <c r="P2" s="13">
        <v>15188.86</v>
      </c>
      <c r="Q2" s="30">
        <v>1.0495000000000001</v>
      </c>
      <c r="R2" s="31">
        <v>1.01</v>
      </c>
      <c r="S2" s="32">
        <v>1.43E-2</v>
      </c>
      <c r="T2" s="33">
        <v>18048967</v>
      </c>
      <c r="U2" s="13">
        <v>8819.2099999999991</v>
      </c>
      <c r="V2" s="31">
        <v>0</v>
      </c>
      <c r="W2" s="31">
        <v>1.01</v>
      </c>
      <c r="X2" s="10">
        <v>764007.42</v>
      </c>
      <c r="Y2" s="11">
        <v>906195624</v>
      </c>
      <c r="Z2" s="12">
        <v>450869549</v>
      </c>
      <c r="AA2" s="92">
        <v>31196791.239999998</v>
      </c>
      <c r="AB2" s="92">
        <v>18610956.219999999</v>
      </c>
      <c r="AC2" s="92">
        <v>0</v>
      </c>
      <c r="AD2" s="92">
        <v>12682.08</v>
      </c>
      <c r="AE2" s="93">
        <v>112008.71</v>
      </c>
      <c r="AF2" s="10">
        <v>610377.65</v>
      </c>
      <c r="AG2" s="11">
        <v>841942472</v>
      </c>
      <c r="AH2" s="12">
        <v>383282319</v>
      </c>
      <c r="AI2" s="92">
        <v>30567255.460000001</v>
      </c>
      <c r="AJ2" s="92">
        <v>30727058.210000001</v>
      </c>
      <c r="AK2" s="92">
        <v>18354020.859999999</v>
      </c>
      <c r="AL2" s="92">
        <v>0</v>
      </c>
      <c r="AM2" s="92">
        <v>23362.07</v>
      </c>
      <c r="AN2" s="93">
        <v>159802.75</v>
      </c>
    </row>
    <row r="3" spans="1:40" x14ac:dyDescent="0.2">
      <c r="A3" s="25">
        <v>112011603</v>
      </c>
      <c r="B3" s="26" t="s">
        <v>250</v>
      </c>
      <c r="C3" s="26" t="s">
        <v>249</v>
      </c>
      <c r="D3" s="1">
        <v>67531</v>
      </c>
      <c r="E3" s="2">
        <v>10966</v>
      </c>
      <c r="F3" s="13">
        <v>45017818.479999997</v>
      </c>
      <c r="G3" s="32">
        <v>1.6E-2</v>
      </c>
      <c r="H3" s="27">
        <v>60.79</v>
      </c>
      <c r="I3" s="28">
        <v>1.23</v>
      </c>
      <c r="J3" s="29">
        <v>67469598.099999994</v>
      </c>
      <c r="K3" s="9">
        <v>4017.7890000000002</v>
      </c>
      <c r="L3" s="9">
        <v>3997.6469999999999</v>
      </c>
      <c r="M3" s="9">
        <v>4032.0529999999999</v>
      </c>
      <c r="N3" s="104">
        <v>-8.5000000000000006E-3</v>
      </c>
      <c r="O3" s="18">
        <v>464.77699999999999</v>
      </c>
      <c r="P3" s="13">
        <v>15051.56</v>
      </c>
      <c r="Q3" s="30">
        <v>1.0590999999999999</v>
      </c>
      <c r="R3" s="31">
        <v>1.23</v>
      </c>
      <c r="S3" s="32">
        <v>1.6E-2</v>
      </c>
      <c r="T3" s="33">
        <v>37333790</v>
      </c>
      <c r="U3" s="13">
        <v>8328.66</v>
      </c>
      <c r="V3" s="31">
        <v>0.04</v>
      </c>
      <c r="W3" s="31">
        <v>1.27</v>
      </c>
      <c r="X3" s="10">
        <v>1155288.6100000001</v>
      </c>
      <c r="Y3" s="11">
        <v>1952160749</v>
      </c>
      <c r="Z3" s="12">
        <v>854891109</v>
      </c>
      <c r="AA3" s="92">
        <v>67973481.780000001</v>
      </c>
      <c r="AB3" s="92">
        <v>43804578.710000001</v>
      </c>
      <c r="AC3" s="92">
        <v>0</v>
      </c>
      <c r="AD3" s="92">
        <v>57951.16</v>
      </c>
      <c r="AE3" s="93">
        <v>503883.68</v>
      </c>
      <c r="AF3" s="10">
        <v>914386.35</v>
      </c>
      <c r="AG3" s="11">
        <v>1813008246</v>
      </c>
      <c r="AH3" s="12">
        <v>784270948</v>
      </c>
      <c r="AI3" s="92">
        <v>61784108.600000001</v>
      </c>
      <c r="AJ3" s="92">
        <v>62220082.969999999</v>
      </c>
      <c r="AK3" s="92">
        <v>41750410.170000002</v>
      </c>
      <c r="AL3" s="92">
        <v>0</v>
      </c>
      <c r="AM3" s="92">
        <v>54392.43</v>
      </c>
      <c r="AN3" s="93">
        <v>435974.37</v>
      </c>
    </row>
    <row r="4" spans="1:40" x14ac:dyDescent="0.2">
      <c r="A4" s="25">
        <v>112013054</v>
      </c>
      <c r="B4" s="26" t="s">
        <v>251</v>
      </c>
      <c r="C4" s="26" t="s">
        <v>249</v>
      </c>
      <c r="D4" s="1">
        <v>79162</v>
      </c>
      <c r="E4" s="2">
        <v>3152</v>
      </c>
      <c r="F4" s="13">
        <v>13651206.49</v>
      </c>
      <c r="G4" s="32">
        <v>1.3599999999999999E-2</v>
      </c>
      <c r="H4" s="27">
        <v>54.71</v>
      </c>
      <c r="I4" s="28">
        <v>1.1000000000000001</v>
      </c>
      <c r="J4" s="29">
        <v>17581193.629999999</v>
      </c>
      <c r="K4" s="9">
        <v>1023.378</v>
      </c>
      <c r="L4" s="9">
        <v>1024.5889999999999</v>
      </c>
      <c r="M4" s="9">
        <v>1211.5889999999999</v>
      </c>
      <c r="N4" s="104">
        <v>-0.15429999999999999</v>
      </c>
      <c r="O4" s="18">
        <v>194.119</v>
      </c>
      <c r="P4" s="13">
        <v>14440.44</v>
      </c>
      <c r="Q4" s="30">
        <v>1.1039000000000001</v>
      </c>
      <c r="R4" s="31">
        <v>1.1000000000000001</v>
      </c>
      <c r="S4" s="32">
        <v>1.3599999999999999E-2</v>
      </c>
      <c r="T4" s="33">
        <v>13313305</v>
      </c>
      <c r="U4" s="13">
        <v>10934.98</v>
      </c>
      <c r="V4" s="31">
        <v>0</v>
      </c>
      <c r="W4" s="31">
        <v>1.1000000000000001</v>
      </c>
      <c r="X4" s="10">
        <v>579458.72</v>
      </c>
      <c r="Y4" s="11">
        <v>719957276</v>
      </c>
      <c r="Z4" s="12">
        <v>281043098</v>
      </c>
      <c r="AA4" s="92">
        <v>17830831</v>
      </c>
      <c r="AB4" s="92">
        <v>13019411.35</v>
      </c>
      <c r="AC4" s="92">
        <v>0</v>
      </c>
      <c r="AD4" s="92">
        <v>52336.42</v>
      </c>
      <c r="AE4" s="93">
        <v>249637.37</v>
      </c>
      <c r="AF4" s="10">
        <v>460380.61</v>
      </c>
      <c r="AG4" s="11">
        <v>675657323</v>
      </c>
      <c r="AH4" s="12">
        <v>240523853</v>
      </c>
      <c r="AI4" s="92">
        <v>17708216.800000001</v>
      </c>
      <c r="AJ4" s="92">
        <v>17784304.02</v>
      </c>
      <c r="AK4" s="92">
        <v>12218448.32</v>
      </c>
      <c r="AL4" s="92">
        <v>0</v>
      </c>
      <c r="AM4" s="92">
        <v>87807.360000000001</v>
      </c>
      <c r="AN4" s="93">
        <v>76087.22</v>
      </c>
    </row>
    <row r="5" spans="1:40" x14ac:dyDescent="0.2">
      <c r="A5" s="25">
        <v>112013753</v>
      </c>
      <c r="B5" s="26" t="s">
        <v>252</v>
      </c>
      <c r="C5" s="26" t="s">
        <v>249</v>
      </c>
      <c r="D5" s="1">
        <v>75229</v>
      </c>
      <c r="E5" s="2">
        <v>10449</v>
      </c>
      <c r="F5" s="13">
        <v>47775324.319999993</v>
      </c>
      <c r="G5" s="32">
        <v>1.44E-2</v>
      </c>
      <c r="H5" s="27">
        <v>60.78</v>
      </c>
      <c r="I5" s="28">
        <v>1.23</v>
      </c>
      <c r="J5" s="29">
        <v>64112064.009999998</v>
      </c>
      <c r="K5" s="9">
        <v>3155.2809999999999</v>
      </c>
      <c r="L5" s="9">
        <v>3130.42</v>
      </c>
      <c r="M5" s="9">
        <v>3059.1770000000001</v>
      </c>
      <c r="N5" s="104">
        <v>2.3300000000000001E-2</v>
      </c>
      <c r="O5" s="18">
        <v>489.53800000000001</v>
      </c>
      <c r="P5" s="13">
        <v>17589.919999999998</v>
      </c>
      <c r="Q5" s="30">
        <v>0.90620000000000001</v>
      </c>
      <c r="R5" s="31">
        <v>1.1100000000000001</v>
      </c>
      <c r="S5" s="32">
        <v>1.44E-2</v>
      </c>
      <c r="T5" s="33">
        <v>43976001</v>
      </c>
      <c r="U5" s="13">
        <v>12065.35</v>
      </c>
      <c r="V5" s="31">
        <v>0</v>
      </c>
      <c r="W5" s="31">
        <v>1.1100000000000001</v>
      </c>
      <c r="X5" s="10">
        <v>1398616.01</v>
      </c>
      <c r="Y5" s="11">
        <v>2440439913</v>
      </c>
      <c r="Z5" s="12">
        <v>866026347</v>
      </c>
      <c r="AA5" s="92">
        <v>64237841.530000001</v>
      </c>
      <c r="AB5" s="92">
        <v>44949803.829999998</v>
      </c>
      <c r="AC5" s="92">
        <v>0</v>
      </c>
      <c r="AD5" s="92">
        <v>1426904.48</v>
      </c>
      <c r="AE5" s="93">
        <v>125777.52</v>
      </c>
      <c r="AF5" s="10">
        <v>1112170.51</v>
      </c>
      <c r="AG5" s="11">
        <v>2265894089</v>
      </c>
      <c r="AH5" s="12">
        <v>730039655</v>
      </c>
      <c r="AI5" s="92">
        <v>61454873.530000001</v>
      </c>
      <c r="AJ5" s="92">
        <v>61885542.060000002</v>
      </c>
      <c r="AK5" s="92">
        <v>42466845.210000001</v>
      </c>
      <c r="AL5" s="92">
        <v>0</v>
      </c>
      <c r="AM5" s="92">
        <v>1146959.8999999999</v>
      </c>
      <c r="AN5" s="93">
        <v>430668.53</v>
      </c>
    </row>
    <row r="6" spans="1:40" x14ac:dyDescent="0.2">
      <c r="A6" s="25">
        <v>112015203</v>
      </c>
      <c r="B6" s="26" t="s">
        <v>253</v>
      </c>
      <c r="C6" s="26" t="s">
        <v>249</v>
      </c>
      <c r="D6" s="1">
        <v>79642</v>
      </c>
      <c r="E6" s="2">
        <v>6028</v>
      </c>
      <c r="F6" s="13">
        <v>23653686.869999997</v>
      </c>
      <c r="G6" s="32">
        <v>1.5100000000000001E-2</v>
      </c>
      <c r="H6" s="27">
        <v>49.27</v>
      </c>
      <c r="I6" s="28">
        <v>0.99</v>
      </c>
      <c r="J6" s="29">
        <v>34292364.969999999</v>
      </c>
      <c r="K6" s="9">
        <v>1952.491</v>
      </c>
      <c r="L6" s="9">
        <v>2080.9540000000002</v>
      </c>
      <c r="M6" s="9">
        <v>2178.8620000000001</v>
      </c>
      <c r="N6" s="104">
        <v>-4.4900000000000002E-2</v>
      </c>
      <c r="O6" s="18">
        <v>266.54500000000002</v>
      </c>
      <c r="P6" s="13">
        <v>15453.72</v>
      </c>
      <c r="Q6" s="30">
        <v>1.0315000000000001</v>
      </c>
      <c r="R6" s="31">
        <v>0.99</v>
      </c>
      <c r="S6" s="32">
        <v>1.5100000000000001E-2</v>
      </c>
      <c r="T6" s="33">
        <v>20858975</v>
      </c>
      <c r="U6" s="13">
        <v>9400.02</v>
      </c>
      <c r="V6" s="31">
        <v>0</v>
      </c>
      <c r="W6" s="31">
        <v>0.99</v>
      </c>
      <c r="X6" s="10">
        <v>1129916.6399999999</v>
      </c>
      <c r="Y6" s="11">
        <v>1110050790</v>
      </c>
      <c r="Z6" s="12">
        <v>458293174</v>
      </c>
      <c r="AA6" s="92">
        <v>34328853.539999999</v>
      </c>
      <c r="AB6" s="92">
        <v>22470077.489999998</v>
      </c>
      <c r="AC6" s="92">
        <v>0</v>
      </c>
      <c r="AD6" s="92">
        <v>53692.74</v>
      </c>
      <c r="AE6" s="93">
        <v>36488.57</v>
      </c>
      <c r="AF6" s="10">
        <v>896425.21</v>
      </c>
      <c r="AG6" s="11">
        <v>1038511448</v>
      </c>
      <c r="AH6" s="12">
        <v>404793973</v>
      </c>
      <c r="AI6" s="92">
        <v>33553658.690000001</v>
      </c>
      <c r="AJ6" s="92">
        <v>33633585.469999999</v>
      </c>
      <c r="AK6" s="92">
        <v>21588269.510000002</v>
      </c>
      <c r="AL6" s="92">
        <v>0</v>
      </c>
      <c r="AM6" s="92">
        <v>2435.4899999999998</v>
      </c>
      <c r="AN6" s="93">
        <v>79926.78</v>
      </c>
    </row>
    <row r="7" spans="1:40" x14ac:dyDescent="0.2">
      <c r="A7" s="25">
        <v>112018523</v>
      </c>
      <c r="B7" s="26" t="s">
        <v>254</v>
      </c>
      <c r="C7" s="26" t="s">
        <v>249</v>
      </c>
      <c r="D7" s="1">
        <v>70724</v>
      </c>
      <c r="E7" s="2">
        <v>4185</v>
      </c>
      <c r="F7" s="13">
        <v>17904315.789999995</v>
      </c>
      <c r="G7" s="32">
        <v>1.7399999999999999E-2</v>
      </c>
      <c r="H7" s="27">
        <v>60.49</v>
      </c>
      <c r="I7" s="28">
        <v>1.22</v>
      </c>
      <c r="J7" s="29">
        <v>29858687.5</v>
      </c>
      <c r="K7" s="9">
        <v>1697.211</v>
      </c>
      <c r="L7" s="9">
        <v>1750.0219999999999</v>
      </c>
      <c r="M7" s="9">
        <v>1720.5440000000001</v>
      </c>
      <c r="N7" s="104">
        <v>1.7100000000000001E-2</v>
      </c>
      <c r="O7" s="18">
        <v>391.18799999999999</v>
      </c>
      <c r="P7" s="13">
        <v>14297.41</v>
      </c>
      <c r="Q7" s="30">
        <v>1.1149</v>
      </c>
      <c r="R7" s="31">
        <v>1.22</v>
      </c>
      <c r="S7" s="32">
        <v>1.7399999999999999E-2</v>
      </c>
      <c r="T7" s="33">
        <v>13691083</v>
      </c>
      <c r="U7" s="13">
        <v>6555.78</v>
      </c>
      <c r="V7" s="31">
        <v>0.24</v>
      </c>
      <c r="W7" s="31">
        <v>1.46</v>
      </c>
      <c r="X7" s="10">
        <v>1030265.99</v>
      </c>
      <c r="Y7" s="11">
        <v>704040266</v>
      </c>
      <c r="Z7" s="12">
        <v>325364466</v>
      </c>
      <c r="AA7" s="92">
        <v>30362983.530000001</v>
      </c>
      <c r="AB7" s="92">
        <v>16800239.559999999</v>
      </c>
      <c r="AC7" s="92">
        <v>61192.38</v>
      </c>
      <c r="AD7" s="92">
        <v>12617.86</v>
      </c>
      <c r="AE7" s="93">
        <v>504296.03</v>
      </c>
      <c r="AF7" s="10">
        <v>817388.27</v>
      </c>
      <c r="AG7" s="11">
        <v>666599066</v>
      </c>
      <c r="AH7" s="12">
        <v>301576086</v>
      </c>
      <c r="AI7" s="92">
        <v>27719482.399999999</v>
      </c>
      <c r="AJ7" s="92">
        <v>28245407.579999998</v>
      </c>
      <c r="AK7" s="92">
        <v>16891979.870000001</v>
      </c>
      <c r="AL7" s="92">
        <v>47084</v>
      </c>
      <c r="AM7" s="92">
        <v>23070.36</v>
      </c>
      <c r="AN7" s="93">
        <v>525925.18000000005</v>
      </c>
    </row>
    <row r="8" spans="1:40" x14ac:dyDescent="0.2">
      <c r="A8" s="25">
        <v>103020603</v>
      </c>
      <c r="B8" s="26" t="s">
        <v>33</v>
      </c>
      <c r="C8" s="26" t="s">
        <v>32</v>
      </c>
      <c r="D8" s="1">
        <v>62141</v>
      </c>
      <c r="E8" s="2">
        <v>4659</v>
      </c>
      <c r="F8" s="13">
        <v>17930512.100000001</v>
      </c>
      <c r="G8" s="32">
        <v>1.6199999999999999E-2</v>
      </c>
      <c r="H8" s="27">
        <v>61.93</v>
      </c>
      <c r="I8" s="28">
        <v>1.25</v>
      </c>
      <c r="J8" s="29">
        <v>20851180</v>
      </c>
      <c r="K8" s="9">
        <v>905.44200000000001</v>
      </c>
      <c r="L8" s="9">
        <v>919.69200000000001</v>
      </c>
      <c r="M8" s="9">
        <v>1046.133</v>
      </c>
      <c r="N8" s="104">
        <v>-0.12089999999999999</v>
      </c>
      <c r="O8" s="18">
        <v>122.809</v>
      </c>
      <c r="P8" s="13">
        <v>20278.3</v>
      </c>
      <c r="Q8" s="30">
        <v>0.78610000000000002</v>
      </c>
      <c r="R8" s="31">
        <v>0.98</v>
      </c>
      <c r="S8" s="32">
        <v>1.6199999999999999E-2</v>
      </c>
      <c r="T8" s="33">
        <v>14680107</v>
      </c>
      <c r="U8" s="13">
        <v>14276.77</v>
      </c>
      <c r="V8" s="31">
        <v>0</v>
      </c>
      <c r="W8" s="31">
        <v>0.98</v>
      </c>
      <c r="X8" s="10">
        <v>501412.1</v>
      </c>
      <c r="Y8" s="11">
        <v>749589133</v>
      </c>
      <c r="Z8" s="12">
        <v>354178339</v>
      </c>
      <c r="AA8" s="92">
        <v>20851180</v>
      </c>
      <c r="AB8" s="92">
        <v>17343104</v>
      </c>
      <c r="AC8" s="92">
        <v>0</v>
      </c>
      <c r="AD8" s="92">
        <v>85996</v>
      </c>
      <c r="AE8" s="93">
        <v>0</v>
      </c>
      <c r="AF8" s="10">
        <v>399285.42</v>
      </c>
      <c r="AG8" s="11">
        <v>706289339</v>
      </c>
      <c r="AH8" s="12">
        <v>302912508</v>
      </c>
      <c r="AI8" s="92">
        <v>20070102.449999999</v>
      </c>
      <c r="AJ8" s="92">
        <v>20070102.449999999</v>
      </c>
      <c r="AK8" s="92">
        <v>17601939.940000001</v>
      </c>
      <c r="AL8" s="92">
        <v>0</v>
      </c>
      <c r="AM8" s="92">
        <v>47623.45</v>
      </c>
      <c r="AN8" s="93">
        <v>0</v>
      </c>
    </row>
    <row r="9" spans="1:40" x14ac:dyDescent="0.2">
      <c r="A9" s="25">
        <v>103020753</v>
      </c>
      <c r="B9" s="26" t="s">
        <v>34</v>
      </c>
      <c r="C9" s="26" t="s">
        <v>32</v>
      </c>
      <c r="D9" s="1">
        <v>102301</v>
      </c>
      <c r="E9" s="2">
        <v>4853</v>
      </c>
      <c r="F9" s="13">
        <v>28681518.920000002</v>
      </c>
      <c r="G9" s="32">
        <v>1.43E-2</v>
      </c>
      <c r="H9" s="27">
        <v>57.77</v>
      </c>
      <c r="I9" s="28">
        <v>1.1599999999999999</v>
      </c>
      <c r="J9" s="29">
        <v>33339878.879999999</v>
      </c>
      <c r="K9" s="9">
        <v>1933.422</v>
      </c>
      <c r="L9" s="9">
        <v>1873.627</v>
      </c>
      <c r="M9" s="9">
        <v>1529.1479999999999</v>
      </c>
      <c r="N9" s="104">
        <v>0.2253</v>
      </c>
      <c r="O9" s="18">
        <v>158.28</v>
      </c>
      <c r="P9" s="13">
        <v>15939.12</v>
      </c>
      <c r="Q9" s="30">
        <v>1.0001</v>
      </c>
      <c r="R9" s="31">
        <v>1.1599999999999999</v>
      </c>
      <c r="S9" s="32">
        <v>1.43E-2</v>
      </c>
      <c r="T9" s="33">
        <v>26746722</v>
      </c>
      <c r="U9" s="13">
        <v>12787.06</v>
      </c>
      <c r="V9" s="31">
        <v>0</v>
      </c>
      <c r="W9" s="31">
        <v>1.1599999999999999</v>
      </c>
      <c r="X9" s="10">
        <v>311644.93</v>
      </c>
      <c r="Y9" s="11">
        <v>1301229699</v>
      </c>
      <c r="Z9" s="12">
        <v>709802013</v>
      </c>
      <c r="AA9" s="92">
        <v>33339878.879999999</v>
      </c>
      <c r="AB9" s="92">
        <v>28334400.07</v>
      </c>
      <c r="AC9" s="92">
        <v>0</v>
      </c>
      <c r="AD9" s="92">
        <v>35473.919999999998</v>
      </c>
      <c r="AE9" s="93">
        <v>0</v>
      </c>
      <c r="AF9" s="10">
        <v>247173.38</v>
      </c>
      <c r="AG9" s="11">
        <v>1205183957</v>
      </c>
      <c r="AH9" s="12">
        <v>622152213</v>
      </c>
      <c r="AI9" s="92">
        <v>32365591.440000001</v>
      </c>
      <c r="AJ9" s="92">
        <v>32365591.440000001</v>
      </c>
      <c r="AK9" s="92">
        <v>27168119.41</v>
      </c>
      <c r="AL9" s="92">
        <v>0</v>
      </c>
      <c r="AM9" s="92">
        <v>51093</v>
      </c>
      <c r="AN9" s="93">
        <v>0</v>
      </c>
    </row>
    <row r="10" spans="1:40" x14ac:dyDescent="0.2">
      <c r="A10" s="25">
        <v>103021102</v>
      </c>
      <c r="B10" s="26" t="s">
        <v>36</v>
      </c>
      <c r="C10" s="26" t="s">
        <v>32</v>
      </c>
      <c r="D10" s="1">
        <v>71184</v>
      </c>
      <c r="E10" s="2">
        <v>16112</v>
      </c>
      <c r="F10" s="13">
        <v>51731378.760000005</v>
      </c>
      <c r="G10" s="32">
        <v>1.5900000000000001E-2</v>
      </c>
      <c r="H10" s="27">
        <v>45.1</v>
      </c>
      <c r="I10" s="28">
        <v>0.91</v>
      </c>
      <c r="J10" s="29">
        <v>68302219.730000004</v>
      </c>
      <c r="K10" s="9">
        <v>4657.299</v>
      </c>
      <c r="L10" s="9">
        <v>4595.2690000000002</v>
      </c>
      <c r="M10" s="9">
        <v>4309.1130000000003</v>
      </c>
      <c r="N10" s="104">
        <v>6.6400000000000001E-2</v>
      </c>
      <c r="O10" s="18">
        <v>887.14499999999998</v>
      </c>
      <c r="P10" s="13">
        <v>12319.04</v>
      </c>
      <c r="Q10" s="30">
        <v>1.294</v>
      </c>
      <c r="R10" s="31">
        <v>0.91</v>
      </c>
      <c r="S10" s="32">
        <v>1.5900000000000001E-2</v>
      </c>
      <c r="T10" s="33">
        <v>43137518</v>
      </c>
      <c r="U10" s="13">
        <v>7780.31</v>
      </c>
      <c r="V10" s="31">
        <v>0.1</v>
      </c>
      <c r="W10" s="31">
        <v>1.01</v>
      </c>
      <c r="X10" s="10">
        <v>2095502.1</v>
      </c>
      <c r="Y10" s="11">
        <v>2113142069</v>
      </c>
      <c r="Z10" s="12">
        <v>1130280327</v>
      </c>
      <c r="AA10" s="92">
        <v>68318334.730000004</v>
      </c>
      <c r="AB10" s="92">
        <v>49278239.490000002</v>
      </c>
      <c r="AC10" s="92">
        <v>0</v>
      </c>
      <c r="AD10" s="92">
        <v>357637.17</v>
      </c>
      <c r="AE10" s="93">
        <v>16115</v>
      </c>
      <c r="AF10" s="10">
        <v>1663651.11</v>
      </c>
      <c r="AG10" s="11">
        <v>1917006724</v>
      </c>
      <c r="AH10" s="12">
        <v>1033734982</v>
      </c>
      <c r="AI10" s="92">
        <v>65095836.740000002</v>
      </c>
      <c r="AJ10" s="92">
        <v>65105731.740000002</v>
      </c>
      <c r="AK10" s="92">
        <v>49676430.539999999</v>
      </c>
      <c r="AL10" s="92">
        <v>0</v>
      </c>
      <c r="AM10" s="92">
        <v>185594.83</v>
      </c>
      <c r="AN10" s="93">
        <v>9895</v>
      </c>
    </row>
    <row r="11" spans="1:40" x14ac:dyDescent="0.2">
      <c r="A11" s="25">
        <v>103021252</v>
      </c>
      <c r="B11" s="26" t="s">
        <v>37</v>
      </c>
      <c r="C11" s="26" t="s">
        <v>32</v>
      </c>
      <c r="D11" s="1">
        <v>93045</v>
      </c>
      <c r="E11" s="2">
        <v>14870</v>
      </c>
      <c r="F11" s="13">
        <v>68775034.689999998</v>
      </c>
      <c r="G11" s="32">
        <v>1.72E-2</v>
      </c>
      <c r="H11" s="27">
        <v>49.71</v>
      </c>
      <c r="I11" s="28">
        <v>1</v>
      </c>
      <c r="J11" s="29">
        <v>89217306.510000005</v>
      </c>
      <c r="K11" s="9">
        <v>3931.2530000000002</v>
      </c>
      <c r="L11" s="9">
        <v>3903.951</v>
      </c>
      <c r="M11" s="9">
        <v>4550.2060000000001</v>
      </c>
      <c r="N11" s="104">
        <v>-0.14199999999999999</v>
      </c>
      <c r="O11" s="18">
        <v>196.714</v>
      </c>
      <c r="P11" s="13">
        <v>21612.89</v>
      </c>
      <c r="Q11" s="30">
        <v>0.73750000000000004</v>
      </c>
      <c r="R11" s="31">
        <v>0.74</v>
      </c>
      <c r="S11" s="32">
        <v>1.72E-2</v>
      </c>
      <c r="T11" s="33">
        <v>53103879</v>
      </c>
      <c r="U11" s="13">
        <v>12864.41</v>
      </c>
      <c r="V11" s="31">
        <v>0</v>
      </c>
      <c r="W11" s="31">
        <v>0.74</v>
      </c>
      <c r="X11" s="10">
        <v>2142591.33</v>
      </c>
      <c r="Y11" s="11">
        <v>2690860383</v>
      </c>
      <c r="Z11" s="12">
        <v>1301912475</v>
      </c>
      <c r="AA11" s="92">
        <v>89314839.510000005</v>
      </c>
      <c r="AB11" s="92">
        <v>66549864.039999999</v>
      </c>
      <c r="AC11" s="92">
        <v>0</v>
      </c>
      <c r="AD11" s="92">
        <v>82579.320000000007</v>
      </c>
      <c r="AE11" s="93">
        <v>97533</v>
      </c>
      <c r="AF11" s="10">
        <v>1699867.36</v>
      </c>
      <c r="AG11" s="11">
        <v>2489055344</v>
      </c>
      <c r="AH11" s="12">
        <v>1146901271</v>
      </c>
      <c r="AI11" s="92">
        <v>85802159.420000002</v>
      </c>
      <c r="AJ11" s="92">
        <v>85905090.420000002</v>
      </c>
      <c r="AK11" s="92">
        <v>63409145.420000002</v>
      </c>
      <c r="AL11" s="92">
        <v>0</v>
      </c>
      <c r="AM11" s="92">
        <v>56021.66</v>
      </c>
      <c r="AN11" s="93">
        <v>102931</v>
      </c>
    </row>
    <row r="12" spans="1:40" x14ac:dyDescent="0.2">
      <c r="A12" s="25">
        <v>103021453</v>
      </c>
      <c r="B12" s="26" t="s">
        <v>38</v>
      </c>
      <c r="C12" s="26" t="s">
        <v>32</v>
      </c>
      <c r="D12" s="1">
        <v>57708</v>
      </c>
      <c r="E12" s="2">
        <v>4396</v>
      </c>
      <c r="F12" s="13">
        <v>16105010.860000001</v>
      </c>
      <c r="G12" s="32">
        <v>2.35E-2</v>
      </c>
      <c r="H12" s="27">
        <v>63.48</v>
      </c>
      <c r="I12" s="28">
        <v>1.28</v>
      </c>
      <c r="J12" s="29">
        <v>25122997.91</v>
      </c>
      <c r="K12" s="9">
        <v>1221.5550000000001</v>
      </c>
      <c r="L12" s="9">
        <v>1195.4770000000001</v>
      </c>
      <c r="M12" s="9">
        <v>1310.3040000000001</v>
      </c>
      <c r="N12" s="104">
        <v>-8.7599999999999997E-2</v>
      </c>
      <c r="O12" s="18">
        <v>339.57900000000001</v>
      </c>
      <c r="P12" s="13">
        <v>16092.79</v>
      </c>
      <c r="Q12" s="30">
        <v>0.99050000000000005</v>
      </c>
      <c r="R12" s="31">
        <v>1.27</v>
      </c>
      <c r="S12" s="32">
        <v>2.35E-2</v>
      </c>
      <c r="T12" s="33">
        <v>9118429</v>
      </c>
      <c r="U12" s="13">
        <v>5840.9</v>
      </c>
      <c r="V12" s="31">
        <v>0.33</v>
      </c>
      <c r="W12" s="31">
        <v>1.6</v>
      </c>
      <c r="X12" s="10">
        <v>788979.15</v>
      </c>
      <c r="Y12" s="11">
        <v>418218974</v>
      </c>
      <c r="Z12" s="12">
        <v>267377212</v>
      </c>
      <c r="AA12" s="92">
        <v>25122997.91</v>
      </c>
      <c r="AB12" s="92">
        <v>15309749.300000001</v>
      </c>
      <c r="AC12" s="92">
        <v>0</v>
      </c>
      <c r="AD12" s="92">
        <v>6282.41</v>
      </c>
      <c r="AE12" s="93">
        <v>0</v>
      </c>
      <c r="AF12" s="10">
        <v>625850.67000000004</v>
      </c>
      <c r="AG12" s="11">
        <v>374229152</v>
      </c>
      <c r="AH12" s="12">
        <v>245025661</v>
      </c>
      <c r="AI12" s="92">
        <v>23842224.760000002</v>
      </c>
      <c r="AJ12" s="92">
        <v>23842224.760000002</v>
      </c>
      <c r="AK12" s="92">
        <v>15066944.91</v>
      </c>
      <c r="AL12" s="92">
        <v>0</v>
      </c>
      <c r="AM12" s="92">
        <v>6984.48</v>
      </c>
      <c r="AN12" s="93">
        <v>0</v>
      </c>
    </row>
    <row r="13" spans="1:40" x14ac:dyDescent="0.2">
      <c r="A13" s="25">
        <v>103021603</v>
      </c>
      <c r="B13" s="26" t="s">
        <v>39</v>
      </c>
      <c r="C13" s="26" t="s">
        <v>32</v>
      </c>
      <c r="D13" s="1">
        <v>62319</v>
      </c>
      <c r="E13" s="2">
        <v>7240</v>
      </c>
      <c r="F13" s="13">
        <v>22189573.289999999</v>
      </c>
      <c r="G13" s="32">
        <v>1.8499999999999999E-2</v>
      </c>
      <c r="H13" s="27">
        <v>49.18</v>
      </c>
      <c r="I13" s="28">
        <v>0.99</v>
      </c>
      <c r="J13" s="29">
        <v>32711628.84</v>
      </c>
      <c r="K13" s="9">
        <v>1341.347</v>
      </c>
      <c r="L13" s="9">
        <v>1375.74</v>
      </c>
      <c r="M13" s="9">
        <v>1485.933</v>
      </c>
      <c r="N13" s="104">
        <v>-7.4200000000000002E-2</v>
      </c>
      <c r="O13" s="18">
        <v>307.54000000000002</v>
      </c>
      <c r="P13" s="13">
        <v>19838.61</v>
      </c>
      <c r="Q13" s="30">
        <v>0.80349999999999999</v>
      </c>
      <c r="R13" s="31">
        <v>0.8</v>
      </c>
      <c r="S13" s="32">
        <v>1.8499999999999999E-2</v>
      </c>
      <c r="T13" s="33">
        <v>15952810</v>
      </c>
      <c r="U13" s="13">
        <v>9674.9</v>
      </c>
      <c r="V13" s="31">
        <v>0</v>
      </c>
      <c r="W13" s="31">
        <v>0.8</v>
      </c>
      <c r="X13" s="10">
        <v>704508.21</v>
      </c>
      <c r="Y13" s="11">
        <v>762514684</v>
      </c>
      <c r="Z13" s="12">
        <v>436944681</v>
      </c>
      <c r="AA13" s="92">
        <v>32712877.489999998</v>
      </c>
      <c r="AB13" s="92">
        <v>21456627.079999998</v>
      </c>
      <c r="AC13" s="92">
        <v>0</v>
      </c>
      <c r="AD13" s="92">
        <v>28438</v>
      </c>
      <c r="AE13" s="93">
        <v>1248.6500000000001</v>
      </c>
      <c r="AF13" s="10">
        <v>558588.44999999995</v>
      </c>
      <c r="AG13" s="11">
        <v>701101181</v>
      </c>
      <c r="AH13" s="12">
        <v>393889926</v>
      </c>
      <c r="AI13" s="92">
        <v>30918006.48</v>
      </c>
      <c r="AJ13" s="92">
        <v>30919341.48</v>
      </c>
      <c r="AK13" s="92">
        <v>21441222.5</v>
      </c>
      <c r="AL13" s="92">
        <v>0</v>
      </c>
      <c r="AM13" s="92">
        <v>39415.5</v>
      </c>
      <c r="AN13" s="93">
        <v>1335</v>
      </c>
    </row>
    <row r="14" spans="1:40" x14ac:dyDescent="0.2">
      <c r="A14" s="25">
        <v>103021752</v>
      </c>
      <c r="B14" s="26" t="s">
        <v>40</v>
      </c>
      <c r="C14" s="26" t="s">
        <v>32</v>
      </c>
      <c r="D14" s="1">
        <v>76872</v>
      </c>
      <c r="E14" s="2">
        <v>15132</v>
      </c>
      <c r="F14" s="13">
        <v>55004420.669999994</v>
      </c>
      <c r="G14" s="32">
        <v>1.44E-2</v>
      </c>
      <c r="H14" s="27">
        <v>47.29</v>
      </c>
      <c r="I14" s="28">
        <v>0.95</v>
      </c>
      <c r="J14" s="29">
        <v>68969334.950000003</v>
      </c>
      <c r="K14" s="9">
        <v>3518.018</v>
      </c>
      <c r="L14" s="9">
        <v>3392.723</v>
      </c>
      <c r="M14" s="9">
        <v>3481.5279999999998</v>
      </c>
      <c r="N14" s="104">
        <v>-2.5499999999999998E-2</v>
      </c>
      <c r="O14" s="18">
        <v>408.11799999999999</v>
      </c>
      <c r="P14" s="13">
        <v>17566.72</v>
      </c>
      <c r="Q14" s="30">
        <v>0.90739999999999998</v>
      </c>
      <c r="R14" s="31">
        <v>0.86</v>
      </c>
      <c r="S14" s="32">
        <v>1.44E-2</v>
      </c>
      <c r="T14" s="33">
        <v>50867378</v>
      </c>
      <c r="U14" s="13">
        <v>12956.09</v>
      </c>
      <c r="V14" s="31">
        <v>0</v>
      </c>
      <c r="W14" s="31">
        <v>0.86</v>
      </c>
      <c r="X14" s="10">
        <v>1145809.04</v>
      </c>
      <c r="Y14" s="11">
        <v>2437969481</v>
      </c>
      <c r="Z14" s="12">
        <v>1386645424</v>
      </c>
      <c r="AA14" s="92">
        <v>69874183.769999996</v>
      </c>
      <c r="AB14" s="92">
        <v>53703308.399999999</v>
      </c>
      <c r="AC14" s="92">
        <v>0</v>
      </c>
      <c r="AD14" s="92">
        <v>155303.23000000001</v>
      </c>
      <c r="AE14" s="93">
        <v>904848.82</v>
      </c>
      <c r="AF14" s="10">
        <v>911525</v>
      </c>
      <c r="AG14" s="11">
        <v>2251387499</v>
      </c>
      <c r="AH14" s="12">
        <v>1183049981</v>
      </c>
      <c r="AI14" s="92">
        <v>65854605.979999997</v>
      </c>
      <c r="AJ14" s="92">
        <v>66765115.369999997</v>
      </c>
      <c r="AK14" s="92">
        <v>51733411.439999998</v>
      </c>
      <c r="AL14" s="92">
        <v>0</v>
      </c>
      <c r="AM14" s="92">
        <v>226741.6</v>
      </c>
      <c r="AN14" s="93">
        <v>910509.39</v>
      </c>
    </row>
    <row r="15" spans="1:40" x14ac:dyDescent="0.2">
      <c r="A15" s="25">
        <v>103021903</v>
      </c>
      <c r="B15" s="26" t="s">
        <v>41</v>
      </c>
      <c r="C15" s="26" t="s">
        <v>32</v>
      </c>
      <c r="D15" s="1">
        <v>38558</v>
      </c>
      <c r="E15" s="2">
        <v>2889</v>
      </c>
      <c r="F15" s="13">
        <v>4133701.95</v>
      </c>
      <c r="G15" s="32">
        <v>1.72E-2</v>
      </c>
      <c r="H15" s="27">
        <v>37.11</v>
      </c>
      <c r="I15" s="28">
        <v>0.75</v>
      </c>
      <c r="J15" s="29">
        <v>20587081.719999999</v>
      </c>
      <c r="K15" s="9">
        <v>996.62800000000004</v>
      </c>
      <c r="L15" s="9">
        <v>974.36800000000005</v>
      </c>
      <c r="M15" s="9">
        <v>936.49099999999999</v>
      </c>
      <c r="N15" s="104">
        <v>4.0399999999999998E-2</v>
      </c>
      <c r="O15" s="18">
        <v>275.721</v>
      </c>
      <c r="P15" s="13">
        <v>16180.37</v>
      </c>
      <c r="Q15" s="30">
        <v>0.98519999999999996</v>
      </c>
      <c r="R15" s="31">
        <v>0.74</v>
      </c>
      <c r="S15" s="32">
        <v>1.72E-2</v>
      </c>
      <c r="T15" s="33">
        <v>3200292</v>
      </c>
      <c r="U15" s="13">
        <v>2515.2600000000002</v>
      </c>
      <c r="V15" s="31">
        <v>0.71</v>
      </c>
      <c r="W15" s="31">
        <v>1.45</v>
      </c>
      <c r="X15" s="10">
        <v>588514.71</v>
      </c>
      <c r="Y15" s="11">
        <v>153945264</v>
      </c>
      <c r="Z15" s="12">
        <v>86678184</v>
      </c>
      <c r="AA15" s="92">
        <v>20587081.719999999</v>
      </c>
      <c r="AB15" s="92">
        <v>3540102.35</v>
      </c>
      <c r="AC15" s="92">
        <v>0</v>
      </c>
      <c r="AD15" s="92">
        <v>5084.8900000000003</v>
      </c>
      <c r="AE15" s="93">
        <v>0</v>
      </c>
      <c r="AF15" s="10">
        <v>466853.06</v>
      </c>
      <c r="AG15" s="11">
        <v>133799086</v>
      </c>
      <c r="AH15" s="12">
        <v>84065672</v>
      </c>
      <c r="AI15" s="92">
        <v>19531807.34</v>
      </c>
      <c r="AJ15" s="92">
        <v>19531807.34</v>
      </c>
      <c r="AK15" s="92">
        <v>3696818.96</v>
      </c>
      <c r="AL15" s="92">
        <v>0</v>
      </c>
      <c r="AM15" s="92">
        <v>10692.28</v>
      </c>
      <c r="AN15" s="93">
        <v>0</v>
      </c>
    </row>
    <row r="16" spans="1:40" x14ac:dyDescent="0.2">
      <c r="A16" s="25">
        <v>103022103</v>
      </c>
      <c r="B16" s="26" t="s">
        <v>42</v>
      </c>
      <c r="C16" s="26" t="s">
        <v>32</v>
      </c>
      <c r="D16" s="1">
        <v>51901</v>
      </c>
      <c r="E16" s="2">
        <v>3130</v>
      </c>
      <c r="F16" s="13">
        <v>10838770.84</v>
      </c>
      <c r="G16" s="32">
        <v>1.9300000000000001E-2</v>
      </c>
      <c r="H16" s="27">
        <v>66.72</v>
      </c>
      <c r="I16" s="28">
        <v>1.35</v>
      </c>
      <c r="J16" s="29">
        <v>16119262</v>
      </c>
      <c r="K16" s="9">
        <v>576.78200000000004</v>
      </c>
      <c r="L16" s="9">
        <v>568.05100000000004</v>
      </c>
      <c r="M16" s="9">
        <v>702.26599999999996</v>
      </c>
      <c r="N16" s="104">
        <v>-0.19109999999999999</v>
      </c>
      <c r="O16" s="18">
        <v>131.25800000000001</v>
      </c>
      <c r="P16" s="13">
        <v>22766.03</v>
      </c>
      <c r="Q16" s="30">
        <v>0.70020000000000004</v>
      </c>
      <c r="R16" s="31">
        <v>0.95</v>
      </c>
      <c r="S16" s="32">
        <v>1.9300000000000001E-2</v>
      </c>
      <c r="T16" s="33">
        <v>7465749</v>
      </c>
      <c r="U16" s="13">
        <v>10544.25</v>
      </c>
      <c r="V16" s="31">
        <v>0</v>
      </c>
      <c r="W16" s="31">
        <v>0.95</v>
      </c>
      <c r="X16" s="10">
        <v>321169.84000000003</v>
      </c>
      <c r="Y16" s="11">
        <v>404729887</v>
      </c>
      <c r="Z16" s="12">
        <v>156604622</v>
      </c>
      <c r="AA16" s="92">
        <v>16119262</v>
      </c>
      <c r="AB16" s="92">
        <v>10509654</v>
      </c>
      <c r="AC16" s="92">
        <v>0</v>
      </c>
      <c r="AD16" s="92">
        <v>7947</v>
      </c>
      <c r="AE16" s="93">
        <v>0</v>
      </c>
      <c r="AF16" s="10">
        <v>254787.13</v>
      </c>
      <c r="AG16" s="11">
        <v>365236295</v>
      </c>
      <c r="AH16" s="12">
        <v>146533610</v>
      </c>
      <c r="AI16" s="92">
        <v>15281934</v>
      </c>
      <c r="AJ16" s="92">
        <v>15281934</v>
      </c>
      <c r="AK16" s="92">
        <v>10177856</v>
      </c>
      <c r="AL16" s="92">
        <v>0</v>
      </c>
      <c r="AM16" s="92">
        <v>8867</v>
      </c>
      <c r="AN16" s="93">
        <v>0</v>
      </c>
    </row>
    <row r="17" spans="1:40" x14ac:dyDescent="0.2">
      <c r="A17" s="25">
        <v>103022253</v>
      </c>
      <c r="B17" s="26" t="s">
        <v>43</v>
      </c>
      <c r="C17" s="26" t="s">
        <v>32</v>
      </c>
      <c r="D17" s="1">
        <v>78351</v>
      </c>
      <c r="E17" s="2">
        <v>6396</v>
      </c>
      <c r="F17" s="13">
        <v>24105153.23</v>
      </c>
      <c r="G17" s="32">
        <v>1.5699999999999999E-2</v>
      </c>
      <c r="H17" s="27">
        <v>48.1</v>
      </c>
      <c r="I17" s="28">
        <v>0.97</v>
      </c>
      <c r="J17" s="29">
        <v>37230798.619999997</v>
      </c>
      <c r="K17" s="9">
        <v>1795.991</v>
      </c>
      <c r="L17" s="9">
        <v>1851.9349999999999</v>
      </c>
      <c r="M17" s="9">
        <v>2023.213</v>
      </c>
      <c r="N17" s="104">
        <v>-8.4699999999999998E-2</v>
      </c>
      <c r="O17" s="18">
        <v>252.577</v>
      </c>
      <c r="P17" s="13">
        <v>18174.060000000001</v>
      </c>
      <c r="Q17" s="30">
        <v>0.87709999999999999</v>
      </c>
      <c r="R17" s="31">
        <v>0.85</v>
      </c>
      <c r="S17" s="32">
        <v>1.5699999999999999E-2</v>
      </c>
      <c r="T17" s="33">
        <v>20404216</v>
      </c>
      <c r="U17" s="13">
        <v>9960.23</v>
      </c>
      <c r="V17" s="31">
        <v>0</v>
      </c>
      <c r="W17" s="31">
        <v>0.85</v>
      </c>
      <c r="X17" s="10">
        <v>1174353.21</v>
      </c>
      <c r="Y17" s="11">
        <v>1074112496</v>
      </c>
      <c r="Z17" s="12">
        <v>460039057</v>
      </c>
      <c r="AA17" s="92">
        <v>37428291.68</v>
      </c>
      <c r="AB17" s="92">
        <v>22904363.18</v>
      </c>
      <c r="AC17" s="92">
        <v>0</v>
      </c>
      <c r="AD17" s="92">
        <v>26436.84</v>
      </c>
      <c r="AE17" s="93">
        <v>197493.06</v>
      </c>
      <c r="AF17" s="10">
        <v>931722.6</v>
      </c>
      <c r="AG17" s="11">
        <v>961101612</v>
      </c>
      <c r="AH17" s="12">
        <v>410257988</v>
      </c>
      <c r="AI17" s="92">
        <v>34865723.049999997</v>
      </c>
      <c r="AJ17" s="92">
        <v>35132507.399999999</v>
      </c>
      <c r="AK17" s="92">
        <v>22857529.82</v>
      </c>
      <c r="AL17" s="92">
        <v>0</v>
      </c>
      <c r="AM17" s="92">
        <v>23581.52</v>
      </c>
      <c r="AN17" s="93">
        <v>266784.34999999998</v>
      </c>
    </row>
    <row r="18" spans="1:40" x14ac:dyDescent="0.2">
      <c r="A18" s="25">
        <v>103022503</v>
      </c>
      <c r="B18" s="26" t="s">
        <v>44</v>
      </c>
      <c r="C18" s="26" t="s">
        <v>32</v>
      </c>
      <c r="D18" s="1">
        <v>37904</v>
      </c>
      <c r="E18" s="2">
        <v>2156</v>
      </c>
      <c r="F18" s="13">
        <v>2238354.0699999998</v>
      </c>
      <c r="G18" s="32">
        <v>1.41E-2</v>
      </c>
      <c r="H18" s="27">
        <v>27.39</v>
      </c>
      <c r="I18" s="28">
        <v>0.55000000000000004</v>
      </c>
      <c r="J18" s="29">
        <v>21280791</v>
      </c>
      <c r="K18" s="9">
        <v>918.14099999999996</v>
      </c>
      <c r="L18" s="9">
        <v>927.21400000000006</v>
      </c>
      <c r="M18" s="9">
        <v>738.31200000000001</v>
      </c>
      <c r="N18" s="104">
        <v>0.25590000000000002</v>
      </c>
      <c r="O18" s="18">
        <v>495.375</v>
      </c>
      <c r="P18" s="13">
        <v>15055.22</v>
      </c>
      <c r="Q18" s="30">
        <v>1.0588</v>
      </c>
      <c r="R18" s="31">
        <v>0.55000000000000004</v>
      </c>
      <c r="S18" s="32">
        <v>1.41E-2</v>
      </c>
      <c r="T18" s="33">
        <v>2105310</v>
      </c>
      <c r="U18" s="13">
        <v>1489.41</v>
      </c>
      <c r="V18" s="31">
        <v>0.83</v>
      </c>
      <c r="W18" s="31">
        <v>1.38</v>
      </c>
      <c r="X18" s="10">
        <v>463195.07</v>
      </c>
      <c r="Y18" s="11">
        <v>101691954</v>
      </c>
      <c r="Z18" s="12">
        <v>56601996</v>
      </c>
      <c r="AA18" s="92">
        <v>21280791</v>
      </c>
      <c r="AB18" s="92">
        <v>1763940</v>
      </c>
      <c r="AC18" s="92">
        <v>0</v>
      </c>
      <c r="AD18" s="92">
        <v>11219</v>
      </c>
      <c r="AE18" s="93">
        <v>0</v>
      </c>
      <c r="AF18" s="10">
        <v>367478.2</v>
      </c>
      <c r="AG18" s="11">
        <v>92150058</v>
      </c>
      <c r="AH18" s="12">
        <v>56900307</v>
      </c>
      <c r="AI18" s="92">
        <v>21132683.850000001</v>
      </c>
      <c r="AJ18" s="92">
        <v>21132683.850000001</v>
      </c>
      <c r="AK18" s="92">
        <v>1838896</v>
      </c>
      <c r="AL18" s="92">
        <v>0</v>
      </c>
      <c r="AM18" s="92">
        <v>8542</v>
      </c>
      <c r="AN18" s="93">
        <v>0</v>
      </c>
    </row>
    <row r="19" spans="1:40" x14ac:dyDescent="0.2">
      <c r="A19" s="25">
        <v>103022803</v>
      </c>
      <c r="B19" s="26" t="s">
        <v>45</v>
      </c>
      <c r="C19" s="26" t="s">
        <v>32</v>
      </c>
      <c r="D19" s="1">
        <v>44403</v>
      </c>
      <c r="E19" s="2">
        <v>6738</v>
      </c>
      <c r="F19" s="13">
        <v>17293771.759999998</v>
      </c>
      <c r="G19" s="32">
        <v>2.0500000000000001E-2</v>
      </c>
      <c r="H19" s="27">
        <v>57.8</v>
      </c>
      <c r="I19" s="28">
        <v>1.17</v>
      </c>
      <c r="J19" s="29">
        <v>37415768.649999999</v>
      </c>
      <c r="K19" s="9">
        <v>1613.3869999999999</v>
      </c>
      <c r="L19" s="9">
        <v>1673.4760000000001</v>
      </c>
      <c r="M19" s="9">
        <v>1921.9939999999999</v>
      </c>
      <c r="N19" s="104">
        <v>-0.1293</v>
      </c>
      <c r="O19" s="18">
        <v>613.29</v>
      </c>
      <c r="P19" s="13">
        <v>16803.41</v>
      </c>
      <c r="Q19" s="30">
        <v>0.94869999999999999</v>
      </c>
      <c r="R19" s="31">
        <v>1.1100000000000001</v>
      </c>
      <c r="S19" s="32">
        <v>2.0500000000000001E-2</v>
      </c>
      <c r="T19" s="33">
        <v>11226734</v>
      </c>
      <c r="U19" s="13">
        <v>5041.92</v>
      </c>
      <c r="V19" s="31">
        <v>0.42</v>
      </c>
      <c r="W19" s="31">
        <v>1.53</v>
      </c>
      <c r="X19" s="10">
        <v>1210919.3700000001</v>
      </c>
      <c r="Y19" s="11">
        <v>550092780</v>
      </c>
      <c r="Z19" s="12">
        <v>294022579</v>
      </c>
      <c r="AA19" s="92">
        <v>37659866.25</v>
      </c>
      <c r="AB19" s="92">
        <v>15997125.99</v>
      </c>
      <c r="AC19" s="92">
        <v>0</v>
      </c>
      <c r="AD19" s="92">
        <v>85726.399999999994</v>
      </c>
      <c r="AE19" s="92">
        <v>244097.6</v>
      </c>
      <c r="AF19" s="10">
        <v>960680.61</v>
      </c>
      <c r="AG19" s="11">
        <v>505708493</v>
      </c>
      <c r="AH19" s="12">
        <v>253404913</v>
      </c>
      <c r="AI19" s="92">
        <v>35253258.390000001</v>
      </c>
      <c r="AJ19" s="92">
        <v>35482120.380000003</v>
      </c>
      <c r="AK19" s="92">
        <v>16323467.710000001</v>
      </c>
      <c r="AL19" s="92">
        <v>0</v>
      </c>
      <c r="AM19" s="92">
        <v>28175.02</v>
      </c>
      <c r="AN19" s="92">
        <v>228861.99</v>
      </c>
    </row>
    <row r="20" spans="1:40" x14ac:dyDescent="0.2">
      <c r="A20" s="25">
        <v>103023153</v>
      </c>
      <c r="B20" s="26" t="s">
        <v>46</v>
      </c>
      <c r="C20" s="26" t="s">
        <v>32</v>
      </c>
      <c r="D20" s="1">
        <v>65964</v>
      </c>
      <c r="E20" s="2">
        <v>7495</v>
      </c>
      <c r="F20" s="13">
        <v>26134148.010000002</v>
      </c>
      <c r="G20" s="32">
        <v>1.7999999999999999E-2</v>
      </c>
      <c r="H20" s="27">
        <v>52.86</v>
      </c>
      <c r="I20" s="28">
        <v>1.07</v>
      </c>
      <c r="J20" s="29">
        <v>45459154.119999997</v>
      </c>
      <c r="K20" s="9">
        <v>2381.259</v>
      </c>
      <c r="L20" s="9">
        <v>2377.1210000000001</v>
      </c>
      <c r="M20" s="9">
        <v>2470.326</v>
      </c>
      <c r="N20" s="104">
        <v>-3.7699999999999997E-2</v>
      </c>
      <c r="O20" s="18">
        <v>216.273</v>
      </c>
      <c r="P20" s="13">
        <v>17500.900000000001</v>
      </c>
      <c r="Q20" s="30">
        <v>0.91080000000000005</v>
      </c>
      <c r="R20" s="31">
        <v>0.97</v>
      </c>
      <c r="S20" s="32">
        <v>1.7999999999999999E-2</v>
      </c>
      <c r="T20" s="33">
        <v>19363020</v>
      </c>
      <c r="U20" s="13">
        <v>7454.39</v>
      </c>
      <c r="V20" s="31">
        <v>0.14000000000000001</v>
      </c>
      <c r="W20" s="31">
        <v>1.1100000000000001</v>
      </c>
      <c r="X20" s="10">
        <v>1637976.5</v>
      </c>
      <c r="Y20" s="11">
        <v>897185622</v>
      </c>
      <c r="Z20" s="12">
        <v>558680519</v>
      </c>
      <c r="AA20" s="92">
        <v>45519892.380000003</v>
      </c>
      <c r="AB20" s="92">
        <v>24358225.510000002</v>
      </c>
      <c r="AC20" s="92">
        <v>0</v>
      </c>
      <c r="AD20" s="92">
        <v>137946</v>
      </c>
      <c r="AE20" s="92">
        <v>60738.26</v>
      </c>
      <c r="AF20" s="10">
        <v>1299233.55</v>
      </c>
      <c r="AG20" s="11">
        <v>824134696</v>
      </c>
      <c r="AH20" s="12">
        <v>473412241</v>
      </c>
      <c r="AI20" s="92">
        <v>41568614.140000001</v>
      </c>
      <c r="AJ20" s="92">
        <v>41685697.840000004</v>
      </c>
      <c r="AK20" s="92">
        <v>24498277.899999999</v>
      </c>
      <c r="AL20" s="92">
        <v>0</v>
      </c>
      <c r="AM20" s="92">
        <v>114392.91</v>
      </c>
      <c r="AN20" s="92">
        <v>117083.7</v>
      </c>
    </row>
    <row r="21" spans="1:40" x14ac:dyDescent="0.2">
      <c r="A21" s="25">
        <v>103023912</v>
      </c>
      <c r="B21" s="26" t="s">
        <v>47</v>
      </c>
      <c r="C21" s="26" t="s">
        <v>32</v>
      </c>
      <c r="D21" s="1">
        <v>98344</v>
      </c>
      <c r="E21" s="2">
        <v>11979</v>
      </c>
      <c r="F21" s="13">
        <v>86425551.190000013</v>
      </c>
      <c r="G21" s="32">
        <v>1.35E-2</v>
      </c>
      <c r="H21" s="27">
        <v>73.36</v>
      </c>
      <c r="I21" s="28">
        <v>1.48</v>
      </c>
      <c r="J21" s="29">
        <v>101151293.26000001</v>
      </c>
      <c r="K21" s="9">
        <v>4210.768</v>
      </c>
      <c r="L21" s="9">
        <v>4211.5649999999996</v>
      </c>
      <c r="M21" s="9">
        <v>4406.82</v>
      </c>
      <c r="N21" s="104">
        <v>-4.4299999999999999E-2</v>
      </c>
      <c r="O21" s="18">
        <v>371.89600000000002</v>
      </c>
      <c r="P21" s="13">
        <v>22072.6</v>
      </c>
      <c r="Q21" s="30">
        <v>0.72219999999999995</v>
      </c>
      <c r="R21" s="31">
        <v>1.07</v>
      </c>
      <c r="S21" s="32">
        <v>1.35E-2</v>
      </c>
      <c r="T21" s="33">
        <v>85186196</v>
      </c>
      <c r="U21" s="13">
        <v>18588.79</v>
      </c>
      <c r="V21" s="31">
        <v>0</v>
      </c>
      <c r="W21" s="31">
        <v>1.07</v>
      </c>
      <c r="X21" s="10">
        <v>1854485.62</v>
      </c>
      <c r="Y21" s="11">
        <v>3814371873</v>
      </c>
      <c r="Z21" s="12">
        <v>2590605293</v>
      </c>
      <c r="AA21" s="92">
        <v>101204487.84</v>
      </c>
      <c r="AB21" s="92">
        <v>84539496.280000001</v>
      </c>
      <c r="AC21" s="92">
        <v>0</v>
      </c>
      <c r="AD21" s="92">
        <v>31569.29</v>
      </c>
      <c r="AE21" s="93">
        <v>53194.58</v>
      </c>
      <c r="AF21" s="10">
        <v>1476270.35</v>
      </c>
      <c r="AG21" s="11">
        <v>3451853360</v>
      </c>
      <c r="AH21" s="12">
        <v>2022280386</v>
      </c>
      <c r="AI21" s="92">
        <v>97951896.879999995</v>
      </c>
      <c r="AJ21" s="92">
        <v>98000406.640000001</v>
      </c>
      <c r="AK21" s="92">
        <v>82252963</v>
      </c>
      <c r="AL21" s="92">
        <v>0</v>
      </c>
      <c r="AM21" s="92">
        <v>36961.629999999997</v>
      </c>
      <c r="AN21" s="93">
        <v>48509.760000000002</v>
      </c>
    </row>
    <row r="22" spans="1:40" x14ac:dyDescent="0.2">
      <c r="A22" s="25">
        <v>103024102</v>
      </c>
      <c r="B22" s="26" t="s">
        <v>48</v>
      </c>
      <c r="C22" s="26" t="s">
        <v>32</v>
      </c>
      <c r="D22" s="1">
        <v>69503</v>
      </c>
      <c r="E22" s="2">
        <v>13745</v>
      </c>
      <c r="F22" s="13">
        <v>60175741.200000003</v>
      </c>
      <c r="G22" s="32">
        <v>1.8499999999999999E-2</v>
      </c>
      <c r="H22" s="27">
        <v>62.99</v>
      </c>
      <c r="I22" s="28">
        <v>1.27</v>
      </c>
      <c r="J22" s="29">
        <v>77707900.900000006</v>
      </c>
      <c r="K22" s="9">
        <v>3614.8910000000001</v>
      </c>
      <c r="L22" s="9">
        <v>3648.277</v>
      </c>
      <c r="M22" s="9">
        <v>3784.9079999999999</v>
      </c>
      <c r="N22" s="104">
        <v>-3.61E-2</v>
      </c>
      <c r="O22" s="18">
        <v>565.923</v>
      </c>
      <c r="P22" s="13">
        <v>18586.79</v>
      </c>
      <c r="Q22" s="30">
        <v>0.85760000000000003</v>
      </c>
      <c r="R22" s="31">
        <v>1.0900000000000001</v>
      </c>
      <c r="S22" s="32">
        <v>1.8499999999999999E-2</v>
      </c>
      <c r="T22" s="33">
        <v>43269732</v>
      </c>
      <c r="U22" s="13">
        <v>10349.6</v>
      </c>
      <c r="V22" s="31">
        <v>0</v>
      </c>
      <c r="W22" s="31">
        <v>1.0900000000000001</v>
      </c>
      <c r="X22" s="10">
        <v>1840397.7</v>
      </c>
      <c r="Y22" s="11">
        <v>2358496861</v>
      </c>
      <c r="Z22" s="12">
        <v>894866458</v>
      </c>
      <c r="AA22" s="92">
        <v>77763362.5</v>
      </c>
      <c r="AB22" s="92">
        <v>58200249.310000002</v>
      </c>
      <c r="AC22" s="92">
        <v>0</v>
      </c>
      <c r="AD22" s="92">
        <v>135094.19</v>
      </c>
      <c r="AE22" s="93">
        <v>55461.599999999999</v>
      </c>
      <c r="AF22" s="10">
        <v>1459344.11</v>
      </c>
      <c r="AG22" s="11">
        <v>2238022985</v>
      </c>
      <c r="AH22" s="12">
        <v>816406135</v>
      </c>
      <c r="AI22" s="92">
        <v>74826052.230000004</v>
      </c>
      <c r="AJ22" s="92">
        <v>74835871.239999995</v>
      </c>
      <c r="AK22" s="92">
        <v>55761773.07</v>
      </c>
      <c r="AL22" s="92">
        <v>0</v>
      </c>
      <c r="AM22" s="92">
        <v>114154.38</v>
      </c>
      <c r="AN22" s="93">
        <v>9819.01</v>
      </c>
    </row>
    <row r="23" spans="1:40" x14ac:dyDescent="0.2">
      <c r="A23" s="25">
        <v>103024603</v>
      </c>
      <c r="B23" s="26" t="s">
        <v>49</v>
      </c>
      <c r="C23" s="26" t="s">
        <v>32</v>
      </c>
      <c r="D23" s="1">
        <v>108941</v>
      </c>
      <c r="E23" s="2">
        <v>6931</v>
      </c>
      <c r="F23" s="13">
        <v>42833605.93</v>
      </c>
      <c r="G23" s="32">
        <v>1.41E-2</v>
      </c>
      <c r="H23" s="27">
        <v>56.73</v>
      </c>
      <c r="I23" s="28">
        <v>1.1399999999999999</v>
      </c>
      <c r="J23" s="29">
        <v>54573002.890000001</v>
      </c>
      <c r="K23" s="9">
        <v>2609.924</v>
      </c>
      <c r="L23" s="9">
        <v>2665.1880000000001</v>
      </c>
      <c r="M23" s="9">
        <v>3048.116</v>
      </c>
      <c r="N23" s="104">
        <v>-0.12559999999999999</v>
      </c>
      <c r="O23" s="18">
        <v>106.71299999999999</v>
      </c>
      <c r="P23" s="13">
        <v>20088.439999999999</v>
      </c>
      <c r="Q23" s="30">
        <v>0.79349999999999998</v>
      </c>
      <c r="R23" s="31">
        <v>0.9</v>
      </c>
      <c r="S23" s="32">
        <v>1.41E-2</v>
      </c>
      <c r="T23" s="33">
        <v>40469911</v>
      </c>
      <c r="U23" s="13">
        <v>14897.06</v>
      </c>
      <c r="V23" s="31">
        <v>0</v>
      </c>
      <c r="W23" s="31">
        <v>0.9</v>
      </c>
      <c r="X23" s="10">
        <v>1082870.93</v>
      </c>
      <c r="Y23" s="11">
        <v>1873031713</v>
      </c>
      <c r="Z23" s="12">
        <v>1169818742</v>
      </c>
      <c r="AA23" s="92">
        <v>54573002.890000001</v>
      </c>
      <c r="AB23" s="92">
        <v>41750735</v>
      </c>
      <c r="AC23" s="92">
        <v>0</v>
      </c>
      <c r="AD23" s="92">
        <v>0</v>
      </c>
      <c r="AE23" s="93">
        <v>0</v>
      </c>
      <c r="AF23" s="10">
        <v>859742.5</v>
      </c>
      <c r="AG23" s="11">
        <v>1760082000</v>
      </c>
      <c r="AH23" s="12">
        <v>965102439</v>
      </c>
      <c r="AI23" s="92">
        <v>52638998.310000002</v>
      </c>
      <c r="AJ23" s="92">
        <v>52638998.310000002</v>
      </c>
      <c r="AK23" s="92">
        <v>40759672.950000003</v>
      </c>
      <c r="AL23" s="92">
        <v>0</v>
      </c>
      <c r="AM23" s="92">
        <v>0</v>
      </c>
      <c r="AN23" s="93">
        <v>0</v>
      </c>
    </row>
    <row r="24" spans="1:40" x14ac:dyDescent="0.2">
      <c r="A24" s="25">
        <v>103024753</v>
      </c>
      <c r="B24" s="26" t="s">
        <v>50</v>
      </c>
      <c r="C24" s="26" t="s">
        <v>32</v>
      </c>
      <c r="D24" s="1">
        <v>51202</v>
      </c>
      <c r="E24" s="2">
        <v>9259</v>
      </c>
      <c r="F24" s="13">
        <v>23095527.989999998</v>
      </c>
      <c r="G24" s="32">
        <v>1.8499999999999999E-2</v>
      </c>
      <c r="H24" s="27">
        <v>48.72</v>
      </c>
      <c r="I24" s="28">
        <v>0.98</v>
      </c>
      <c r="J24" s="29">
        <v>42934860</v>
      </c>
      <c r="K24" s="9">
        <v>2237.6309999999999</v>
      </c>
      <c r="L24" s="9">
        <v>2287.4360000000001</v>
      </c>
      <c r="M24" s="9">
        <v>2643.9389999999999</v>
      </c>
      <c r="N24" s="104">
        <v>-0.1348</v>
      </c>
      <c r="O24" s="18">
        <v>472.36099999999999</v>
      </c>
      <c r="P24" s="13">
        <v>15843.17</v>
      </c>
      <c r="Q24" s="30">
        <v>1.0061</v>
      </c>
      <c r="R24" s="31">
        <v>0.98</v>
      </c>
      <c r="S24" s="32">
        <v>1.8499999999999999E-2</v>
      </c>
      <c r="T24" s="33">
        <v>16563621</v>
      </c>
      <c r="U24" s="13">
        <v>6112.06</v>
      </c>
      <c r="V24" s="31">
        <v>0.28999999999999998</v>
      </c>
      <c r="W24" s="31">
        <v>1.27</v>
      </c>
      <c r="X24" s="10">
        <v>1634215.99</v>
      </c>
      <c r="Y24" s="11">
        <v>811289660</v>
      </c>
      <c r="Z24" s="12">
        <v>434095356</v>
      </c>
      <c r="AA24" s="92">
        <v>42935086</v>
      </c>
      <c r="AB24" s="92">
        <v>21419081</v>
      </c>
      <c r="AC24" s="92">
        <v>0</v>
      </c>
      <c r="AD24" s="92">
        <v>42231</v>
      </c>
      <c r="AE24" s="93">
        <v>226</v>
      </c>
      <c r="AF24" s="10">
        <v>1296837.49</v>
      </c>
      <c r="AG24" s="11">
        <v>762465156</v>
      </c>
      <c r="AH24" s="12">
        <v>411141297</v>
      </c>
      <c r="AI24" s="92">
        <v>43062765</v>
      </c>
      <c r="AJ24" s="92">
        <v>43084624</v>
      </c>
      <c r="AK24" s="92">
        <v>21336024</v>
      </c>
      <c r="AL24" s="92">
        <v>0</v>
      </c>
      <c r="AM24" s="92">
        <v>108262</v>
      </c>
      <c r="AN24" s="93">
        <v>21859</v>
      </c>
    </row>
    <row r="25" spans="1:40" x14ac:dyDescent="0.2">
      <c r="A25" s="25">
        <v>103025002</v>
      </c>
      <c r="B25" s="26" t="s">
        <v>51</v>
      </c>
      <c r="C25" s="26" t="s">
        <v>32</v>
      </c>
      <c r="D25" s="1">
        <v>67476</v>
      </c>
      <c r="E25" s="2">
        <v>10086</v>
      </c>
      <c r="F25" s="13">
        <v>33855231.729999997</v>
      </c>
      <c r="G25" s="32">
        <v>1.5800000000000002E-2</v>
      </c>
      <c r="H25" s="27">
        <v>49.75</v>
      </c>
      <c r="I25" s="28">
        <v>1</v>
      </c>
      <c r="J25" s="29">
        <v>40853768</v>
      </c>
      <c r="K25" s="9">
        <v>1922.5540000000001</v>
      </c>
      <c r="L25" s="9">
        <v>1924.7339999999999</v>
      </c>
      <c r="M25" s="9">
        <v>2020.68</v>
      </c>
      <c r="N25" s="104">
        <v>-4.7500000000000001E-2</v>
      </c>
      <c r="O25" s="18">
        <v>276.97300000000001</v>
      </c>
      <c r="P25" s="13">
        <v>18573.89</v>
      </c>
      <c r="Q25" s="30">
        <v>0.85819999999999996</v>
      </c>
      <c r="R25" s="31">
        <v>0.86</v>
      </c>
      <c r="S25" s="32">
        <v>1.5800000000000002E-2</v>
      </c>
      <c r="T25" s="33">
        <v>28456941</v>
      </c>
      <c r="U25" s="13">
        <v>12937.75</v>
      </c>
      <c r="V25" s="31">
        <v>0</v>
      </c>
      <c r="W25" s="31">
        <v>0.86</v>
      </c>
      <c r="X25" s="10">
        <v>1069168.73</v>
      </c>
      <c r="Y25" s="11">
        <v>1424731463</v>
      </c>
      <c r="Z25" s="12">
        <v>714888168</v>
      </c>
      <c r="AA25" s="92">
        <v>41008051</v>
      </c>
      <c r="AB25" s="92">
        <v>32644801</v>
      </c>
      <c r="AC25" s="92">
        <v>0</v>
      </c>
      <c r="AD25" s="92">
        <v>141262</v>
      </c>
      <c r="AE25" s="93">
        <v>154283</v>
      </c>
      <c r="AF25" s="10">
        <v>848227.48</v>
      </c>
      <c r="AG25" s="11">
        <v>1324283858</v>
      </c>
      <c r="AH25" s="12">
        <v>679959375</v>
      </c>
      <c r="AI25" s="92">
        <v>38706815</v>
      </c>
      <c r="AJ25" s="92">
        <v>38884869</v>
      </c>
      <c r="AK25" s="92">
        <v>31441843</v>
      </c>
      <c r="AL25" s="92">
        <v>0</v>
      </c>
      <c r="AM25" s="92">
        <v>160177</v>
      </c>
      <c r="AN25" s="93">
        <v>178054</v>
      </c>
    </row>
    <row r="26" spans="1:40" x14ac:dyDescent="0.2">
      <c r="A26" s="25">
        <v>103026002</v>
      </c>
      <c r="B26" s="26" t="s">
        <v>52</v>
      </c>
      <c r="C26" s="26" t="s">
        <v>32</v>
      </c>
      <c r="D26" s="1">
        <v>37443</v>
      </c>
      <c r="E26" s="2">
        <v>13996</v>
      </c>
      <c r="F26" s="13">
        <v>21257883.98</v>
      </c>
      <c r="G26" s="32">
        <v>1.6E-2</v>
      </c>
      <c r="H26" s="27">
        <v>40.56</v>
      </c>
      <c r="I26" s="28">
        <v>0.82</v>
      </c>
      <c r="J26" s="29">
        <v>67358099</v>
      </c>
      <c r="K26" s="9">
        <v>3765.6709999999998</v>
      </c>
      <c r="L26" s="9">
        <v>3790.5740000000001</v>
      </c>
      <c r="M26" s="9">
        <v>4195.3379999999997</v>
      </c>
      <c r="N26" s="104">
        <v>-9.6500000000000002E-2</v>
      </c>
      <c r="O26" s="18">
        <v>1624.729</v>
      </c>
      <c r="P26" s="13">
        <v>12495.94</v>
      </c>
      <c r="Q26" s="30">
        <v>1.2757000000000001</v>
      </c>
      <c r="R26" s="31">
        <v>0.82</v>
      </c>
      <c r="S26" s="32">
        <v>1.6E-2</v>
      </c>
      <c r="T26" s="33">
        <v>17689193</v>
      </c>
      <c r="U26" s="13">
        <v>3281.61</v>
      </c>
      <c r="V26" s="31">
        <v>0.62</v>
      </c>
      <c r="W26" s="31">
        <v>1.44</v>
      </c>
      <c r="X26" s="10">
        <v>3074152.98</v>
      </c>
      <c r="Y26" s="11">
        <v>855376560</v>
      </c>
      <c r="Z26" s="12">
        <v>474637915</v>
      </c>
      <c r="AA26" s="92">
        <v>67640033</v>
      </c>
      <c r="AB26" s="92">
        <v>18163903</v>
      </c>
      <c r="AC26" s="92">
        <v>0</v>
      </c>
      <c r="AD26" s="92">
        <v>19828</v>
      </c>
      <c r="AE26" s="93">
        <v>281934</v>
      </c>
      <c r="AF26" s="10">
        <v>2439546.7400000002</v>
      </c>
      <c r="AG26" s="11">
        <v>796443737</v>
      </c>
      <c r="AH26" s="12">
        <v>461285597</v>
      </c>
      <c r="AI26" s="92">
        <v>66049736</v>
      </c>
      <c r="AJ26" s="92">
        <v>66194784</v>
      </c>
      <c r="AK26" s="92">
        <v>18835543</v>
      </c>
      <c r="AL26" s="92">
        <v>0</v>
      </c>
      <c r="AM26" s="92">
        <v>15378</v>
      </c>
      <c r="AN26" s="93">
        <v>145048</v>
      </c>
    </row>
    <row r="27" spans="1:40" x14ac:dyDescent="0.2">
      <c r="A27" s="25">
        <v>103026303</v>
      </c>
      <c r="B27" s="26" t="s">
        <v>53</v>
      </c>
      <c r="C27" s="26" t="s">
        <v>32</v>
      </c>
      <c r="D27" s="1">
        <v>84544</v>
      </c>
      <c r="E27" s="2">
        <v>12144</v>
      </c>
      <c r="F27" s="13">
        <v>60055046.930000007</v>
      </c>
      <c r="G27" s="32">
        <v>1.46E-2</v>
      </c>
      <c r="H27" s="27">
        <v>58.49</v>
      </c>
      <c r="I27" s="28">
        <v>1.18</v>
      </c>
      <c r="J27" s="29">
        <v>65420173.969999999</v>
      </c>
      <c r="K27" s="9">
        <v>3145.2020000000002</v>
      </c>
      <c r="L27" s="9">
        <v>3126.8380000000002</v>
      </c>
      <c r="M27" s="9">
        <v>3008.4450000000002</v>
      </c>
      <c r="N27" s="104">
        <v>3.9399999999999998E-2</v>
      </c>
      <c r="O27" s="18">
        <v>333.36500000000001</v>
      </c>
      <c r="P27" s="13">
        <v>18806.64</v>
      </c>
      <c r="Q27" s="30">
        <v>0.84760000000000002</v>
      </c>
      <c r="R27" s="31">
        <v>1</v>
      </c>
      <c r="S27" s="32">
        <v>1.46E-2</v>
      </c>
      <c r="T27" s="33">
        <v>54698862</v>
      </c>
      <c r="U27" s="13">
        <v>15724.54</v>
      </c>
      <c r="V27" s="31">
        <v>0</v>
      </c>
      <c r="W27" s="31">
        <v>1</v>
      </c>
      <c r="X27" s="10">
        <v>1166191.45</v>
      </c>
      <c r="Y27" s="11">
        <v>2904317564</v>
      </c>
      <c r="Z27" s="12">
        <v>1208378792</v>
      </c>
      <c r="AA27" s="92">
        <v>65420173.969999999</v>
      </c>
      <c r="AB27" s="92">
        <v>58744989.700000003</v>
      </c>
      <c r="AC27" s="92">
        <v>0</v>
      </c>
      <c r="AD27" s="92">
        <v>143865.78</v>
      </c>
      <c r="AE27" s="93">
        <v>0</v>
      </c>
      <c r="AF27" s="10">
        <v>925697.62</v>
      </c>
      <c r="AG27" s="11">
        <v>2770874553</v>
      </c>
      <c r="AH27" s="12">
        <v>1183865379</v>
      </c>
      <c r="AI27" s="92">
        <v>63740466.420000002</v>
      </c>
      <c r="AJ27" s="92">
        <v>63740466.420000002</v>
      </c>
      <c r="AK27" s="92">
        <v>58728669.520000003</v>
      </c>
      <c r="AL27" s="92">
        <v>0</v>
      </c>
      <c r="AM27" s="92">
        <v>42536.74</v>
      </c>
      <c r="AN27" s="93">
        <v>0</v>
      </c>
    </row>
    <row r="28" spans="1:40" x14ac:dyDescent="0.2">
      <c r="A28" s="25">
        <v>103026343</v>
      </c>
      <c r="B28" s="26" t="s">
        <v>54</v>
      </c>
      <c r="C28" s="26" t="s">
        <v>32</v>
      </c>
      <c r="D28" s="1">
        <v>89521</v>
      </c>
      <c r="E28" s="2">
        <v>11240</v>
      </c>
      <c r="F28" s="13">
        <v>66019594.5</v>
      </c>
      <c r="G28" s="32">
        <v>1.7100000000000001E-2</v>
      </c>
      <c r="H28" s="27">
        <v>65.61</v>
      </c>
      <c r="I28" s="28">
        <v>1.32</v>
      </c>
      <c r="J28" s="29">
        <v>75456607.319999993</v>
      </c>
      <c r="K28" s="9">
        <v>4136.4030000000002</v>
      </c>
      <c r="L28" s="9">
        <v>4071.7310000000002</v>
      </c>
      <c r="M28" s="9">
        <v>3703.3510000000001</v>
      </c>
      <c r="N28" s="104">
        <v>9.9500000000000005E-2</v>
      </c>
      <c r="O28" s="18">
        <v>356.57</v>
      </c>
      <c r="P28" s="13">
        <v>16794.36</v>
      </c>
      <c r="Q28" s="30">
        <v>0.94920000000000004</v>
      </c>
      <c r="R28" s="31">
        <v>1.25</v>
      </c>
      <c r="S28" s="32">
        <v>1.7100000000000001E-2</v>
      </c>
      <c r="T28" s="33">
        <v>51438469</v>
      </c>
      <c r="U28" s="13">
        <v>11448.65</v>
      </c>
      <c r="V28" s="31">
        <v>0</v>
      </c>
      <c r="W28" s="31">
        <v>1.25</v>
      </c>
      <c r="X28" s="10">
        <v>1205317.18</v>
      </c>
      <c r="Y28" s="11">
        <v>2608966491</v>
      </c>
      <c r="Z28" s="12">
        <v>1258587579</v>
      </c>
      <c r="AA28" s="92">
        <v>75456607.319999993</v>
      </c>
      <c r="AB28" s="92">
        <v>64681241.57</v>
      </c>
      <c r="AC28" s="92">
        <v>0</v>
      </c>
      <c r="AD28" s="92">
        <v>133035.75</v>
      </c>
      <c r="AE28" s="93">
        <v>0</v>
      </c>
      <c r="AF28" s="10">
        <v>955985.03</v>
      </c>
      <c r="AG28" s="11">
        <v>2465516433</v>
      </c>
      <c r="AH28" s="12">
        <v>1109757254</v>
      </c>
      <c r="AI28" s="92">
        <v>74759334.659999996</v>
      </c>
      <c r="AJ28" s="92">
        <v>74759334.659999996</v>
      </c>
      <c r="AK28" s="92">
        <v>62739183.219999999</v>
      </c>
      <c r="AL28" s="92">
        <v>0</v>
      </c>
      <c r="AM28" s="92">
        <v>170954.06</v>
      </c>
      <c r="AN28" s="93">
        <v>0</v>
      </c>
    </row>
    <row r="29" spans="1:40" x14ac:dyDescent="0.2">
      <c r="A29" s="25">
        <v>103026402</v>
      </c>
      <c r="B29" s="26" t="s">
        <v>55</v>
      </c>
      <c r="C29" s="26" t="s">
        <v>32</v>
      </c>
      <c r="D29" s="1">
        <v>110593</v>
      </c>
      <c r="E29" s="2">
        <v>13470</v>
      </c>
      <c r="F29" s="13">
        <v>83366652.210000008</v>
      </c>
      <c r="G29" s="32">
        <v>1.5900000000000001E-2</v>
      </c>
      <c r="H29" s="27">
        <v>55.96</v>
      </c>
      <c r="I29" s="28">
        <v>1.1299999999999999</v>
      </c>
      <c r="J29" s="29">
        <v>101160887.31999999</v>
      </c>
      <c r="K29" s="9">
        <v>5355.6189999999997</v>
      </c>
      <c r="L29" s="9">
        <v>5270.2820000000002</v>
      </c>
      <c r="M29" s="9">
        <v>5139.37</v>
      </c>
      <c r="N29" s="104">
        <v>2.5499999999999998E-2</v>
      </c>
      <c r="O29" s="18">
        <v>252.23400000000001</v>
      </c>
      <c r="P29" s="13">
        <v>18039.150000000001</v>
      </c>
      <c r="Q29" s="30">
        <v>0.88370000000000004</v>
      </c>
      <c r="R29" s="31">
        <v>1</v>
      </c>
      <c r="S29" s="32">
        <v>1.5900000000000001E-2</v>
      </c>
      <c r="T29" s="33">
        <v>69935793</v>
      </c>
      <c r="U29" s="13">
        <v>12471.05</v>
      </c>
      <c r="V29" s="31">
        <v>0</v>
      </c>
      <c r="W29" s="31">
        <v>1</v>
      </c>
      <c r="X29" s="10">
        <v>2149281.15</v>
      </c>
      <c r="Y29" s="11">
        <v>3067102204</v>
      </c>
      <c r="Z29" s="12">
        <v>2191228103</v>
      </c>
      <c r="AA29" s="92">
        <v>101555904.37</v>
      </c>
      <c r="AB29" s="92">
        <v>81159697.040000007</v>
      </c>
      <c r="AC29" s="92">
        <v>0</v>
      </c>
      <c r="AD29" s="92">
        <v>57674.02</v>
      </c>
      <c r="AE29" s="93">
        <v>395017.05</v>
      </c>
      <c r="AF29" s="10">
        <v>1709638.53</v>
      </c>
      <c r="AG29" s="11">
        <v>2827473143</v>
      </c>
      <c r="AH29" s="12">
        <v>1866103227</v>
      </c>
      <c r="AI29" s="92">
        <v>98480996.599999994</v>
      </c>
      <c r="AJ29" s="92">
        <v>98689162.219999999</v>
      </c>
      <c r="AK29" s="92">
        <v>79304742.680000007</v>
      </c>
      <c r="AL29" s="92">
        <v>0</v>
      </c>
      <c r="AM29" s="92">
        <v>85447.49</v>
      </c>
      <c r="AN29" s="93">
        <v>208165.62</v>
      </c>
    </row>
    <row r="30" spans="1:40" x14ac:dyDescent="0.2">
      <c r="A30" s="25">
        <v>103026852</v>
      </c>
      <c r="B30" s="26" t="s">
        <v>56</v>
      </c>
      <c r="C30" s="26" t="s">
        <v>32</v>
      </c>
      <c r="D30" s="1">
        <v>111756</v>
      </c>
      <c r="E30" s="2">
        <v>21581</v>
      </c>
      <c r="F30" s="13">
        <v>149269231.69</v>
      </c>
      <c r="G30" s="32">
        <v>1.4500000000000001E-2</v>
      </c>
      <c r="H30" s="27">
        <v>61.89</v>
      </c>
      <c r="I30" s="28">
        <v>1.25</v>
      </c>
      <c r="J30" s="29">
        <v>167461998.59999999</v>
      </c>
      <c r="K30" s="9">
        <v>8244.8449999999993</v>
      </c>
      <c r="L30" s="9">
        <v>8368.634</v>
      </c>
      <c r="M30" s="9">
        <v>8081.4830000000002</v>
      </c>
      <c r="N30" s="104">
        <v>3.5499999999999997E-2</v>
      </c>
      <c r="O30" s="18">
        <v>492.91699999999997</v>
      </c>
      <c r="P30" s="13">
        <v>19165.32</v>
      </c>
      <c r="Q30" s="30">
        <v>0.83169999999999999</v>
      </c>
      <c r="R30" s="31">
        <v>1.04</v>
      </c>
      <c r="S30" s="32">
        <v>1.4500000000000001E-2</v>
      </c>
      <c r="T30" s="33">
        <v>136849354</v>
      </c>
      <c r="U30" s="13">
        <v>15661.83</v>
      </c>
      <c r="V30" s="31">
        <v>0</v>
      </c>
      <c r="W30" s="31">
        <v>1.04</v>
      </c>
      <c r="X30" s="10">
        <v>2832858.18</v>
      </c>
      <c r="Y30" s="11">
        <v>6579126456</v>
      </c>
      <c r="Z30" s="12">
        <v>3710298659</v>
      </c>
      <c r="AA30" s="92">
        <v>167702455.47999999</v>
      </c>
      <c r="AB30" s="92">
        <v>146204849.69999999</v>
      </c>
      <c r="AC30" s="92">
        <v>0</v>
      </c>
      <c r="AD30" s="92">
        <v>231523.81</v>
      </c>
      <c r="AE30" s="93">
        <v>240456.88</v>
      </c>
      <c r="AF30" s="10">
        <v>2224671.83</v>
      </c>
      <c r="AG30" s="11">
        <v>6184560877</v>
      </c>
      <c r="AH30" s="12">
        <v>3095297883</v>
      </c>
      <c r="AI30" s="92">
        <v>163445964.66</v>
      </c>
      <c r="AJ30" s="92">
        <v>163630849.66</v>
      </c>
      <c r="AK30" s="92">
        <v>138824453.02000001</v>
      </c>
      <c r="AL30" s="92">
        <v>0</v>
      </c>
      <c r="AM30" s="92">
        <v>213585</v>
      </c>
      <c r="AN30" s="93">
        <v>184885</v>
      </c>
    </row>
    <row r="31" spans="1:40" x14ac:dyDescent="0.2">
      <c r="A31" s="25">
        <v>103026902</v>
      </c>
      <c r="B31" s="26" t="s">
        <v>58</v>
      </c>
      <c r="C31" s="26" t="s">
        <v>32</v>
      </c>
      <c r="D31" s="1">
        <v>78557</v>
      </c>
      <c r="E31" s="2">
        <v>17074</v>
      </c>
      <c r="F31" s="13">
        <v>67793312.180000007</v>
      </c>
      <c r="G31" s="32">
        <v>1.46E-2</v>
      </c>
      <c r="H31" s="27">
        <v>50.54</v>
      </c>
      <c r="I31" s="28">
        <v>1.02</v>
      </c>
      <c r="J31" s="29">
        <v>82905289.579999998</v>
      </c>
      <c r="K31" s="9">
        <v>4690.9390000000003</v>
      </c>
      <c r="L31" s="9">
        <v>4654.701</v>
      </c>
      <c r="M31" s="9">
        <v>4301.0950000000003</v>
      </c>
      <c r="N31" s="104">
        <v>8.2199999999999995E-2</v>
      </c>
      <c r="O31" s="18">
        <v>432.86500000000001</v>
      </c>
      <c r="P31" s="13">
        <v>16180.42</v>
      </c>
      <c r="Q31" s="30">
        <v>0.98519999999999996</v>
      </c>
      <c r="R31" s="31">
        <v>1</v>
      </c>
      <c r="S31" s="32">
        <v>1.46E-2</v>
      </c>
      <c r="T31" s="33">
        <v>61933308</v>
      </c>
      <c r="U31" s="13">
        <v>12087.37</v>
      </c>
      <c r="V31" s="31">
        <v>0</v>
      </c>
      <c r="W31" s="31">
        <v>1</v>
      </c>
      <c r="X31" s="10">
        <v>1803823.62</v>
      </c>
      <c r="Y31" s="11">
        <v>3096927739</v>
      </c>
      <c r="Z31" s="12">
        <v>1559711944</v>
      </c>
      <c r="AA31" s="92">
        <v>82987003.230000004</v>
      </c>
      <c r="AB31" s="92">
        <v>65953996.549999997</v>
      </c>
      <c r="AC31" s="92">
        <v>0</v>
      </c>
      <c r="AD31" s="92">
        <v>35492.01</v>
      </c>
      <c r="AE31" s="93">
        <v>81713.649999999994</v>
      </c>
      <c r="AF31" s="10">
        <v>1432177.95</v>
      </c>
      <c r="AG31" s="11">
        <v>2877228333</v>
      </c>
      <c r="AH31" s="12">
        <v>1396045862</v>
      </c>
      <c r="AI31" s="92">
        <v>78167095.730000004</v>
      </c>
      <c r="AJ31" s="92">
        <v>78167114.859999999</v>
      </c>
      <c r="AK31" s="92">
        <v>64190820.560000002</v>
      </c>
      <c r="AL31" s="92">
        <v>0</v>
      </c>
      <c r="AM31" s="92">
        <v>18865.54</v>
      </c>
      <c r="AN31" s="93">
        <v>19.13</v>
      </c>
    </row>
    <row r="32" spans="1:40" x14ac:dyDescent="0.2">
      <c r="A32" s="25">
        <v>103026873</v>
      </c>
      <c r="B32" s="26" t="s">
        <v>57</v>
      </c>
      <c r="C32" s="26" t="s">
        <v>32</v>
      </c>
      <c r="D32" s="1">
        <v>50527</v>
      </c>
      <c r="E32" s="2">
        <v>7018</v>
      </c>
      <c r="F32" s="13">
        <v>16156862.059999999</v>
      </c>
      <c r="G32" s="32">
        <v>1.8499999999999999E-2</v>
      </c>
      <c r="H32" s="27">
        <v>45.56</v>
      </c>
      <c r="I32" s="28">
        <v>0.92</v>
      </c>
      <c r="J32" s="29">
        <v>27048820.870000001</v>
      </c>
      <c r="K32" s="9">
        <v>1109.7370000000001</v>
      </c>
      <c r="L32" s="9">
        <v>1108.462</v>
      </c>
      <c r="M32" s="9">
        <v>1239.1379999999999</v>
      </c>
      <c r="N32" s="104">
        <v>-0.1055</v>
      </c>
      <c r="O32" s="18">
        <v>157.97200000000001</v>
      </c>
      <c r="P32" s="13">
        <v>21336.77</v>
      </c>
      <c r="Q32" s="30">
        <v>0.74709999999999999</v>
      </c>
      <c r="R32" s="31">
        <v>0.69</v>
      </c>
      <c r="S32" s="32">
        <v>1.8499999999999999E-2</v>
      </c>
      <c r="T32" s="33">
        <v>11607864</v>
      </c>
      <c r="U32" s="13">
        <v>9156.57</v>
      </c>
      <c r="V32" s="31">
        <v>0</v>
      </c>
      <c r="W32" s="31">
        <v>0.69</v>
      </c>
      <c r="X32" s="10">
        <v>880023.84</v>
      </c>
      <c r="Y32" s="11">
        <v>512279993</v>
      </c>
      <c r="Z32" s="12">
        <v>360491703</v>
      </c>
      <c r="AA32" s="92">
        <v>27048820.870000001</v>
      </c>
      <c r="AB32" s="92">
        <v>15226903.18</v>
      </c>
      <c r="AC32" s="92">
        <v>0</v>
      </c>
      <c r="AD32" s="92">
        <v>49935.040000000001</v>
      </c>
      <c r="AE32" s="93">
        <v>0</v>
      </c>
      <c r="AF32" s="10">
        <v>697616</v>
      </c>
      <c r="AG32" s="11">
        <v>472044499</v>
      </c>
      <c r="AH32" s="12">
        <v>321859027</v>
      </c>
      <c r="AI32" s="92">
        <v>25547471</v>
      </c>
      <c r="AJ32" s="92">
        <v>25547471</v>
      </c>
      <c r="AK32" s="92">
        <v>14983410</v>
      </c>
      <c r="AL32" s="92">
        <v>0</v>
      </c>
      <c r="AM32" s="92">
        <v>47279</v>
      </c>
      <c r="AN32" s="93">
        <v>0</v>
      </c>
    </row>
    <row r="33" spans="1:40" x14ac:dyDescent="0.2">
      <c r="A33" s="25">
        <v>103027352</v>
      </c>
      <c r="B33" s="26" t="s">
        <v>59</v>
      </c>
      <c r="C33" s="26" t="s">
        <v>32</v>
      </c>
      <c r="D33" s="1">
        <v>57560</v>
      </c>
      <c r="E33" s="2">
        <v>18409</v>
      </c>
      <c r="F33" s="13">
        <v>55906660.789999992</v>
      </c>
      <c r="G33" s="32">
        <v>2.1999999999999999E-2</v>
      </c>
      <c r="H33" s="27">
        <v>52.76</v>
      </c>
      <c r="I33" s="28">
        <v>1.06</v>
      </c>
      <c r="J33" s="29">
        <v>84096879.799999997</v>
      </c>
      <c r="K33" s="9">
        <v>4050.5509999999999</v>
      </c>
      <c r="L33" s="9">
        <v>4036.2260000000001</v>
      </c>
      <c r="M33" s="9">
        <v>4687.973</v>
      </c>
      <c r="N33" s="104">
        <v>-0.13900000000000001</v>
      </c>
      <c r="O33" s="18">
        <v>935.20799999999997</v>
      </c>
      <c r="P33" s="13">
        <v>16867.419999999998</v>
      </c>
      <c r="Q33" s="30">
        <v>0.94510000000000005</v>
      </c>
      <c r="R33" s="31">
        <v>1</v>
      </c>
      <c r="S33" s="32">
        <v>2.1999999999999999E-2</v>
      </c>
      <c r="T33" s="33">
        <v>33765424</v>
      </c>
      <c r="U33" s="13">
        <v>6772.37</v>
      </c>
      <c r="V33" s="31">
        <v>0.22</v>
      </c>
      <c r="W33" s="31">
        <v>1.22</v>
      </c>
      <c r="X33" s="10">
        <v>2974271.01</v>
      </c>
      <c r="Y33" s="11">
        <v>1652458162</v>
      </c>
      <c r="Z33" s="12">
        <v>886295525</v>
      </c>
      <c r="AA33" s="92">
        <v>84123371.769999996</v>
      </c>
      <c r="AB33" s="92">
        <v>52834387.409999996</v>
      </c>
      <c r="AC33" s="92">
        <v>75935.39</v>
      </c>
      <c r="AD33" s="92">
        <v>22066.98</v>
      </c>
      <c r="AE33" s="93">
        <v>26491.97</v>
      </c>
      <c r="AF33" s="10">
        <v>2359495.21</v>
      </c>
      <c r="AG33" s="11">
        <v>1524247674</v>
      </c>
      <c r="AH33" s="12">
        <v>823515690</v>
      </c>
      <c r="AI33" s="92">
        <v>81898679.400000006</v>
      </c>
      <c r="AJ33" s="92">
        <v>81901404.439999998</v>
      </c>
      <c r="AK33" s="92">
        <v>52251475.539999999</v>
      </c>
      <c r="AL33" s="92">
        <v>0</v>
      </c>
      <c r="AM33" s="92">
        <v>23055.3</v>
      </c>
      <c r="AN33" s="93">
        <v>2725.04</v>
      </c>
    </row>
    <row r="34" spans="1:40" x14ac:dyDescent="0.2">
      <c r="A34" s="25">
        <v>103021003</v>
      </c>
      <c r="B34" s="26" t="s">
        <v>35</v>
      </c>
      <c r="C34" s="26" t="s">
        <v>32</v>
      </c>
      <c r="D34" s="1">
        <v>142077</v>
      </c>
      <c r="E34" s="2">
        <v>9252</v>
      </c>
      <c r="F34" s="13">
        <v>79990002.569999993</v>
      </c>
      <c r="G34" s="32">
        <v>1.41E-2</v>
      </c>
      <c r="H34" s="27">
        <v>60.85</v>
      </c>
      <c r="I34" s="28">
        <v>1.23</v>
      </c>
      <c r="J34" s="29">
        <v>83856686</v>
      </c>
      <c r="K34" s="9">
        <v>4431.5249999999996</v>
      </c>
      <c r="L34" s="9">
        <v>4451.8220000000001</v>
      </c>
      <c r="M34" s="9">
        <v>4553.3109999999997</v>
      </c>
      <c r="N34" s="104">
        <v>-2.23E-2</v>
      </c>
      <c r="O34" s="18">
        <v>92.912000000000006</v>
      </c>
      <c r="P34" s="13">
        <v>18534.169999999998</v>
      </c>
      <c r="Q34" s="30">
        <v>0.86009999999999998</v>
      </c>
      <c r="R34" s="31">
        <v>1.06</v>
      </c>
      <c r="S34" s="32">
        <v>1.41E-2</v>
      </c>
      <c r="T34" s="33">
        <v>75514367</v>
      </c>
      <c r="U34" s="13">
        <v>16690.330000000002</v>
      </c>
      <c r="V34" s="31">
        <v>0</v>
      </c>
      <c r="W34" s="31">
        <v>1.06</v>
      </c>
      <c r="X34" s="10">
        <v>1572307.57</v>
      </c>
      <c r="Y34" s="11">
        <v>3494805469</v>
      </c>
      <c r="Z34" s="12">
        <v>2182966506</v>
      </c>
      <c r="AA34" s="92">
        <v>83856686</v>
      </c>
      <c r="AB34" s="92">
        <v>78232271</v>
      </c>
      <c r="AC34" s="92">
        <v>0</v>
      </c>
      <c r="AD34" s="92">
        <v>185424</v>
      </c>
      <c r="AE34" s="93">
        <v>0</v>
      </c>
      <c r="AF34" s="10">
        <v>1245548.51</v>
      </c>
      <c r="AG34" s="11">
        <v>3163567019</v>
      </c>
      <c r="AH34" s="12">
        <v>1819960281</v>
      </c>
      <c r="AI34" s="92">
        <v>81036247</v>
      </c>
      <c r="AJ34" s="92">
        <v>81036247</v>
      </c>
      <c r="AK34" s="92">
        <v>75111055</v>
      </c>
      <c r="AL34" s="92">
        <v>0</v>
      </c>
      <c r="AM34" s="92">
        <v>120982</v>
      </c>
      <c r="AN34" s="93">
        <v>0</v>
      </c>
    </row>
    <row r="35" spans="1:40" x14ac:dyDescent="0.2">
      <c r="A35" s="25">
        <v>102027451</v>
      </c>
      <c r="B35" s="26" t="s">
        <v>31</v>
      </c>
      <c r="C35" s="26" t="s">
        <v>32</v>
      </c>
      <c r="D35" s="1">
        <v>54760</v>
      </c>
      <c r="E35" s="2">
        <v>139876</v>
      </c>
      <c r="F35" s="13">
        <v>399371059.68000001</v>
      </c>
      <c r="G35" s="32">
        <v>1.2500000000000001E-2</v>
      </c>
      <c r="H35" s="27">
        <v>52.14</v>
      </c>
      <c r="I35" s="28">
        <v>1.05</v>
      </c>
      <c r="J35" s="29">
        <v>686605404.91999996</v>
      </c>
      <c r="K35" s="9">
        <v>23516.647000000001</v>
      </c>
      <c r="L35" s="9">
        <v>24138.368999999999</v>
      </c>
      <c r="M35" s="9">
        <v>28205.455000000002</v>
      </c>
      <c r="N35" s="104">
        <v>-0.14419999999999999</v>
      </c>
      <c r="O35" s="18">
        <v>7076.53</v>
      </c>
      <c r="P35" s="13">
        <v>22443.09</v>
      </c>
      <c r="Q35" s="30">
        <v>0.71030000000000004</v>
      </c>
      <c r="R35" s="31">
        <v>0.75</v>
      </c>
      <c r="S35" s="32">
        <v>1.2500000000000001E-2</v>
      </c>
      <c r="T35" s="33">
        <v>425654189</v>
      </c>
      <c r="U35" s="13">
        <v>13913.37</v>
      </c>
      <c r="V35" s="31">
        <v>0</v>
      </c>
      <c r="W35" s="31">
        <v>0.75</v>
      </c>
      <c r="X35" s="10">
        <v>19636817.390000001</v>
      </c>
      <c r="Y35" s="11">
        <v>22246595427</v>
      </c>
      <c r="Z35" s="12">
        <v>9757478956</v>
      </c>
      <c r="AA35" s="92">
        <v>690798545.51999998</v>
      </c>
      <c r="AB35" s="92">
        <v>379014324.29000002</v>
      </c>
      <c r="AC35" s="92">
        <v>0</v>
      </c>
      <c r="AD35" s="92">
        <v>719918</v>
      </c>
      <c r="AE35" s="93">
        <v>4193140.6</v>
      </c>
      <c r="AF35" s="10">
        <v>15578970.6</v>
      </c>
      <c r="AG35" s="11">
        <v>20782732268</v>
      </c>
      <c r="AH35" s="12">
        <v>8689448212</v>
      </c>
      <c r="AI35" s="92">
        <v>672995599.22000003</v>
      </c>
      <c r="AJ35" s="92">
        <v>677554236.04999995</v>
      </c>
      <c r="AK35" s="92">
        <v>393292580.18000001</v>
      </c>
      <c r="AL35" s="92">
        <v>0</v>
      </c>
      <c r="AM35" s="92">
        <v>-379940.57</v>
      </c>
      <c r="AN35" s="93">
        <v>4558636.83</v>
      </c>
    </row>
    <row r="36" spans="1:40" x14ac:dyDescent="0.2">
      <c r="A36" s="25">
        <v>103027503</v>
      </c>
      <c r="B36" s="26" t="s">
        <v>60</v>
      </c>
      <c r="C36" s="26" t="s">
        <v>32</v>
      </c>
      <c r="D36" s="1">
        <v>86624</v>
      </c>
      <c r="E36" s="2">
        <v>10873</v>
      </c>
      <c r="F36" s="13">
        <v>41214634.130000003</v>
      </c>
      <c r="G36" s="32">
        <v>1.5800000000000002E-2</v>
      </c>
      <c r="H36" s="27">
        <v>43.76</v>
      </c>
      <c r="I36" s="28">
        <v>0.88</v>
      </c>
      <c r="J36" s="29">
        <v>58721901.990000002</v>
      </c>
      <c r="K36" s="9">
        <v>3533.5129999999999</v>
      </c>
      <c r="L36" s="9">
        <v>3546.1280000000002</v>
      </c>
      <c r="M36" s="9">
        <v>4126.8850000000002</v>
      </c>
      <c r="N36" s="104">
        <v>-0.14069999999999999</v>
      </c>
      <c r="O36" s="18">
        <v>149.96100000000001</v>
      </c>
      <c r="P36" s="13">
        <v>15941.99</v>
      </c>
      <c r="Q36" s="30">
        <v>0.99990000000000001</v>
      </c>
      <c r="R36" s="31">
        <v>0.88</v>
      </c>
      <c r="S36" s="32">
        <v>1.5800000000000002E-2</v>
      </c>
      <c r="T36" s="33">
        <v>34596141</v>
      </c>
      <c r="U36" s="13">
        <v>9392.26</v>
      </c>
      <c r="V36" s="31">
        <v>0</v>
      </c>
      <c r="W36" s="31">
        <v>0.88</v>
      </c>
      <c r="X36" s="10">
        <v>2084433.63</v>
      </c>
      <c r="Y36" s="11">
        <v>1680718116</v>
      </c>
      <c r="Z36" s="12">
        <v>920495470</v>
      </c>
      <c r="AA36" s="92">
        <v>58725171.990000002</v>
      </c>
      <c r="AB36" s="92">
        <v>39117118.920000002</v>
      </c>
      <c r="AC36" s="92">
        <v>0</v>
      </c>
      <c r="AD36" s="92">
        <v>13081.58</v>
      </c>
      <c r="AE36" s="93">
        <v>3270</v>
      </c>
      <c r="AF36" s="10">
        <v>1655685.03</v>
      </c>
      <c r="AG36" s="11">
        <v>1547257668</v>
      </c>
      <c r="AH36" s="12">
        <v>840874109</v>
      </c>
      <c r="AI36" s="92">
        <v>56923000.829999998</v>
      </c>
      <c r="AJ36" s="92">
        <v>56933445.030000001</v>
      </c>
      <c r="AK36" s="92">
        <v>36879159.119999997</v>
      </c>
      <c r="AL36" s="92">
        <v>0</v>
      </c>
      <c r="AM36" s="92">
        <v>61364.08</v>
      </c>
      <c r="AN36" s="93">
        <v>10444.200000000001</v>
      </c>
    </row>
    <row r="37" spans="1:40" x14ac:dyDescent="0.2">
      <c r="A37" s="25">
        <v>103027753</v>
      </c>
      <c r="B37" s="26" t="s">
        <v>61</v>
      </c>
      <c r="C37" s="26" t="s">
        <v>32</v>
      </c>
      <c r="D37" s="1">
        <v>89511</v>
      </c>
      <c r="E37" s="2">
        <v>5896</v>
      </c>
      <c r="F37" s="13">
        <v>46968690.360000007</v>
      </c>
      <c r="G37" s="32">
        <v>1.11E-2</v>
      </c>
      <c r="H37" s="27">
        <v>89</v>
      </c>
      <c r="I37" s="28">
        <v>1.79</v>
      </c>
      <c r="J37" s="29">
        <v>45637708.840000004</v>
      </c>
      <c r="K37" s="9">
        <v>1825.473</v>
      </c>
      <c r="L37" s="9">
        <v>1879.252</v>
      </c>
      <c r="M37" s="9">
        <v>1884.1559999999999</v>
      </c>
      <c r="N37" s="104">
        <v>-2.5999999999999999E-3</v>
      </c>
      <c r="O37" s="18">
        <v>113.395</v>
      </c>
      <c r="P37" s="13">
        <v>23538.33</v>
      </c>
      <c r="Q37" s="30">
        <v>0.67720000000000002</v>
      </c>
      <c r="R37" s="31">
        <v>1.21</v>
      </c>
      <c r="S37" s="32">
        <v>1.11E-2</v>
      </c>
      <c r="T37" s="33">
        <v>56388476</v>
      </c>
      <c r="U37" s="13">
        <v>29083.19</v>
      </c>
      <c r="V37" s="31">
        <v>0</v>
      </c>
      <c r="W37" s="31">
        <v>1.21</v>
      </c>
      <c r="X37" s="10">
        <v>845428.99</v>
      </c>
      <c r="Y37" s="11">
        <v>2084149699</v>
      </c>
      <c r="Z37" s="12">
        <v>2155585348</v>
      </c>
      <c r="AA37" s="92">
        <v>45744693.740000002</v>
      </c>
      <c r="AB37" s="92">
        <v>46122736.840000004</v>
      </c>
      <c r="AC37" s="92">
        <v>0</v>
      </c>
      <c r="AD37" s="92">
        <v>524.53</v>
      </c>
      <c r="AE37" s="93">
        <v>106984.9</v>
      </c>
      <c r="AF37" s="10">
        <v>672942.43</v>
      </c>
      <c r="AG37" s="11">
        <v>1954857846</v>
      </c>
      <c r="AH37" s="12">
        <v>1182117677</v>
      </c>
      <c r="AI37" s="92">
        <v>43705176.479999997</v>
      </c>
      <c r="AJ37" s="92">
        <v>43831476.600000001</v>
      </c>
      <c r="AK37" s="92">
        <v>44662874.460000001</v>
      </c>
      <c r="AL37" s="92">
        <v>0</v>
      </c>
      <c r="AM37" s="92">
        <v>929.16</v>
      </c>
      <c r="AN37" s="93">
        <v>126300.12</v>
      </c>
    </row>
    <row r="38" spans="1:40" x14ac:dyDescent="0.2">
      <c r="A38" s="25">
        <v>103028203</v>
      </c>
      <c r="B38" s="26" t="s">
        <v>62</v>
      </c>
      <c r="C38" s="26" t="s">
        <v>32</v>
      </c>
      <c r="D38" s="1">
        <v>64189</v>
      </c>
      <c r="E38" s="2">
        <v>4523</v>
      </c>
      <c r="F38" s="13">
        <v>18914737.720000003</v>
      </c>
      <c r="G38" s="32">
        <v>1.6899999999999998E-2</v>
      </c>
      <c r="H38" s="27">
        <v>65.150000000000006</v>
      </c>
      <c r="I38" s="28">
        <v>1.31</v>
      </c>
      <c r="J38" s="29">
        <v>22925063.699999999</v>
      </c>
      <c r="K38" s="9">
        <v>1002.449</v>
      </c>
      <c r="L38" s="9">
        <v>971.54399999999998</v>
      </c>
      <c r="M38" s="9">
        <v>1065.008</v>
      </c>
      <c r="N38" s="104">
        <v>-8.7800000000000003E-2</v>
      </c>
      <c r="O38" s="18">
        <v>86.397999999999996</v>
      </c>
      <c r="P38" s="13">
        <v>21054.44</v>
      </c>
      <c r="Q38" s="30">
        <v>0.7571</v>
      </c>
      <c r="R38" s="31">
        <v>0.99</v>
      </c>
      <c r="S38" s="32">
        <v>1.6899999999999998E-2</v>
      </c>
      <c r="T38" s="33">
        <v>14843266</v>
      </c>
      <c r="U38" s="13">
        <v>13632.1</v>
      </c>
      <c r="V38" s="31">
        <v>0</v>
      </c>
      <c r="W38" s="31">
        <v>0.99</v>
      </c>
      <c r="X38" s="10">
        <v>449950.26</v>
      </c>
      <c r="Y38" s="11">
        <v>741833138</v>
      </c>
      <c r="Z38" s="12">
        <v>374201868</v>
      </c>
      <c r="AA38" s="92">
        <v>22926188.699999999</v>
      </c>
      <c r="AB38" s="92">
        <v>18462460.850000001</v>
      </c>
      <c r="AC38" s="92">
        <v>0</v>
      </c>
      <c r="AD38" s="92">
        <v>2326.61</v>
      </c>
      <c r="AE38" s="93">
        <v>1125</v>
      </c>
      <c r="AF38" s="10">
        <v>357271.64</v>
      </c>
      <c r="AG38" s="11">
        <v>688665325</v>
      </c>
      <c r="AH38" s="12">
        <v>337581788</v>
      </c>
      <c r="AI38" s="92">
        <v>22950604</v>
      </c>
      <c r="AJ38" s="92">
        <v>22950604</v>
      </c>
      <c r="AK38" s="92">
        <v>17987635</v>
      </c>
      <c r="AL38" s="92">
        <v>0</v>
      </c>
      <c r="AM38" s="92">
        <v>23599</v>
      </c>
      <c r="AN38" s="93">
        <v>0</v>
      </c>
    </row>
    <row r="39" spans="1:40" x14ac:dyDescent="0.2">
      <c r="A39" s="25">
        <v>103028302</v>
      </c>
      <c r="B39" s="26" t="s">
        <v>63</v>
      </c>
      <c r="C39" s="26" t="s">
        <v>32</v>
      </c>
      <c r="D39" s="1">
        <v>72166</v>
      </c>
      <c r="E39" s="2">
        <v>17193</v>
      </c>
      <c r="F39" s="13">
        <v>58632349.340000004</v>
      </c>
      <c r="G39" s="32">
        <v>1.61E-2</v>
      </c>
      <c r="H39" s="27">
        <v>47.26</v>
      </c>
      <c r="I39" s="28">
        <v>0.95</v>
      </c>
      <c r="J39" s="29">
        <v>85852150.150000006</v>
      </c>
      <c r="K39" s="9">
        <v>4014.5279999999998</v>
      </c>
      <c r="L39" s="9">
        <v>4093.7849999999999</v>
      </c>
      <c r="M39" s="9">
        <v>4908.2650000000003</v>
      </c>
      <c r="N39" s="104">
        <v>-0.16589999999999999</v>
      </c>
      <c r="O39" s="18">
        <v>419.89800000000002</v>
      </c>
      <c r="P39" s="13">
        <v>19360.37</v>
      </c>
      <c r="Q39" s="30">
        <v>0.82340000000000002</v>
      </c>
      <c r="R39" s="31">
        <v>0.78</v>
      </c>
      <c r="S39" s="32">
        <v>1.61E-2</v>
      </c>
      <c r="T39" s="33">
        <v>48572857</v>
      </c>
      <c r="U39" s="13">
        <v>10953.58</v>
      </c>
      <c r="V39" s="31">
        <v>0</v>
      </c>
      <c r="W39" s="31">
        <v>0.78</v>
      </c>
      <c r="X39" s="10">
        <v>2570581.83</v>
      </c>
      <c r="Y39" s="11">
        <v>2377685855</v>
      </c>
      <c r="Z39" s="12">
        <v>1274408654</v>
      </c>
      <c r="AA39" s="92">
        <v>85852150.150000006</v>
      </c>
      <c r="AB39" s="92">
        <v>55933189.630000003</v>
      </c>
      <c r="AC39" s="92">
        <v>0</v>
      </c>
      <c r="AD39" s="92">
        <v>128577.88</v>
      </c>
      <c r="AE39" s="93">
        <v>0</v>
      </c>
      <c r="AF39" s="10">
        <v>2039384.39</v>
      </c>
      <c r="AG39" s="11">
        <v>2193882497</v>
      </c>
      <c r="AH39" s="12">
        <v>1131077153</v>
      </c>
      <c r="AI39" s="92">
        <v>84819708.640000001</v>
      </c>
      <c r="AJ39" s="92">
        <v>84819708.640000001</v>
      </c>
      <c r="AK39" s="92">
        <v>56851389.700000003</v>
      </c>
      <c r="AL39" s="92">
        <v>0</v>
      </c>
      <c r="AM39" s="92">
        <v>3119</v>
      </c>
      <c r="AN39" s="93">
        <v>0</v>
      </c>
    </row>
    <row r="40" spans="1:40" x14ac:dyDescent="0.2">
      <c r="A40" s="25">
        <v>103028653</v>
      </c>
      <c r="B40" s="26" t="s">
        <v>64</v>
      </c>
      <c r="C40" s="26" t="s">
        <v>32</v>
      </c>
      <c r="D40" s="1">
        <v>56421</v>
      </c>
      <c r="E40" s="2">
        <v>5043</v>
      </c>
      <c r="F40" s="13">
        <v>9948979.5200000014</v>
      </c>
      <c r="G40" s="32">
        <v>1.7399999999999999E-2</v>
      </c>
      <c r="H40" s="27">
        <v>34.97</v>
      </c>
      <c r="I40" s="28">
        <v>0.7</v>
      </c>
      <c r="J40" s="29">
        <v>29117543.09</v>
      </c>
      <c r="K40" s="9">
        <v>1544.0889999999999</v>
      </c>
      <c r="L40" s="9">
        <v>1567.0409999999999</v>
      </c>
      <c r="M40" s="9">
        <v>1650.943</v>
      </c>
      <c r="N40" s="104">
        <v>-5.0799999999999998E-2</v>
      </c>
      <c r="O40" s="18">
        <v>231.833</v>
      </c>
      <c r="P40" s="13">
        <v>16395.73</v>
      </c>
      <c r="Q40" s="30">
        <v>0.97219999999999995</v>
      </c>
      <c r="R40" s="31">
        <v>0.68</v>
      </c>
      <c r="S40" s="32">
        <v>1.7399999999999999E-2</v>
      </c>
      <c r="T40" s="33">
        <v>7593190</v>
      </c>
      <c r="U40" s="13">
        <v>4275.63</v>
      </c>
      <c r="V40" s="31">
        <v>0.51</v>
      </c>
      <c r="W40" s="31">
        <v>1.19</v>
      </c>
      <c r="X40" s="10">
        <v>957236.55</v>
      </c>
      <c r="Y40" s="11">
        <v>351355294</v>
      </c>
      <c r="Z40" s="12">
        <v>219561227</v>
      </c>
      <c r="AA40" s="92">
        <v>29117543.09</v>
      </c>
      <c r="AB40" s="92">
        <v>8861411.4000000004</v>
      </c>
      <c r="AC40" s="92">
        <v>0</v>
      </c>
      <c r="AD40" s="92">
        <v>130331.57</v>
      </c>
      <c r="AE40" s="93">
        <v>0</v>
      </c>
      <c r="AF40" s="10">
        <v>759431.15</v>
      </c>
      <c r="AG40" s="11">
        <v>323321862</v>
      </c>
      <c r="AH40" s="12">
        <v>197009185</v>
      </c>
      <c r="AI40" s="92">
        <v>27918690.059999999</v>
      </c>
      <c r="AJ40" s="92">
        <v>27918690.059999999</v>
      </c>
      <c r="AK40" s="92">
        <v>8093574.5800000001</v>
      </c>
      <c r="AL40" s="92">
        <v>0</v>
      </c>
      <c r="AM40" s="92">
        <v>145036.68</v>
      </c>
      <c r="AN40" s="93">
        <v>0</v>
      </c>
    </row>
    <row r="41" spans="1:40" x14ac:dyDescent="0.2">
      <c r="A41" s="25">
        <v>103028703</v>
      </c>
      <c r="B41" s="26" t="s">
        <v>65</v>
      </c>
      <c r="C41" s="26" t="s">
        <v>32</v>
      </c>
      <c r="D41" s="1">
        <v>105635</v>
      </c>
      <c r="E41" s="2">
        <v>6492</v>
      </c>
      <c r="F41" s="13">
        <v>49355871.010000005</v>
      </c>
      <c r="G41" s="32">
        <v>1.9300000000000001E-2</v>
      </c>
      <c r="H41" s="27">
        <v>71.97</v>
      </c>
      <c r="I41" s="28">
        <v>1.45</v>
      </c>
      <c r="J41" s="29">
        <v>60555904.859999999</v>
      </c>
      <c r="K41" s="9">
        <v>3345.5320000000002</v>
      </c>
      <c r="L41" s="9">
        <v>3393.1790000000001</v>
      </c>
      <c r="M41" s="9">
        <v>2480.9650000000001</v>
      </c>
      <c r="N41" s="104">
        <v>0.36770000000000003</v>
      </c>
      <c r="O41" s="18">
        <v>123.252</v>
      </c>
      <c r="P41" s="13">
        <v>17457.39</v>
      </c>
      <c r="Q41" s="30">
        <v>0.91310000000000002</v>
      </c>
      <c r="R41" s="31">
        <v>1.32</v>
      </c>
      <c r="S41" s="32">
        <v>1.9300000000000001E-2</v>
      </c>
      <c r="T41" s="33">
        <v>33930235</v>
      </c>
      <c r="U41" s="13">
        <v>9781.59</v>
      </c>
      <c r="V41" s="31">
        <v>0</v>
      </c>
      <c r="W41" s="31">
        <v>1.32</v>
      </c>
      <c r="X41" s="10">
        <v>840131.03</v>
      </c>
      <c r="Y41" s="11">
        <v>1621217371</v>
      </c>
      <c r="Z41" s="12">
        <v>929928124</v>
      </c>
      <c r="AA41" s="92">
        <v>60560488.189999998</v>
      </c>
      <c r="AB41" s="92">
        <v>48487300.710000001</v>
      </c>
      <c r="AC41" s="92">
        <v>0</v>
      </c>
      <c r="AD41" s="92">
        <v>28439.27</v>
      </c>
      <c r="AE41" s="93">
        <v>4583.33</v>
      </c>
      <c r="AF41" s="10">
        <v>665412.49</v>
      </c>
      <c r="AG41" s="11">
        <v>1486954968</v>
      </c>
      <c r="AH41" s="12">
        <v>820726387</v>
      </c>
      <c r="AI41" s="92">
        <v>55496800.100000001</v>
      </c>
      <c r="AJ41" s="92">
        <v>55504908.100000001</v>
      </c>
      <c r="AK41" s="92">
        <v>47973097</v>
      </c>
      <c r="AL41" s="92">
        <v>0</v>
      </c>
      <c r="AM41" s="92">
        <v>18885</v>
      </c>
      <c r="AN41" s="93">
        <v>8108</v>
      </c>
    </row>
    <row r="42" spans="1:40" x14ac:dyDescent="0.2">
      <c r="A42" s="25">
        <v>103028753</v>
      </c>
      <c r="B42" s="26" t="s">
        <v>66</v>
      </c>
      <c r="C42" s="26" t="s">
        <v>32</v>
      </c>
      <c r="D42" s="1">
        <v>85434</v>
      </c>
      <c r="E42" s="2">
        <v>5608</v>
      </c>
      <c r="F42" s="13">
        <v>24778113.040000003</v>
      </c>
      <c r="G42" s="32">
        <v>1.8200000000000001E-2</v>
      </c>
      <c r="H42" s="27">
        <v>51.72</v>
      </c>
      <c r="I42" s="28">
        <v>1.04</v>
      </c>
      <c r="J42" s="29">
        <v>34302527.149999999</v>
      </c>
      <c r="K42" s="9">
        <v>1838.9349999999999</v>
      </c>
      <c r="L42" s="9">
        <v>1850.8879999999999</v>
      </c>
      <c r="M42" s="9">
        <v>2049.08</v>
      </c>
      <c r="N42" s="104">
        <v>-9.6699999999999994E-2</v>
      </c>
      <c r="O42" s="18">
        <v>150.667</v>
      </c>
      <c r="P42" s="13">
        <v>17240.900000000001</v>
      </c>
      <c r="Q42" s="30">
        <v>0.92459999999999998</v>
      </c>
      <c r="R42" s="31">
        <v>0.96</v>
      </c>
      <c r="S42" s="32">
        <v>1.8200000000000001E-2</v>
      </c>
      <c r="T42" s="33">
        <v>18148743</v>
      </c>
      <c r="U42" s="13">
        <v>9121.7999999999993</v>
      </c>
      <c r="V42" s="31">
        <v>0</v>
      </c>
      <c r="W42" s="31">
        <v>0.96</v>
      </c>
      <c r="X42" s="10">
        <v>1096243.42</v>
      </c>
      <c r="Y42" s="11">
        <v>889838008</v>
      </c>
      <c r="Z42" s="12">
        <v>474729162</v>
      </c>
      <c r="AA42" s="92">
        <v>34302527.149999999</v>
      </c>
      <c r="AB42" s="92">
        <v>23589669.93</v>
      </c>
      <c r="AC42" s="92">
        <v>0</v>
      </c>
      <c r="AD42" s="92">
        <v>92199.69</v>
      </c>
      <c r="AE42" s="93">
        <v>0</v>
      </c>
      <c r="AF42" s="10">
        <v>869524.34</v>
      </c>
      <c r="AG42" s="11">
        <v>790207694</v>
      </c>
      <c r="AH42" s="12">
        <v>429706272</v>
      </c>
      <c r="AI42" s="92">
        <v>33028591.609999999</v>
      </c>
      <c r="AJ42" s="92">
        <v>33028591.609999999</v>
      </c>
      <c r="AK42" s="92">
        <v>22945108.719999999</v>
      </c>
      <c r="AL42" s="92">
        <v>0</v>
      </c>
      <c r="AM42" s="92">
        <v>57394.53</v>
      </c>
      <c r="AN42" s="93">
        <v>0</v>
      </c>
    </row>
    <row r="43" spans="1:40" x14ac:dyDescent="0.2">
      <c r="A43" s="25">
        <v>103028833</v>
      </c>
      <c r="B43" s="26" t="s">
        <v>67</v>
      </c>
      <c r="C43" s="26" t="s">
        <v>32</v>
      </c>
      <c r="D43" s="1">
        <v>43576</v>
      </c>
      <c r="E43" s="2">
        <v>7356</v>
      </c>
      <c r="F43" s="13">
        <v>21851358.370000001</v>
      </c>
      <c r="G43" s="32">
        <v>2.07E-2</v>
      </c>
      <c r="H43" s="27">
        <v>68.17</v>
      </c>
      <c r="I43" s="28">
        <v>1.37</v>
      </c>
      <c r="J43" s="29">
        <v>41501559.890000001</v>
      </c>
      <c r="K43" s="9">
        <v>1681.5219999999999</v>
      </c>
      <c r="L43" s="9">
        <v>1659.6220000000001</v>
      </c>
      <c r="M43" s="9">
        <v>2021.8409999999999</v>
      </c>
      <c r="N43" s="104">
        <v>-0.1792</v>
      </c>
      <c r="O43" s="18">
        <v>358.17899999999997</v>
      </c>
      <c r="P43" s="13">
        <v>20346.88</v>
      </c>
      <c r="Q43" s="30">
        <v>0.78339999999999999</v>
      </c>
      <c r="R43" s="31">
        <v>1.07</v>
      </c>
      <c r="S43" s="32">
        <v>2.07E-2</v>
      </c>
      <c r="T43" s="33">
        <v>14026593</v>
      </c>
      <c r="U43" s="13">
        <v>6876.79</v>
      </c>
      <c r="V43" s="31">
        <v>0.21</v>
      </c>
      <c r="W43" s="31">
        <v>1.28</v>
      </c>
      <c r="X43" s="10">
        <v>1220947.93</v>
      </c>
      <c r="Y43" s="11">
        <v>725778382</v>
      </c>
      <c r="Z43" s="12">
        <v>328852654</v>
      </c>
      <c r="AA43" s="92">
        <v>41503100.939999998</v>
      </c>
      <c r="AB43" s="92">
        <v>20368290.77</v>
      </c>
      <c r="AC43" s="92">
        <v>0</v>
      </c>
      <c r="AD43" s="92">
        <v>262119.67</v>
      </c>
      <c r="AE43" s="93">
        <v>1541.05</v>
      </c>
      <c r="AF43" s="10">
        <v>968617.59</v>
      </c>
      <c r="AG43" s="11">
        <v>679730007</v>
      </c>
      <c r="AH43" s="12">
        <v>310631865</v>
      </c>
      <c r="AI43" s="92">
        <v>39935309.299999997</v>
      </c>
      <c r="AJ43" s="92">
        <v>39939658.399999999</v>
      </c>
      <c r="AK43" s="92">
        <v>20138586.370000001</v>
      </c>
      <c r="AL43" s="92">
        <v>0</v>
      </c>
      <c r="AM43" s="92">
        <v>172613.7</v>
      </c>
      <c r="AN43" s="93">
        <v>4349.1000000000004</v>
      </c>
    </row>
    <row r="44" spans="1:40" x14ac:dyDescent="0.2">
      <c r="A44" s="25">
        <v>103028853</v>
      </c>
      <c r="B44" s="26" t="s">
        <v>68</v>
      </c>
      <c r="C44" s="26" t="s">
        <v>32</v>
      </c>
      <c r="D44" s="1">
        <v>38528</v>
      </c>
      <c r="E44" s="2">
        <v>5570</v>
      </c>
      <c r="F44" s="13">
        <v>10525365.630000001</v>
      </c>
      <c r="G44" s="32">
        <v>1.9699999999999999E-2</v>
      </c>
      <c r="H44" s="27">
        <v>49.05</v>
      </c>
      <c r="I44" s="28">
        <v>0.99</v>
      </c>
      <c r="J44" s="29">
        <v>31180043.68</v>
      </c>
      <c r="K44" s="9">
        <v>1674.325</v>
      </c>
      <c r="L44" s="9">
        <v>1815.22</v>
      </c>
      <c r="M44" s="9">
        <v>1718.838</v>
      </c>
      <c r="N44" s="104">
        <v>5.6099999999999997E-2</v>
      </c>
      <c r="O44" s="18">
        <v>900.09299999999996</v>
      </c>
      <c r="P44" s="13">
        <v>12111.49</v>
      </c>
      <c r="Q44" s="30">
        <v>1.3162</v>
      </c>
      <c r="R44" s="31">
        <v>0.99</v>
      </c>
      <c r="S44" s="32">
        <v>1.9699999999999999E-2</v>
      </c>
      <c r="T44" s="33">
        <v>7107719</v>
      </c>
      <c r="U44" s="13">
        <v>2760.9</v>
      </c>
      <c r="V44" s="31">
        <v>0.68</v>
      </c>
      <c r="W44" s="31">
        <v>1.67</v>
      </c>
      <c r="X44" s="10">
        <v>1074662.79</v>
      </c>
      <c r="Y44" s="11">
        <v>359546744</v>
      </c>
      <c r="Z44" s="12">
        <v>174868254</v>
      </c>
      <c r="AA44" s="92">
        <v>31180043.68</v>
      </c>
      <c r="AB44" s="92">
        <v>9413998.7599999998</v>
      </c>
      <c r="AC44" s="92">
        <v>0</v>
      </c>
      <c r="AD44" s="92">
        <v>36704.080000000002</v>
      </c>
      <c r="AE44" s="93">
        <v>0</v>
      </c>
      <c r="AF44" s="10">
        <v>852447.51</v>
      </c>
      <c r="AG44" s="11">
        <v>317841734</v>
      </c>
      <c r="AH44" s="12">
        <v>159310310</v>
      </c>
      <c r="AI44" s="92">
        <v>29334516.489999998</v>
      </c>
      <c r="AJ44" s="92">
        <v>29339341.640000001</v>
      </c>
      <c r="AK44" s="92">
        <v>8918554.1899999995</v>
      </c>
      <c r="AL44" s="92">
        <v>0</v>
      </c>
      <c r="AM44" s="92">
        <v>9730.69</v>
      </c>
      <c r="AN44" s="93">
        <v>4825.1499999999996</v>
      </c>
    </row>
    <row r="45" spans="1:40" x14ac:dyDescent="0.2">
      <c r="A45" s="25">
        <v>103029203</v>
      </c>
      <c r="B45" s="26" t="s">
        <v>69</v>
      </c>
      <c r="C45" s="26" t="s">
        <v>32</v>
      </c>
      <c r="D45" s="1">
        <v>137822</v>
      </c>
      <c r="E45" s="2">
        <v>7516</v>
      </c>
      <c r="F45" s="13">
        <v>76109475.450000003</v>
      </c>
      <c r="G45" s="32">
        <v>1.8700000000000001E-2</v>
      </c>
      <c r="H45" s="27">
        <v>73.47</v>
      </c>
      <c r="I45" s="28">
        <v>1.48</v>
      </c>
      <c r="J45" s="29">
        <v>86368920.890000001</v>
      </c>
      <c r="K45" s="9">
        <v>3853.0770000000002</v>
      </c>
      <c r="L45" s="9">
        <v>3830.64</v>
      </c>
      <c r="M45" s="9">
        <v>4055.5369999999998</v>
      </c>
      <c r="N45" s="104">
        <v>-5.5500000000000001E-2</v>
      </c>
      <c r="O45" s="18">
        <v>150.833</v>
      </c>
      <c r="P45" s="13">
        <v>21571.14</v>
      </c>
      <c r="Q45" s="30">
        <v>0.73899999999999999</v>
      </c>
      <c r="R45" s="31">
        <v>1.0900000000000001</v>
      </c>
      <c r="S45" s="32">
        <v>1.8700000000000001E-2</v>
      </c>
      <c r="T45" s="33">
        <v>54247757</v>
      </c>
      <c r="U45" s="13">
        <v>13548.7</v>
      </c>
      <c r="V45" s="31">
        <v>0</v>
      </c>
      <c r="W45" s="31">
        <v>1.0900000000000001</v>
      </c>
      <c r="X45" s="10">
        <v>1751712.63</v>
      </c>
      <c r="Y45" s="11">
        <v>2431125394</v>
      </c>
      <c r="Z45" s="12">
        <v>1647653305</v>
      </c>
      <c r="AA45" s="92">
        <v>86655146.950000003</v>
      </c>
      <c r="AB45" s="92">
        <v>74353203.650000006</v>
      </c>
      <c r="AC45" s="92">
        <v>0</v>
      </c>
      <c r="AD45" s="92">
        <v>4559.17</v>
      </c>
      <c r="AE45" s="93">
        <v>286226.06</v>
      </c>
      <c r="AF45" s="10">
        <v>1390289.64</v>
      </c>
      <c r="AG45" s="11">
        <v>2256172509</v>
      </c>
      <c r="AH45" s="12">
        <v>1406489978</v>
      </c>
      <c r="AI45" s="92">
        <v>83448070.230000004</v>
      </c>
      <c r="AJ45" s="92">
        <v>83952689.810000002</v>
      </c>
      <c r="AK45" s="92">
        <v>70460696.650000006</v>
      </c>
      <c r="AL45" s="92">
        <v>0</v>
      </c>
      <c r="AM45" s="92">
        <v>143343.03</v>
      </c>
      <c r="AN45" s="93">
        <v>504619.58</v>
      </c>
    </row>
    <row r="46" spans="1:40" x14ac:dyDescent="0.2">
      <c r="A46" s="25">
        <v>103029403</v>
      </c>
      <c r="B46" s="26" t="s">
        <v>70</v>
      </c>
      <c r="C46" s="26" t="s">
        <v>32</v>
      </c>
      <c r="D46" s="1">
        <v>89204</v>
      </c>
      <c r="E46" s="2">
        <v>9896</v>
      </c>
      <c r="F46" s="13">
        <v>59087880.379999995</v>
      </c>
      <c r="G46" s="32">
        <v>1.5800000000000002E-2</v>
      </c>
      <c r="H46" s="27">
        <v>66.94</v>
      </c>
      <c r="I46" s="28">
        <v>1.35</v>
      </c>
      <c r="J46" s="29">
        <v>63869863.579999998</v>
      </c>
      <c r="K46" s="9">
        <v>3405.9810000000002</v>
      </c>
      <c r="L46" s="9">
        <v>3397.645</v>
      </c>
      <c r="M46" s="9">
        <v>3223.1610000000001</v>
      </c>
      <c r="N46" s="104">
        <v>5.4100000000000002E-2</v>
      </c>
      <c r="O46" s="18">
        <v>242.71299999999999</v>
      </c>
      <c r="P46" s="13">
        <v>17504.86</v>
      </c>
      <c r="Q46" s="30">
        <v>0.91059999999999997</v>
      </c>
      <c r="R46" s="31">
        <v>1.23</v>
      </c>
      <c r="S46" s="32">
        <v>1.5800000000000002E-2</v>
      </c>
      <c r="T46" s="33">
        <v>49817867</v>
      </c>
      <c r="U46" s="13">
        <v>13653.62</v>
      </c>
      <c r="V46" s="31">
        <v>0</v>
      </c>
      <c r="W46" s="31">
        <v>1.23</v>
      </c>
      <c r="X46" s="10">
        <v>1434357.01</v>
      </c>
      <c r="Y46" s="11">
        <v>2757848099</v>
      </c>
      <c r="Z46" s="12">
        <v>987856153</v>
      </c>
      <c r="AA46" s="92">
        <v>63943893.579999998</v>
      </c>
      <c r="AB46" s="92">
        <v>57623912.399999999</v>
      </c>
      <c r="AC46" s="92">
        <v>0</v>
      </c>
      <c r="AD46" s="92">
        <v>29610.97</v>
      </c>
      <c r="AE46" s="93">
        <v>74030</v>
      </c>
      <c r="AF46" s="10">
        <v>1137886.79</v>
      </c>
      <c r="AG46" s="11">
        <v>2560187278</v>
      </c>
      <c r="AH46" s="12">
        <v>833820739</v>
      </c>
      <c r="AI46" s="92">
        <v>60387066.859999999</v>
      </c>
      <c r="AJ46" s="92">
        <v>60460743.350000001</v>
      </c>
      <c r="AK46" s="92">
        <v>54671733.18</v>
      </c>
      <c r="AL46" s="92">
        <v>0</v>
      </c>
      <c r="AM46" s="92">
        <v>68792.13</v>
      </c>
      <c r="AN46" s="93">
        <v>73676.490000000005</v>
      </c>
    </row>
    <row r="47" spans="1:40" x14ac:dyDescent="0.2">
      <c r="A47" s="25">
        <v>103029553</v>
      </c>
      <c r="B47" s="26" t="s">
        <v>71</v>
      </c>
      <c r="C47" s="26" t="s">
        <v>32</v>
      </c>
      <c r="D47" s="1">
        <v>91134</v>
      </c>
      <c r="E47" s="2">
        <v>8405</v>
      </c>
      <c r="F47" s="13">
        <v>43144398.75</v>
      </c>
      <c r="G47" s="32">
        <v>1.72E-2</v>
      </c>
      <c r="H47" s="27">
        <v>56.33</v>
      </c>
      <c r="I47" s="28">
        <v>1.1399999999999999</v>
      </c>
      <c r="J47" s="29">
        <v>54590522.039999999</v>
      </c>
      <c r="K47" s="9">
        <v>3379.6579999999999</v>
      </c>
      <c r="L47" s="9">
        <v>3375.9549999999999</v>
      </c>
      <c r="M47" s="9">
        <v>2751.038</v>
      </c>
      <c r="N47" s="104">
        <v>0.22720000000000001</v>
      </c>
      <c r="O47" s="18">
        <v>248.249</v>
      </c>
      <c r="P47" s="13">
        <v>15047.39</v>
      </c>
      <c r="Q47" s="30">
        <v>1.0593999999999999</v>
      </c>
      <c r="R47" s="31">
        <v>1.1399999999999999</v>
      </c>
      <c r="S47" s="32">
        <v>1.72E-2</v>
      </c>
      <c r="T47" s="33">
        <v>33423353</v>
      </c>
      <c r="U47" s="13">
        <v>9212.85</v>
      </c>
      <c r="V47" s="31">
        <v>0</v>
      </c>
      <c r="W47" s="31">
        <v>1.1399999999999999</v>
      </c>
      <c r="X47" s="10">
        <v>1407508.44</v>
      </c>
      <c r="Y47" s="11">
        <v>1658859386</v>
      </c>
      <c r="Z47" s="12">
        <v>854174660</v>
      </c>
      <c r="AA47" s="92">
        <v>54642582.789999999</v>
      </c>
      <c r="AB47" s="92">
        <v>41521976.420000002</v>
      </c>
      <c r="AC47" s="92">
        <v>0</v>
      </c>
      <c r="AD47" s="92">
        <v>214913.89</v>
      </c>
      <c r="AE47" s="93">
        <v>52060.75</v>
      </c>
      <c r="AF47" s="10">
        <v>1116528.3899999999</v>
      </c>
      <c r="AG47" s="11">
        <v>1520054517</v>
      </c>
      <c r="AH47" s="12">
        <v>729415432</v>
      </c>
      <c r="AI47" s="92">
        <v>52959905.890000001</v>
      </c>
      <c r="AJ47" s="92">
        <v>52993055.890000001</v>
      </c>
      <c r="AK47" s="92">
        <v>40629437.009999998</v>
      </c>
      <c r="AL47" s="92">
        <v>0</v>
      </c>
      <c r="AM47" s="92">
        <v>109857.34</v>
      </c>
      <c r="AN47" s="93">
        <v>33150</v>
      </c>
    </row>
    <row r="48" spans="1:40" x14ac:dyDescent="0.2">
      <c r="A48" s="25">
        <v>103029603</v>
      </c>
      <c r="B48" s="26" t="s">
        <v>72</v>
      </c>
      <c r="C48" s="26" t="s">
        <v>32</v>
      </c>
      <c r="D48" s="1">
        <v>58086</v>
      </c>
      <c r="E48" s="2">
        <v>8896</v>
      </c>
      <c r="F48" s="13">
        <v>32897308.959999997</v>
      </c>
      <c r="G48" s="32">
        <v>2.1899999999999999E-2</v>
      </c>
      <c r="H48" s="27">
        <v>63.66</v>
      </c>
      <c r="I48" s="28">
        <v>1.28</v>
      </c>
      <c r="J48" s="29">
        <v>50374896.579999998</v>
      </c>
      <c r="K48" s="9">
        <v>2361.694</v>
      </c>
      <c r="L48" s="9">
        <v>2404.4349999999999</v>
      </c>
      <c r="M48" s="9">
        <v>2895.7550000000001</v>
      </c>
      <c r="N48" s="104">
        <v>-0.16969999999999999</v>
      </c>
      <c r="O48" s="18">
        <v>559.71400000000006</v>
      </c>
      <c r="P48" s="13">
        <v>17243.36</v>
      </c>
      <c r="Q48" s="30">
        <v>0.9244</v>
      </c>
      <c r="R48" s="31">
        <v>1.18</v>
      </c>
      <c r="S48" s="32">
        <v>2.1899999999999999E-2</v>
      </c>
      <c r="T48" s="33">
        <v>19958487</v>
      </c>
      <c r="U48" s="13">
        <v>6831.8</v>
      </c>
      <c r="V48" s="31">
        <v>0.21</v>
      </c>
      <c r="W48" s="31">
        <v>1.39</v>
      </c>
      <c r="X48" s="10">
        <v>1845354.82</v>
      </c>
      <c r="Y48" s="11">
        <v>1036648627</v>
      </c>
      <c r="Z48" s="12">
        <v>463989505</v>
      </c>
      <c r="AA48" s="92">
        <v>53852236.170000002</v>
      </c>
      <c r="AB48" s="92">
        <v>30980839.809999999</v>
      </c>
      <c r="AC48" s="92">
        <v>0</v>
      </c>
      <c r="AD48" s="92">
        <v>71114.33</v>
      </c>
      <c r="AE48" s="93">
        <v>3477339.59</v>
      </c>
      <c r="AF48" s="10">
        <v>1464021.79</v>
      </c>
      <c r="AG48" s="11">
        <v>939870271</v>
      </c>
      <c r="AH48" s="12">
        <v>440241518</v>
      </c>
      <c r="AI48" s="92">
        <v>49123535.75</v>
      </c>
      <c r="AJ48" s="92">
        <v>53030973.810000002</v>
      </c>
      <c r="AK48" s="92">
        <v>30648915.510000002</v>
      </c>
      <c r="AL48" s="92">
        <v>0</v>
      </c>
      <c r="AM48" s="92">
        <v>61063.65</v>
      </c>
      <c r="AN48" s="93">
        <v>3907438.06</v>
      </c>
    </row>
    <row r="49" spans="1:40" x14ac:dyDescent="0.2">
      <c r="A49" s="25">
        <v>103029803</v>
      </c>
      <c r="B49" s="26" t="s">
        <v>73</v>
      </c>
      <c r="C49" s="26" t="s">
        <v>32</v>
      </c>
      <c r="D49" s="1">
        <v>41152</v>
      </c>
      <c r="E49" s="2">
        <v>8298</v>
      </c>
      <c r="F49" s="13">
        <v>13120419.84</v>
      </c>
      <c r="G49" s="32">
        <v>1.6400000000000001E-2</v>
      </c>
      <c r="H49" s="27">
        <v>38.42</v>
      </c>
      <c r="I49" s="28">
        <v>0.77</v>
      </c>
      <c r="J49" s="29">
        <v>31120057.710000001</v>
      </c>
      <c r="K49" s="9">
        <v>1101.3019999999999</v>
      </c>
      <c r="L49" s="9">
        <v>1142.039</v>
      </c>
      <c r="M49" s="9">
        <v>1423.29</v>
      </c>
      <c r="N49" s="104">
        <v>-0.1976</v>
      </c>
      <c r="O49" s="18">
        <v>638.38400000000001</v>
      </c>
      <c r="P49" s="13">
        <v>17888.32</v>
      </c>
      <c r="Q49" s="30">
        <v>0.8911</v>
      </c>
      <c r="R49" s="31">
        <v>0.69</v>
      </c>
      <c r="S49" s="32">
        <v>1.6400000000000001E-2</v>
      </c>
      <c r="T49" s="33">
        <v>10630006</v>
      </c>
      <c r="U49" s="13">
        <v>6110.3</v>
      </c>
      <c r="V49" s="31">
        <v>0.28999999999999998</v>
      </c>
      <c r="W49" s="31">
        <v>0.98</v>
      </c>
      <c r="X49" s="10">
        <v>1014845.16</v>
      </c>
      <c r="Y49" s="11">
        <v>483864238</v>
      </c>
      <c r="Z49" s="12">
        <v>315384365</v>
      </c>
      <c r="AA49" s="92">
        <v>31123079.670000002</v>
      </c>
      <c r="AB49" s="92">
        <v>12098772.82</v>
      </c>
      <c r="AC49" s="92">
        <v>0</v>
      </c>
      <c r="AD49" s="92">
        <v>6801.86</v>
      </c>
      <c r="AE49" s="93">
        <v>3021.96</v>
      </c>
      <c r="AF49" s="10">
        <v>805132.65</v>
      </c>
      <c r="AG49" s="11">
        <v>428703631</v>
      </c>
      <c r="AH49" s="12">
        <v>288452338</v>
      </c>
      <c r="AI49" s="92">
        <v>32004067.280000001</v>
      </c>
      <c r="AJ49" s="92">
        <v>32022042.629999999</v>
      </c>
      <c r="AK49" s="92">
        <v>12783077.640000001</v>
      </c>
      <c r="AL49" s="92">
        <v>0</v>
      </c>
      <c r="AM49" s="92">
        <v>14135</v>
      </c>
      <c r="AN49" s="93">
        <v>17975.349999999999</v>
      </c>
    </row>
    <row r="50" spans="1:40" x14ac:dyDescent="0.2">
      <c r="A50" s="25">
        <v>103029902</v>
      </c>
      <c r="B50" s="26" t="s">
        <v>74</v>
      </c>
      <c r="C50" s="26" t="s">
        <v>32</v>
      </c>
      <c r="D50" s="1">
        <v>51651</v>
      </c>
      <c r="E50" s="2">
        <v>21673</v>
      </c>
      <c r="F50" s="13">
        <v>61297230.199999996</v>
      </c>
      <c r="G50" s="32">
        <v>1.84E-2</v>
      </c>
      <c r="H50" s="27">
        <v>54.76</v>
      </c>
      <c r="I50" s="28">
        <v>1.1000000000000001</v>
      </c>
      <c r="J50" s="29">
        <v>103869026.42</v>
      </c>
      <c r="K50" s="9">
        <v>4285.1369999999997</v>
      </c>
      <c r="L50" s="9">
        <v>4447.4480000000003</v>
      </c>
      <c r="M50" s="9">
        <v>5102.4269999999997</v>
      </c>
      <c r="N50" s="104">
        <v>-0.12839999999999999</v>
      </c>
      <c r="O50" s="18">
        <v>1213.9349999999999</v>
      </c>
      <c r="P50" s="13">
        <v>18888.46</v>
      </c>
      <c r="Q50" s="30">
        <v>0.84389999999999998</v>
      </c>
      <c r="R50" s="31">
        <v>0.93</v>
      </c>
      <c r="S50" s="32">
        <v>1.84E-2</v>
      </c>
      <c r="T50" s="33">
        <v>44270976</v>
      </c>
      <c r="U50" s="13">
        <v>8050.63</v>
      </c>
      <c r="V50" s="31">
        <v>7.0000000000000007E-2</v>
      </c>
      <c r="W50" s="31">
        <v>1</v>
      </c>
      <c r="X50" s="10">
        <v>2789034.37</v>
      </c>
      <c r="Y50" s="11">
        <v>2071324961</v>
      </c>
      <c r="Z50" s="12">
        <v>1257319826</v>
      </c>
      <c r="AA50" s="92">
        <v>103869026.42</v>
      </c>
      <c r="AB50" s="92">
        <v>58475517.350000001</v>
      </c>
      <c r="AC50" s="92">
        <v>0</v>
      </c>
      <c r="AD50" s="92">
        <v>32678.48</v>
      </c>
      <c r="AE50" s="93">
        <v>0</v>
      </c>
      <c r="AF50" s="10">
        <v>2215439.7200000002</v>
      </c>
      <c r="AG50" s="11">
        <v>1905313496</v>
      </c>
      <c r="AH50" s="12">
        <v>1102487910</v>
      </c>
      <c r="AI50" s="92">
        <v>97854776.900000006</v>
      </c>
      <c r="AJ50" s="92">
        <v>97854776.900000006</v>
      </c>
      <c r="AK50" s="92">
        <v>59031613.75</v>
      </c>
      <c r="AL50" s="92">
        <v>0</v>
      </c>
      <c r="AM50" s="92">
        <v>24717.599999999999</v>
      </c>
      <c r="AN50" s="93">
        <v>0</v>
      </c>
    </row>
    <row r="51" spans="1:40" x14ac:dyDescent="0.2">
      <c r="A51" s="25">
        <v>128030603</v>
      </c>
      <c r="B51" s="26" t="s">
        <v>543</v>
      </c>
      <c r="C51" s="26" t="s">
        <v>544</v>
      </c>
      <c r="D51" s="1">
        <v>55649</v>
      </c>
      <c r="E51" s="2">
        <v>3894</v>
      </c>
      <c r="F51" s="13">
        <v>9586690.2999999989</v>
      </c>
      <c r="G51" s="32">
        <v>1.9E-2</v>
      </c>
      <c r="H51" s="27">
        <v>44.24</v>
      </c>
      <c r="I51" s="28">
        <v>0.89</v>
      </c>
      <c r="J51" s="29">
        <v>24757931.620000001</v>
      </c>
      <c r="K51" s="9">
        <v>1187.0709999999999</v>
      </c>
      <c r="L51" s="9">
        <v>1200.451</v>
      </c>
      <c r="M51" s="9">
        <v>1441.6179999999999</v>
      </c>
      <c r="N51" s="104">
        <v>-0.1673</v>
      </c>
      <c r="O51" s="18">
        <v>222.72399999999999</v>
      </c>
      <c r="P51" s="13">
        <v>17561.37</v>
      </c>
      <c r="Q51" s="30">
        <v>0.90769999999999995</v>
      </c>
      <c r="R51" s="31">
        <v>0.81</v>
      </c>
      <c r="S51" s="32">
        <v>1.9E-2</v>
      </c>
      <c r="T51" s="33">
        <v>6723018</v>
      </c>
      <c r="U51" s="13">
        <v>4768.79</v>
      </c>
      <c r="V51" s="31">
        <v>0.45</v>
      </c>
      <c r="W51" s="31">
        <v>1.26</v>
      </c>
      <c r="X51" s="10">
        <v>1108177.3700000001</v>
      </c>
      <c r="Y51" s="11">
        <v>311995377</v>
      </c>
      <c r="Z51" s="12">
        <v>193494663</v>
      </c>
      <c r="AA51" s="92">
        <v>24757931.620000001</v>
      </c>
      <c r="AB51" s="92">
        <v>8418169.1899999995</v>
      </c>
      <c r="AC51" s="92">
        <v>0</v>
      </c>
      <c r="AD51" s="92">
        <v>60343.74</v>
      </c>
      <c r="AE51" s="93">
        <v>0</v>
      </c>
      <c r="AF51" s="10">
        <v>879102.08</v>
      </c>
      <c r="AG51" s="11">
        <v>317139698</v>
      </c>
      <c r="AH51" s="12">
        <v>175770311</v>
      </c>
      <c r="AI51" s="92">
        <v>23961998.390000001</v>
      </c>
      <c r="AJ51" s="92">
        <v>23975567.989999998</v>
      </c>
      <c r="AK51" s="92">
        <v>8231009.0599999996</v>
      </c>
      <c r="AL51" s="92">
        <v>0</v>
      </c>
      <c r="AM51" s="92">
        <v>97810.71</v>
      </c>
      <c r="AN51" s="93">
        <v>13569.6</v>
      </c>
    </row>
    <row r="52" spans="1:40" x14ac:dyDescent="0.2">
      <c r="A52" s="25">
        <v>128030852</v>
      </c>
      <c r="B52" s="26" t="s">
        <v>545</v>
      </c>
      <c r="C52" s="26" t="s">
        <v>544</v>
      </c>
      <c r="D52" s="1">
        <v>58051</v>
      </c>
      <c r="E52" s="2">
        <v>17070</v>
      </c>
      <c r="F52" s="13">
        <v>41947706.850000001</v>
      </c>
      <c r="G52" s="32">
        <v>1.54E-2</v>
      </c>
      <c r="H52" s="27">
        <v>42.33</v>
      </c>
      <c r="I52" s="28">
        <v>0.85</v>
      </c>
      <c r="J52" s="29">
        <v>96322938.060000002</v>
      </c>
      <c r="K52" s="9">
        <v>5130.6310000000003</v>
      </c>
      <c r="L52" s="9">
        <v>5216.7280000000001</v>
      </c>
      <c r="M52" s="9">
        <v>5637.11</v>
      </c>
      <c r="N52" s="104">
        <v>-7.46E-2</v>
      </c>
      <c r="O52" s="18">
        <v>728.68499999999995</v>
      </c>
      <c r="P52" s="13">
        <v>16439.28</v>
      </c>
      <c r="Q52" s="30">
        <v>0.96970000000000001</v>
      </c>
      <c r="R52" s="31">
        <v>0.82</v>
      </c>
      <c r="S52" s="32">
        <v>1.54E-2</v>
      </c>
      <c r="T52" s="33">
        <v>36299881</v>
      </c>
      <c r="U52" s="13">
        <v>6195.24</v>
      </c>
      <c r="V52" s="31">
        <v>0.28999999999999998</v>
      </c>
      <c r="W52" s="31">
        <v>1.1100000000000001</v>
      </c>
      <c r="X52" s="10">
        <v>4522825.8499999996</v>
      </c>
      <c r="Y52" s="11">
        <v>1731565572</v>
      </c>
      <c r="Z52" s="12">
        <v>997748804</v>
      </c>
      <c r="AA52" s="92">
        <v>96522922.060000002</v>
      </c>
      <c r="AB52" s="92">
        <v>37343595</v>
      </c>
      <c r="AC52" s="92">
        <v>0</v>
      </c>
      <c r="AD52" s="92">
        <v>81286</v>
      </c>
      <c r="AE52" s="93">
        <v>199984</v>
      </c>
      <c r="AF52" s="10">
        <v>3587994.73</v>
      </c>
      <c r="AG52" s="11">
        <v>1736731598</v>
      </c>
      <c r="AH52" s="12">
        <v>876383427</v>
      </c>
      <c r="AI52" s="92">
        <v>94347656.390000001</v>
      </c>
      <c r="AJ52" s="92">
        <v>94606653.5</v>
      </c>
      <c r="AK52" s="92">
        <v>37638665.259999998</v>
      </c>
      <c r="AL52" s="92">
        <v>0</v>
      </c>
      <c r="AM52" s="92">
        <v>67259.41</v>
      </c>
      <c r="AN52" s="93">
        <v>258997.11</v>
      </c>
    </row>
    <row r="53" spans="1:40" x14ac:dyDescent="0.2">
      <c r="A53" s="25">
        <v>128033053</v>
      </c>
      <c r="B53" s="26" t="s">
        <v>546</v>
      </c>
      <c r="C53" s="26" t="s">
        <v>544</v>
      </c>
      <c r="D53" s="1">
        <v>77093</v>
      </c>
      <c r="E53" s="2">
        <v>5009</v>
      </c>
      <c r="F53" s="13">
        <v>20987722.089999996</v>
      </c>
      <c r="G53" s="32">
        <v>1.4800000000000001E-2</v>
      </c>
      <c r="H53" s="27">
        <v>54.35</v>
      </c>
      <c r="I53" s="28">
        <v>1.1000000000000001</v>
      </c>
      <c r="J53" s="29">
        <v>33017416.640000001</v>
      </c>
      <c r="K53" s="9">
        <v>1883.2059999999999</v>
      </c>
      <c r="L53" s="9">
        <v>1929.2370000000001</v>
      </c>
      <c r="M53" s="9">
        <v>2013.0540000000001</v>
      </c>
      <c r="N53" s="104">
        <v>-4.1599999999999998E-2</v>
      </c>
      <c r="O53" s="18">
        <v>181.667</v>
      </c>
      <c r="P53" s="13">
        <v>15990.05</v>
      </c>
      <c r="Q53" s="30">
        <v>0.99690000000000001</v>
      </c>
      <c r="R53" s="31">
        <v>1.1000000000000001</v>
      </c>
      <c r="S53" s="32">
        <v>1.4800000000000001E-2</v>
      </c>
      <c r="T53" s="33">
        <v>18850889</v>
      </c>
      <c r="U53" s="13">
        <v>9129.32</v>
      </c>
      <c r="V53" s="31">
        <v>0</v>
      </c>
      <c r="W53" s="31">
        <v>1.1000000000000001</v>
      </c>
      <c r="X53" s="10">
        <v>888585.99</v>
      </c>
      <c r="Y53" s="11">
        <v>973085877</v>
      </c>
      <c r="Z53" s="12">
        <v>444274227</v>
      </c>
      <c r="AA53" s="92">
        <v>33030019.039999999</v>
      </c>
      <c r="AB53" s="92">
        <v>20089621.829999998</v>
      </c>
      <c r="AC53" s="92">
        <v>0</v>
      </c>
      <c r="AD53" s="92">
        <v>9514.27</v>
      </c>
      <c r="AE53" s="93">
        <v>12602.4</v>
      </c>
      <c r="AF53" s="10">
        <v>706697.62</v>
      </c>
      <c r="AG53" s="11">
        <v>902195776</v>
      </c>
      <c r="AH53" s="12">
        <v>412335189</v>
      </c>
      <c r="AI53" s="92">
        <v>31871780.260000002</v>
      </c>
      <c r="AJ53" s="92">
        <v>31896180.260000002</v>
      </c>
      <c r="AK53" s="92">
        <v>19046657.73</v>
      </c>
      <c r="AL53" s="92">
        <v>0</v>
      </c>
      <c r="AM53" s="92">
        <v>17466.96</v>
      </c>
      <c r="AN53" s="93">
        <v>24400</v>
      </c>
    </row>
    <row r="54" spans="1:40" x14ac:dyDescent="0.2">
      <c r="A54" s="25">
        <v>128034503</v>
      </c>
      <c r="B54" s="26" t="s">
        <v>547</v>
      </c>
      <c r="C54" s="26" t="s">
        <v>544</v>
      </c>
      <c r="D54" s="1">
        <v>62709</v>
      </c>
      <c r="E54" s="2">
        <v>2559</v>
      </c>
      <c r="F54" s="13">
        <v>6891971.1899999995</v>
      </c>
      <c r="G54" s="32">
        <v>0.02</v>
      </c>
      <c r="H54" s="27">
        <v>42.95</v>
      </c>
      <c r="I54" s="28">
        <v>0.87</v>
      </c>
      <c r="J54" s="29">
        <v>14888726.24</v>
      </c>
      <c r="K54" s="9">
        <v>705.69500000000005</v>
      </c>
      <c r="L54" s="9">
        <v>713.80200000000002</v>
      </c>
      <c r="M54" s="9">
        <v>819.36699999999996</v>
      </c>
      <c r="N54" s="104">
        <v>-0.1288</v>
      </c>
      <c r="O54" s="18">
        <v>70.926000000000002</v>
      </c>
      <c r="P54" s="13">
        <v>19171.16</v>
      </c>
      <c r="Q54" s="30">
        <v>0.83150000000000002</v>
      </c>
      <c r="R54" s="31">
        <v>0.72</v>
      </c>
      <c r="S54" s="32">
        <v>0.02</v>
      </c>
      <c r="T54" s="33">
        <v>4589222</v>
      </c>
      <c r="U54" s="13">
        <v>5909.22</v>
      </c>
      <c r="V54" s="31">
        <v>0.32</v>
      </c>
      <c r="W54" s="31">
        <v>1.04</v>
      </c>
      <c r="X54" s="10">
        <v>562991.72</v>
      </c>
      <c r="Y54" s="11">
        <v>213609402</v>
      </c>
      <c r="Z54" s="12">
        <v>131444919</v>
      </c>
      <c r="AA54" s="92">
        <v>14891336.98</v>
      </c>
      <c r="AB54" s="92">
        <v>6309420.1200000001</v>
      </c>
      <c r="AC54" s="92">
        <v>0</v>
      </c>
      <c r="AD54" s="92">
        <v>19559.349999999999</v>
      </c>
      <c r="AE54" s="93">
        <v>2610.7399999999998</v>
      </c>
      <c r="AF54" s="10">
        <v>446652.39</v>
      </c>
      <c r="AG54" s="11">
        <v>215869287</v>
      </c>
      <c r="AH54" s="12">
        <v>122977981</v>
      </c>
      <c r="AI54" s="92">
        <v>13751952.960000001</v>
      </c>
      <c r="AJ54" s="92">
        <v>13757202.960000001</v>
      </c>
      <c r="AK54" s="92">
        <v>6527653.2199999997</v>
      </c>
      <c r="AL54" s="92">
        <v>0</v>
      </c>
      <c r="AM54" s="92">
        <v>1220.27</v>
      </c>
      <c r="AN54" s="93">
        <v>5250</v>
      </c>
    </row>
    <row r="55" spans="1:40" x14ac:dyDescent="0.2">
      <c r="A55" s="25">
        <v>127040503</v>
      </c>
      <c r="B55" s="26" t="s">
        <v>528</v>
      </c>
      <c r="C55" s="26" t="s">
        <v>529</v>
      </c>
      <c r="D55" s="1">
        <v>38247</v>
      </c>
      <c r="E55" s="2">
        <v>4579</v>
      </c>
      <c r="F55" s="13">
        <v>8348532.4900000002</v>
      </c>
      <c r="G55" s="32">
        <v>1.9599999999999999E-2</v>
      </c>
      <c r="H55" s="27">
        <v>47.67</v>
      </c>
      <c r="I55" s="28">
        <v>0.96</v>
      </c>
      <c r="J55" s="29">
        <v>23955374.640000001</v>
      </c>
      <c r="K55" s="9">
        <v>1250.5509999999999</v>
      </c>
      <c r="L55" s="9">
        <v>1260.018</v>
      </c>
      <c r="M55" s="9">
        <v>1236.326</v>
      </c>
      <c r="N55" s="104">
        <v>1.9199999999999998E-2</v>
      </c>
      <c r="O55" s="18">
        <v>782.71400000000006</v>
      </c>
      <c r="P55" s="13">
        <v>11781.73</v>
      </c>
      <c r="Q55" s="30">
        <v>1.353</v>
      </c>
      <c r="R55" s="31">
        <v>0.96</v>
      </c>
      <c r="S55" s="32">
        <v>1.9599999999999999E-2</v>
      </c>
      <c r="T55" s="33">
        <v>5677152</v>
      </c>
      <c r="U55" s="13">
        <v>2792.14</v>
      </c>
      <c r="V55" s="31">
        <v>0.68</v>
      </c>
      <c r="W55" s="31">
        <v>1.64</v>
      </c>
      <c r="X55" s="10">
        <v>943445.76</v>
      </c>
      <c r="Y55" s="11">
        <v>283971285</v>
      </c>
      <c r="Z55" s="12">
        <v>142882261</v>
      </c>
      <c r="AA55" s="92">
        <v>23955374.640000001</v>
      </c>
      <c r="AB55" s="92">
        <v>7268526.8600000003</v>
      </c>
      <c r="AC55" s="92">
        <v>0</v>
      </c>
      <c r="AD55" s="92">
        <v>136559.87</v>
      </c>
      <c r="AE55" s="93">
        <v>0</v>
      </c>
      <c r="AF55" s="10">
        <v>748471.57</v>
      </c>
      <c r="AG55" s="11">
        <v>268583309</v>
      </c>
      <c r="AH55" s="12">
        <v>136490925</v>
      </c>
      <c r="AI55" s="92">
        <v>24431067.32</v>
      </c>
      <c r="AJ55" s="92">
        <v>24431067.32</v>
      </c>
      <c r="AK55" s="92">
        <v>6926303.8700000001</v>
      </c>
      <c r="AL55" s="92">
        <v>0</v>
      </c>
      <c r="AM55" s="92">
        <v>104758.77</v>
      </c>
      <c r="AN55" s="93">
        <v>0</v>
      </c>
    </row>
    <row r="56" spans="1:40" x14ac:dyDescent="0.2">
      <c r="A56" s="25">
        <v>127040703</v>
      </c>
      <c r="B56" s="26" t="s">
        <v>530</v>
      </c>
      <c r="C56" s="26" t="s">
        <v>529</v>
      </c>
      <c r="D56" s="1">
        <v>61991</v>
      </c>
      <c r="E56" s="2">
        <v>10208</v>
      </c>
      <c r="F56" s="13">
        <v>27542132.16</v>
      </c>
      <c r="G56" s="32">
        <v>1.49E-2</v>
      </c>
      <c r="H56" s="27">
        <v>43.52</v>
      </c>
      <c r="I56" s="28">
        <v>0.88</v>
      </c>
      <c r="J56" s="29">
        <v>43809914.329999998</v>
      </c>
      <c r="K56" s="9">
        <v>2591.7979999999998</v>
      </c>
      <c r="L56" s="9">
        <v>2658.5549999999998</v>
      </c>
      <c r="M56" s="9">
        <v>2920.819</v>
      </c>
      <c r="N56" s="104">
        <v>-8.9800000000000005E-2</v>
      </c>
      <c r="O56" s="18">
        <v>447.786</v>
      </c>
      <c r="P56" s="13">
        <v>14413.13</v>
      </c>
      <c r="Q56" s="30">
        <v>1.1060000000000001</v>
      </c>
      <c r="R56" s="31">
        <v>0.88</v>
      </c>
      <c r="S56" s="32">
        <v>1.49E-2</v>
      </c>
      <c r="T56" s="33">
        <v>24592076</v>
      </c>
      <c r="U56" s="13">
        <v>8090.61</v>
      </c>
      <c r="V56" s="31">
        <v>7.0000000000000007E-2</v>
      </c>
      <c r="W56" s="31">
        <v>0.95</v>
      </c>
      <c r="X56" s="10">
        <v>1325697.56</v>
      </c>
      <c r="Y56" s="11">
        <v>1230813522</v>
      </c>
      <c r="Z56" s="12">
        <v>618214759</v>
      </c>
      <c r="AA56" s="92">
        <v>43838278.079999998</v>
      </c>
      <c r="AB56" s="92">
        <v>25719514.760000002</v>
      </c>
      <c r="AC56" s="92">
        <v>0</v>
      </c>
      <c r="AD56" s="92">
        <v>496919.84</v>
      </c>
      <c r="AE56" s="93">
        <v>28363.75</v>
      </c>
      <c r="AF56" s="10">
        <v>1053581.27</v>
      </c>
      <c r="AG56" s="11">
        <v>1133236794</v>
      </c>
      <c r="AH56" s="12">
        <v>576019698</v>
      </c>
      <c r="AI56" s="92">
        <v>43114659.770000003</v>
      </c>
      <c r="AJ56" s="92">
        <v>43147164.259999998</v>
      </c>
      <c r="AK56" s="92">
        <v>25533278.809999999</v>
      </c>
      <c r="AL56" s="92">
        <v>0</v>
      </c>
      <c r="AM56" s="92">
        <v>10600.68</v>
      </c>
      <c r="AN56" s="93">
        <v>32504.49</v>
      </c>
    </row>
    <row r="57" spans="1:40" x14ac:dyDescent="0.2">
      <c r="A57" s="25">
        <v>127041203</v>
      </c>
      <c r="B57" s="26" t="s">
        <v>531</v>
      </c>
      <c r="C57" s="26" t="s">
        <v>529</v>
      </c>
      <c r="D57" s="1">
        <v>73085</v>
      </c>
      <c r="E57" s="2">
        <v>6484</v>
      </c>
      <c r="F57" s="13">
        <v>24073582.400000002</v>
      </c>
      <c r="G57" s="32">
        <v>1.44E-2</v>
      </c>
      <c r="H57" s="27">
        <v>50.8</v>
      </c>
      <c r="I57" s="28">
        <v>1.02</v>
      </c>
      <c r="J57" s="29">
        <v>32953571.23</v>
      </c>
      <c r="K57" s="9">
        <v>2048.2840000000001</v>
      </c>
      <c r="L57" s="9">
        <v>2087.8209999999999</v>
      </c>
      <c r="M57" s="9">
        <v>2060.8200000000002</v>
      </c>
      <c r="N57" s="104">
        <v>1.3100000000000001E-2</v>
      </c>
      <c r="O57" s="18">
        <v>179.70099999999999</v>
      </c>
      <c r="P57" s="13">
        <v>14790.75</v>
      </c>
      <c r="Q57" s="30">
        <v>1.0777000000000001</v>
      </c>
      <c r="R57" s="31">
        <v>1.02</v>
      </c>
      <c r="S57" s="32">
        <v>1.44E-2</v>
      </c>
      <c r="T57" s="33">
        <v>22289608</v>
      </c>
      <c r="U57" s="13">
        <v>10004.379999999999</v>
      </c>
      <c r="V57" s="31">
        <v>0</v>
      </c>
      <c r="W57" s="31">
        <v>1.02</v>
      </c>
      <c r="X57" s="10">
        <v>543198.46</v>
      </c>
      <c r="Y57" s="11">
        <v>1116047471</v>
      </c>
      <c r="Z57" s="12">
        <v>559862914</v>
      </c>
      <c r="AA57" s="92">
        <v>33449517.41</v>
      </c>
      <c r="AB57" s="92">
        <v>23529965.890000001</v>
      </c>
      <c r="AC57" s="92">
        <v>240.82</v>
      </c>
      <c r="AD57" s="92">
        <v>177.23</v>
      </c>
      <c r="AE57" s="93">
        <v>495946.18</v>
      </c>
      <c r="AF57" s="10">
        <v>429957.42</v>
      </c>
      <c r="AG57" s="11">
        <v>1023408057</v>
      </c>
      <c r="AH57" s="12">
        <v>470904516</v>
      </c>
      <c r="AI57" s="92">
        <v>30998441.82</v>
      </c>
      <c r="AJ57" s="92">
        <v>31561355.02</v>
      </c>
      <c r="AK57" s="92">
        <v>22413887.100000001</v>
      </c>
      <c r="AL57" s="92">
        <v>2449.35</v>
      </c>
      <c r="AM57" s="92">
        <v>0</v>
      </c>
      <c r="AN57" s="93">
        <v>562913.19999999995</v>
      </c>
    </row>
    <row r="58" spans="1:40" x14ac:dyDescent="0.2">
      <c r="A58" s="25">
        <v>127041503</v>
      </c>
      <c r="B58" s="26" t="s">
        <v>532</v>
      </c>
      <c r="C58" s="26" t="s">
        <v>529</v>
      </c>
      <c r="D58" s="1">
        <v>43199</v>
      </c>
      <c r="E58" s="2">
        <v>5370</v>
      </c>
      <c r="F58" s="13">
        <v>9461436.1699999999</v>
      </c>
      <c r="G58" s="32">
        <v>1.5299999999999999E-2</v>
      </c>
      <c r="H58" s="27">
        <v>40.79</v>
      </c>
      <c r="I58" s="28">
        <v>0.82</v>
      </c>
      <c r="J58" s="29">
        <v>31961021.530000001</v>
      </c>
      <c r="K58" s="9">
        <v>1754.971</v>
      </c>
      <c r="L58" s="9">
        <v>1796.096</v>
      </c>
      <c r="M58" s="9">
        <v>1772.2449999999999</v>
      </c>
      <c r="N58" s="104">
        <v>1.35E-2</v>
      </c>
      <c r="O58" s="18">
        <v>644.69500000000005</v>
      </c>
      <c r="P58" s="13">
        <v>13318.95</v>
      </c>
      <c r="Q58" s="30">
        <v>1.1968000000000001</v>
      </c>
      <c r="R58" s="31">
        <v>0.82</v>
      </c>
      <c r="S58" s="32">
        <v>1.5299999999999999E-2</v>
      </c>
      <c r="T58" s="33">
        <v>8226894</v>
      </c>
      <c r="U58" s="13">
        <v>3428.35</v>
      </c>
      <c r="V58" s="31">
        <v>0.6</v>
      </c>
      <c r="W58" s="31">
        <v>1.42</v>
      </c>
      <c r="X58" s="10">
        <v>1254099.57</v>
      </c>
      <c r="Y58" s="11">
        <v>401325248</v>
      </c>
      <c r="Z58" s="12">
        <v>217238224</v>
      </c>
      <c r="AA58" s="92">
        <v>31963035.829999998</v>
      </c>
      <c r="AB58" s="92">
        <v>8183897.1200000001</v>
      </c>
      <c r="AC58" s="92">
        <v>0</v>
      </c>
      <c r="AD58" s="92">
        <v>23439.48</v>
      </c>
      <c r="AE58" s="93">
        <v>2014.3</v>
      </c>
      <c r="AF58" s="10">
        <v>995408.21</v>
      </c>
      <c r="AG58" s="11">
        <v>373890039</v>
      </c>
      <c r="AH58" s="12">
        <v>208505930</v>
      </c>
      <c r="AI58" s="92">
        <v>30148776.629999999</v>
      </c>
      <c r="AJ58" s="92">
        <v>30153858.850000001</v>
      </c>
      <c r="AK58" s="92">
        <v>8425499.9499999993</v>
      </c>
      <c r="AL58" s="92">
        <v>0</v>
      </c>
      <c r="AM58" s="92">
        <v>24636.7</v>
      </c>
      <c r="AN58" s="93">
        <v>5082.22</v>
      </c>
    </row>
    <row r="59" spans="1:40" x14ac:dyDescent="0.2">
      <c r="A59" s="25">
        <v>127041603</v>
      </c>
      <c r="B59" s="26" t="s">
        <v>533</v>
      </c>
      <c r="C59" s="26" t="s">
        <v>529</v>
      </c>
      <c r="D59" s="1">
        <v>77975</v>
      </c>
      <c r="E59" s="2">
        <v>7391</v>
      </c>
      <c r="F59" s="13">
        <v>21767764.379999999</v>
      </c>
      <c r="G59" s="32">
        <v>1.2200000000000001E-2</v>
      </c>
      <c r="H59" s="27">
        <v>37.770000000000003</v>
      </c>
      <c r="I59" s="28">
        <v>0.76</v>
      </c>
      <c r="J59" s="29">
        <v>38319267.460000001</v>
      </c>
      <c r="K59" s="9">
        <v>2432.52</v>
      </c>
      <c r="L59" s="9">
        <v>2425.5030000000002</v>
      </c>
      <c r="M59" s="9">
        <v>2507.223</v>
      </c>
      <c r="N59" s="104">
        <v>-3.2599999999999997E-2</v>
      </c>
      <c r="O59" s="18">
        <v>199.91300000000001</v>
      </c>
      <c r="P59" s="13">
        <v>14556.6</v>
      </c>
      <c r="Q59" s="30">
        <v>1.0951</v>
      </c>
      <c r="R59" s="31">
        <v>0.76</v>
      </c>
      <c r="S59" s="32">
        <v>1.2200000000000001E-2</v>
      </c>
      <c r="T59" s="33">
        <v>23684129</v>
      </c>
      <c r="U59" s="13">
        <v>8997.0499999999993</v>
      </c>
      <c r="V59" s="31">
        <v>0</v>
      </c>
      <c r="W59" s="31">
        <v>0.76</v>
      </c>
      <c r="X59" s="10">
        <v>1082858.82</v>
      </c>
      <c r="Y59" s="11">
        <v>1205062550</v>
      </c>
      <c r="Z59" s="12">
        <v>575699044</v>
      </c>
      <c r="AA59" s="92">
        <v>38329465.539999999</v>
      </c>
      <c r="AB59" s="92">
        <v>20684905.559999999</v>
      </c>
      <c r="AC59" s="92">
        <v>0</v>
      </c>
      <c r="AD59" s="92">
        <v>0</v>
      </c>
      <c r="AE59" s="93">
        <v>10198.08</v>
      </c>
      <c r="AF59" s="10">
        <v>859635.72</v>
      </c>
      <c r="AG59" s="11">
        <v>1115692456</v>
      </c>
      <c r="AH59" s="12">
        <v>742117178</v>
      </c>
      <c r="AI59" s="92">
        <v>37800380.990000002</v>
      </c>
      <c r="AJ59" s="92">
        <v>37820363.57</v>
      </c>
      <c r="AK59" s="92">
        <v>20542435.530000001</v>
      </c>
      <c r="AL59" s="92">
        <v>0</v>
      </c>
      <c r="AM59" s="92">
        <v>0</v>
      </c>
      <c r="AN59" s="93">
        <v>19982.580000000002</v>
      </c>
    </row>
    <row r="60" spans="1:40" x14ac:dyDescent="0.2">
      <c r="A60" s="34">
        <v>127042003</v>
      </c>
      <c r="B60" s="34" t="s">
        <v>534</v>
      </c>
      <c r="C60" s="34" t="s">
        <v>529</v>
      </c>
      <c r="D60" s="1">
        <v>76566</v>
      </c>
      <c r="E60" s="2">
        <v>7543</v>
      </c>
      <c r="F60" s="13">
        <v>23763827.570000004</v>
      </c>
      <c r="G60" s="32">
        <v>1.1900000000000001E-2</v>
      </c>
      <c r="H60" s="27">
        <v>41.15</v>
      </c>
      <c r="I60" s="28">
        <v>0.83</v>
      </c>
      <c r="J60" s="29">
        <v>39801631.869999997</v>
      </c>
      <c r="K60" s="9">
        <v>2258.0059999999999</v>
      </c>
      <c r="L60" s="9">
        <v>2328.0549999999998</v>
      </c>
      <c r="M60" s="9">
        <v>2361.4740000000002</v>
      </c>
      <c r="N60" s="104">
        <v>-1.4200000000000001E-2</v>
      </c>
      <c r="O60" s="18">
        <v>238.02199999999999</v>
      </c>
      <c r="P60" s="13">
        <v>15945.99</v>
      </c>
      <c r="Q60" s="30">
        <v>0.99970000000000003</v>
      </c>
      <c r="R60" s="31">
        <v>0.83</v>
      </c>
      <c r="S60" s="32">
        <v>1.1900000000000001E-2</v>
      </c>
      <c r="T60" s="33">
        <v>26655298</v>
      </c>
      <c r="U60" s="13">
        <v>10679.09</v>
      </c>
      <c r="V60" s="31">
        <v>0</v>
      </c>
      <c r="W60" s="31">
        <v>0.83</v>
      </c>
      <c r="X60" s="10">
        <v>1060366.8500000001</v>
      </c>
      <c r="Y60" s="11">
        <v>1430346721</v>
      </c>
      <c r="Z60" s="12">
        <v>573810991</v>
      </c>
      <c r="AA60" s="92">
        <v>39807537.869999997</v>
      </c>
      <c r="AB60" s="92">
        <v>22497808.670000002</v>
      </c>
      <c r="AC60" s="92">
        <v>0</v>
      </c>
      <c r="AD60" s="92">
        <v>205652.05</v>
      </c>
      <c r="AE60" s="93">
        <v>5906</v>
      </c>
      <c r="AF60" s="10">
        <v>840303.5</v>
      </c>
      <c r="AG60" s="11">
        <v>1346176331</v>
      </c>
      <c r="AH60" s="12">
        <v>525445663</v>
      </c>
      <c r="AI60" s="92">
        <v>36979521.899999999</v>
      </c>
      <c r="AJ60" s="92">
        <v>36981321.899999999</v>
      </c>
      <c r="AK60" s="92">
        <v>22289816.25</v>
      </c>
      <c r="AL60" s="92">
        <v>0</v>
      </c>
      <c r="AM60" s="92">
        <v>153968.48000000001</v>
      </c>
      <c r="AN60" s="93">
        <v>1800</v>
      </c>
    </row>
    <row r="61" spans="1:40" x14ac:dyDescent="0.2">
      <c r="A61" s="25">
        <v>127042853</v>
      </c>
      <c r="B61" s="26" t="s">
        <v>535</v>
      </c>
      <c r="C61" s="26" t="s">
        <v>529</v>
      </c>
      <c r="D61" s="1">
        <v>59363</v>
      </c>
      <c r="E61" s="2">
        <v>4932</v>
      </c>
      <c r="F61" s="13">
        <v>11376784.540000001</v>
      </c>
      <c r="G61" s="32">
        <v>1.1599999999999999E-2</v>
      </c>
      <c r="H61" s="27">
        <v>38.86</v>
      </c>
      <c r="I61" s="28">
        <v>0.78</v>
      </c>
      <c r="J61" s="29">
        <v>24465558.120000001</v>
      </c>
      <c r="K61" s="9">
        <v>1307.5229999999999</v>
      </c>
      <c r="L61" s="9">
        <v>1330.424</v>
      </c>
      <c r="M61" s="9">
        <v>1598.412</v>
      </c>
      <c r="N61" s="104">
        <v>-0.16769999999999999</v>
      </c>
      <c r="O61" s="18">
        <v>259.15100000000001</v>
      </c>
      <c r="P61" s="13">
        <v>15616.24</v>
      </c>
      <c r="Q61" s="30">
        <v>1.0207999999999999</v>
      </c>
      <c r="R61" s="31">
        <v>0.78</v>
      </c>
      <c r="S61" s="32">
        <v>1.1599999999999999E-2</v>
      </c>
      <c r="T61" s="33">
        <v>13033828</v>
      </c>
      <c r="U61" s="13">
        <v>8319.43</v>
      </c>
      <c r="V61" s="31">
        <v>0.04</v>
      </c>
      <c r="W61" s="31">
        <v>0.82</v>
      </c>
      <c r="X61" s="10">
        <v>630409.26</v>
      </c>
      <c r="Y61" s="11">
        <v>685236554</v>
      </c>
      <c r="Z61" s="12">
        <v>294750536</v>
      </c>
      <c r="AA61" s="92">
        <v>24468270.800000001</v>
      </c>
      <c r="AB61" s="92">
        <v>10721633.720000001</v>
      </c>
      <c r="AC61" s="92">
        <v>0</v>
      </c>
      <c r="AD61" s="92">
        <v>24741.56</v>
      </c>
      <c r="AE61" s="93">
        <v>2712.68</v>
      </c>
      <c r="AF61" s="10">
        <v>500370.17</v>
      </c>
      <c r="AG61" s="11">
        <v>626212098</v>
      </c>
      <c r="AH61" s="12">
        <v>249215654</v>
      </c>
      <c r="AI61" s="92">
        <v>23138541.219999999</v>
      </c>
      <c r="AJ61" s="92">
        <v>23138541.219999999</v>
      </c>
      <c r="AK61" s="92">
        <v>10616182.15</v>
      </c>
      <c r="AL61" s="92">
        <v>0</v>
      </c>
      <c r="AM61" s="92">
        <v>28325</v>
      </c>
      <c r="AN61" s="93">
        <v>0</v>
      </c>
    </row>
    <row r="62" spans="1:40" x14ac:dyDescent="0.2">
      <c r="A62" s="25">
        <v>127044103</v>
      </c>
      <c r="B62" s="26" t="s">
        <v>536</v>
      </c>
      <c r="C62" s="26" t="s">
        <v>529</v>
      </c>
      <c r="D62" s="1">
        <v>74092</v>
      </c>
      <c r="E62" s="2">
        <v>7723</v>
      </c>
      <c r="F62" s="13">
        <v>24257045.84</v>
      </c>
      <c r="G62" s="32">
        <v>1.4500000000000001E-2</v>
      </c>
      <c r="H62" s="27">
        <v>42.39</v>
      </c>
      <c r="I62" s="28">
        <v>0.85</v>
      </c>
      <c r="J62" s="29">
        <v>41847843.32</v>
      </c>
      <c r="K62" s="9">
        <v>2143.09</v>
      </c>
      <c r="L62" s="9">
        <v>2165.9389999999999</v>
      </c>
      <c r="M62" s="9">
        <v>2459.9609999999998</v>
      </c>
      <c r="N62" s="104">
        <v>-0.1195</v>
      </c>
      <c r="O62" s="18">
        <v>200.256</v>
      </c>
      <c r="P62" s="13">
        <v>17858.16</v>
      </c>
      <c r="Q62" s="30">
        <v>0.89259999999999995</v>
      </c>
      <c r="R62" s="31">
        <v>0.76</v>
      </c>
      <c r="S62" s="32">
        <v>1.4500000000000001E-2</v>
      </c>
      <c r="T62" s="33">
        <v>22280118</v>
      </c>
      <c r="U62" s="13">
        <v>9507.82</v>
      </c>
      <c r="V62" s="31">
        <v>0</v>
      </c>
      <c r="W62" s="31">
        <v>0.76</v>
      </c>
      <c r="X62" s="10">
        <v>1450949.46</v>
      </c>
      <c r="Y62" s="11">
        <v>1115505500</v>
      </c>
      <c r="Z62" s="12">
        <v>559691347</v>
      </c>
      <c r="AA62" s="92">
        <v>42009943.32</v>
      </c>
      <c r="AB62" s="92">
        <v>22797767.34</v>
      </c>
      <c r="AC62" s="92">
        <v>0</v>
      </c>
      <c r="AD62" s="92">
        <v>8329.0400000000009</v>
      </c>
      <c r="AE62" s="93">
        <v>162100</v>
      </c>
      <c r="AF62" s="10">
        <v>1151070.18</v>
      </c>
      <c r="AG62" s="11">
        <v>1010109657</v>
      </c>
      <c r="AH62" s="12">
        <v>503897973</v>
      </c>
      <c r="AI62" s="92">
        <v>39170119.189999998</v>
      </c>
      <c r="AJ62" s="92">
        <v>39460879.310000002</v>
      </c>
      <c r="AK62" s="92">
        <v>22007938.289999999</v>
      </c>
      <c r="AL62" s="92">
        <v>0</v>
      </c>
      <c r="AM62" s="92">
        <v>8718.42</v>
      </c>
      <c r="AN62" s="93">
        <v>290760.12</v>
      </c>
    </row>
    <row r="63" spans="1:40" x14ac:dyDescent="0.2">
      <c r="A63" s="25">
        <v>127045303</v>
      </c>
      <c r="B63" s="26" t="s">
        <v>537</v>
      </c>
      <c r="C63" s="26" t="s">
        <v>529</v>
      </c>
      <c r="D63" s="1">
        <v>54724</v>
      </c>
      <c r="E63" s="2">
        <v>1120</v>
      </c>
      <c r="F63" s="13">
        <v>1021633.37</v>
      </c>
      <c r="G63" s="32">
        <v>8.0000000000000002E-3</v>
      </c>
      <c r="H63" s="27">
        <v>16.670000000000002</v>
      </c>
      <c r="I63" s="28">
        <v>0.34</v>
      </c>
      <c r="J63" s="29">
        <v>6943571.21</v>
      </c>
      <c r="K63" s="9">
        <v>348.87099999999998</v>
      </c>
      <c r="L63" s="9">
        <v>354.97399999999999</v>
      </c>
      <c r="M63" s="9">
        <v>451.97</v>
      </c>
      <c r="N63" s="104">
        <v>-0.21460000000000001</v>
      </c>
      <c r="O63" s="18">
        <v>127.46</v>
      </c>
      <c r="P63" s="13">
        <v>14577.2</v>
      </c>
      <c r="Q63" s="30">
        <v>1.0934999999999999</v>
      </c>
      <c r="R63" s="31">
        <v>0.34</v>
      </c>
      <c r="S63" s="32">
        <v>8.0000000000000002E-3</v>
      </c>
      <c r="T63" s="33">
        <v>1698379</v>
      </c>
      <c r="U63" s="13">
        <v>3565.54</v>
      </c>
      <c r="V63" s="31">
        <v>0.59</v>
      </c>
      <c r="W63" s="31">
        <v>0.93</v>
      </c>
      <c r="X63" s="10">
        <v>111771.79</v>
      </c>
      <c r="Y63" s="11">
        <v>85823943</v>
      </c>
      <c r="Z63" s="12">
        <v>41873720</v>
      </c>
      <c r="AA63" s="92">
        <v>6943571.21</v>
      </c>
      <c r="AB63" s="92">
        <v>879300.39</v>
      </c>
      <c r="AC63" s="92">
        <v>0</v>
      </c>
      <c r="AD63" s="92">
        <v>30561.19</v>
      </c>
      <c r="AE63" s="93">
        <v>0</v>
      </c>
      <c r="AF63" s="10">
        <v>88674.73</v>
      </c>
      <c r="AG63" s="11">
        <v>69986027</v>
      </c>
      <c r="AH63" s="12">
        <v>40543429</v>
      </c>
      <c r="AI63" s="92">
        <v>6389753.1299999999</v>
      </c>
      <c r="AJ63" s="92">
        <v>6389753.1299999999</v>
      </c>
      <c r="AK63" s="92">
        <v>883671.59</v>
      </c>
      <c r="AL63" s="92">
        <v>0</v>
      </c>
      <c r="AM63" s="92">
        <v>126831.86</v>
      </c>
      <c r="AN63" s="93">
        <v>0</v>
      </c>
    </row>
    <row r="64" spans="1:40" x14ac:dyDescent="0.2">
      <c r="A64" s="25">
        <v>127045653</v>
      </c>
      <c r="B64" s="26" t="s">
        <v>538</v>
      </c>
      <c r="C64" s="26" t="s">
        <v>529</v>
      </c>
      <c r="D64" s="1">
        <v>49237</v>
      </c>
      <c r="E64" s="2">
        <v>4783</v>
      </c>
      <c r="F64" s="13">
        <v>8486345.7899999991</v>
      </c>
      <c r="G64" s="32">
        <v>1.44E-2</v>
      </c>
      <c r="H64" s="27">
        <v>36.04</v>
      </c>
      <c r="I64" s="28">
        <v>0.73</v>
      </c>
      <c r="J64" s="29">
        <v>29846933.219999999</v>
      </c>
      <c r="K64" s="9">
        <v>1381.1420000000001</v>
      </c>
      <c r="L64" s="9">
        <v>1401.65</v>
      </c>
      <c r="M64" s="9">
        <v>1675.9670000000001</v>
      </c>
      <c r="N64" s="104">
        <v>-0.16370000000000001</v>
      </c>
      <c r="O64" s="18">
        <v>240.55799999999999</v>
      </c>
      <c r="P64" s="13">
        <v>18404.72</v>
      </c>
      <c r="Q64" s="30">
        <v>0.86609999999999998</v>
      </c>
      <c r="R64" s="31">
        <v>0.63</v>
      </c>
      <c r="S64" s="32">
        <v>1.44E-2</v>
      </c>
      <c r="T64" s="33">
        <v>7851573</v>
      </c>
      <c r="U64" s="13">
        <v>4841.57</v>
      </c>
      <c r="V64" s="31">
        <v>0.44</v>
      </c>
      <c r="W64" s="31">
        <v>1.07</v>
      </c>
      <c r="X64" s="10">
        <v>846216.4</v>
      </c>
      <c r="Y64" s="11">
        <v>384586871</v>
      </c>
      <c r="Z64" s="12">
        <v>205756940</v>
      </c>
      <c r="AA64" s="92">
        <v>29845553.219999999</v>
      </c>
      <c r="AB64" s="92">
        <v>7560721.6900000004</v>
      </c>
      <c r="AC64" s="92">
        <v>0</v>
      </c>
      <c r="AD64" s="92">
        <v>79407.7</v>
      </c>
      <c r="AE64" s="93">
        <v>-1380</v>
      </c>
      <c r="AF64" s="10">
        <v>671561.21</v>
      </c>
      <c r="AG64" s="11">
        <v>356590408</v>
      </c>
      <c r="AH64" s="12">
        <v>187701827</v>
      </c>
      <c r="AI64" s="92">
        <v>25321996.760000002</v>
      </c>
      <c r="AJ64" s="92">
        <v>25341381.739999998</v>
      </c>
      <c r="AK64" s="92">
        <v>7714105.0499999998</v>
      </c>
      <c r="AL64" s="92">
        <v>0</v>
      </c>
      <c r="AM64" s="92">
        <v>88114.34</v>
      </c>
      <c r="AN64" s="93">
        <v>19384.98</v>
      </c>
    </row>
    <row r="65" spans="1:40" x14ac:dyDescent="0.2">
      <c r="A65" s="25">
        <v>127045853</v>
      </c>
      <c r="B65" s="26" t="s">
        <v>539</v>
      </c>
      <c r="C65" s="26" t="s">
        <v>529</v>
      </c>
      <c r="D65" s="1">
        <v>77579</v>
      </c>
      <c r="E65" s="2">
        <v>4158</v>
      </c>
      <c r="F65" s="13">
        <v>11423885.199999999</v>
      </c>
      <c r="G65" s="32">
        <v>1.18E-2</v>
      </c>
      <c r="H65" s="27">
        <v>35.409999999999997</v>
      </c>
      <c r="I65" s="28">
        <v>0.71</v>
      </c>
      <c r="J65" s="29">
        <v>24259955.449999999</v>
      </c>
      <c r="K65" s="9">
        <v>1441.893</v>
      </c>
      <c r="L65" s="9">
        <v>1434.5709999999999</v>
      </c>
      <c r="M65" s="9">
        <v>1623.9780000000001</v>
      </c>
      <c r="N65" s="104">
        <v>-0.1166</v>
      </c>
      <c r="O65" s="18">
        <v>101.586</v>
      </c>
      <c r="P65" s="13">
        <v>15717.71</v>
      </c>
      <c r="Q65" s="30">
        <v>1.0142</v>
      </c>
      <c r="R65" s="31">
        <v>0.71</v>
      </c>
      <c r="S65" s="32">
        <v>1.18E-2</v>
      </c>
      <c r="T65" s="33">
        <v>12927350</v>
      </c>
      <c r="U65" s="13">
        <v>8375.4599999999991</v>
      </c>
      <c r="V65" s="31">
        <v>0.03</v>
      </c>
      <c r="W65" s="31">
        <v>0.74</v>
      </c>
      <c r="X65" s="10">
        <v>1005817.07</v>
      </c>
      <c r="Y65" s="11">
        <v>663962457</v>
      </c>
      <c r="Z65" s="12">
        <v>308018714</v>
      </c>
      <c r="AA65" s="92">
        <v>24259955.449999999</v>
      </c>
      <c r="AB65" s="92">
        <v>10412829.35</v>
      </c>
      <c r="AC65" s="92">
        <v>0</v>
      </c>
      <c r="AD65" s="92">
        <v>5238.78</v>
      </c>
      <c r="AE65" s="93">
        <v>0</v>
      </c>
      <c r="AF65" s="10">
        <v>798310.77</v>
      </c>
      <c r="AG65" s="11">
        <v>624368588</v>
      </c>
      <c r="AH65" s="12">
        <v>277249520</v>
      </c>
      <c r="AI65" s="92">
        <v>23423808.359999999</v>
      </c>
      <c r="AJ65" s="92">
        <v>23423808.359999999</v>
      </c>
      <c r="AK65" s="92">
        <v>10392181.619999999</v>
      </c>
      <c r="AL65" s="92">
        <v>0</v>
      </c>
      <c r="AM65" s="92">
        <v>6894.39</v>
      </c>
      <c r="AN65" s="93">
        <v>0</v>
      </c>
    </row>
    <row r="66" spans="1:40" x14ac:dyDescent="0.2">
      <c r="A66" s="25">
        <v>127046903</v>
      </c>
      <c r="B66" s="26" t="s">
        <v>540</v>
      </c>
      <c r="C66" s="26" t="s">
        <v>529</v>
      </c>
      <c r="D66" s="1">
        <v>44981</v>
      </c>
      <c r="E66" s="2">
        <v>3038</v>
      </c>
      <c r="F66" s="13">
        <v>6268653.1600000001</v>
      </c>
      <c r="G66" s="32">
        <v>1.66E-2</v>
      </c>
      <c r="H66" s="27">
        <v>45.87</v>
      </c>
      <c r="I66" s="28">
        <v>0.92</v>
      </c>
      <c r="J66" s="29">
        <v>19412338.48</v>
      </c>
      <c r="K66" s="9">
        <v>812.22699999999998</v>
      </c>
      <c r="L66" s="9">
        <v>811.21900000000005</v>
      </c>
      <c r="M66" s="9">
        <v>929.32500000000005</v>
      </c>
      <c r="N66" s="104">
        <v>-0.12709999999999999</v>
      </c>
      <c r="O66" s="18">
        <v>304.92500000000001</v>
      </c>
      <c r="P66" s="13">
        <v>17376.63</v>
      </c>
      <c r="Q66" s="30">
        <v>0.91739999999999999</v>
      </c>
      <c r="R66" s="31">
        <v>0.84</v>
      </c>
      <c r="S66" s="32">
        <v>1.66E-2</v>
      </c>
      <c r="T66" s="33">
        <v>5011254</v>
      </c>
      <c r="U66" s="13">
        <v>4485.74</v>
      </c>
      <c r="V66" s="31">
        <v>0.48</v>
      </c>
      <c r="W66" s="31">
        <v>1.32</v>
      </c>
      <c r="X66" s="10">
        <v>612345.77</v>
      </c>
      <c r="Y66" s="11">
        <v>240594313</v>
      </c>
      <c r="Z66" s="12">
        <v>136191688</v>
      </c>
      <c r="AA66" s="92">
        <v>19412338.48</v>
      </c>
      <c r="AB66" s="92">
        <v>5589780.8899999997</v>
      </c>
      <c r="AC66" s="92">
        <v>0</v>
      </c>
      <c r="AD66" s="92">
        <v>66526.5</v>
      </c>
      <c r="AE66" s="93">
        <v>0</v>
      </c>
      <c r="AF66" s="10">
        <v>485596.91</v>
      </c>
      <c r="AG66" s="11">
        <v>223802366</v>
      </c>
      <c r="AH66" s="12">
        <v>129717368</v>
      </c>
      <c r="AI66" s="92">
        <v>18702949.079999998</v>
      </c>
      <c r="AJ66" s="92">
        <v>18702949.079999998</v>
      </c>
      <c r="AK66" s="92">
        <v>5850789.0700000003</v>
      </c>
      <c r="AL66" s="92">
        <v>0</v>
      </c>
      <c r="AM66" s="92">
        <v>14587.12</v>
      </c>
      <c r="AN66" s="93">
        <v>0</v>
      </c>
    </row>
    <row r="67" spans="1:40" x14ac:dyDescent="0.2">
      <c r="A67" s="25">
        <v>127047404</v>
      </c>
      <c r="B67" s="26" t="s">
        <v>541</v>
      </c>
      <c r="C67" s="26" t="s">
        <v>529</v>
      </c>
      <c r="D67" s="1">
        <v>77055</v>
      </c>
      <c r="E67" s="2">
        <v>2366</v>
      </c>
      <c r="F67" s="13">
        <v>9891758.6899999995</v>
      </c>
      <c r="G67" s="32">
        <v>1.24E-2</v>
      </c>
      <c r="H67" s="27">
        <v>54.26</v>
      </c>
      <c r="I67" s="28">
        <v>1.0900000000000001</v>
      </c>
      <c r="J67" s="29">
        <v>24057744.969999999</v>
      </c>
      <c r="K67" s="9">
        <v>1004.848</v>
      </c>
      <c r="L67" s="9">
        <v>1031.5239999999999</v>
      </c>
      <c r="M67" s="9">
        <v>1214.778</v>
      </c>
      <c r="N67" s="104">
        <v>-0.15090000000000001</v>
      </c>
      <c r="O67" s="18">
        <v>141.87200000000001</v>
      </c>
      <c r="P67" s="13">
        <v>20979.62</v>
      </c>
      <c r="Q67" s="30">
        <v>0.75980000000000003</v>
      </c>
      <c r="R67" s="31">
        <v>0.83</v>
      </c>
      <c r="S67" s="32">
        <v>1.24E-2</v>
      </c>
      <c r="T67" s="33">
        <v>10608712</v>
      </c>
      <c r="U67" s="13">
        <v>9251.35</v>
      </c>
      <c r="V67" s="31">
        <v>0</v>
      </c>
      <c r="W67" s="31">
        <v>0.83</v>
      </c>
      <c r="X67" s="10">
        <v>457805.28</v>
      </c>
      <c r="Y67" s="11">
        <v>592475588</v>
      </c>
      <c r="Z67" s="12">
        <v>205171917</v>
      </c>
      <c r="AA67" s="92">
        <v>24077584.530000001</v>
      </c>
      <c r="AB67" s="92">
        <v>9409571.5199999996</v>
      </c>
      <c r="AC67" s="92">
        <v>0</v>
      </c>
      <c r="AD67" s="92">
        <v>24381.89</v>
      </c>
      <c r="AE67" s="93">
        <v>19839.560000000001</v>
      </c>
      <c r="AF67" s="10">
        <v>363001.87</v>
      </c>
      <c r="AG67" s="11">
        <v>571979318</v>
      </c>
      <c r="AH67" s="12">
        <v>187508859</v>
      </c>
      <c r="AI67" s="92">
        <v>23754604.850000001</v>
      </c>
      <c r="AJ67" s="92">
        <v>23776208.039999999</v>
      </c>
      <c r="AK67" s="92">
        <v>9103770.3699999992</v>
      </c>
      <c r="AL67" s="92">
        <v>0</v>
      </c>
      <c r="AM67" s="92">
        <v>20744.86</v>
      </c>
      <c r="AN67" s="93">
        <v>21603.19</v>
      </c>
    </row>
    <row r="68" spans="1:40" x14ac:dyDescent="0.2">
      <c r="A68" s="25">
        <v>127049303</v>
      </c>
      <c r="B68" s="26" t="s">
        <v>542</v>
      </c>
      <c r="C68" s="26" t="s">
        <v>529</v>
      </c>
      <c r="D68" s="1">
        <v>68275</v>
      </c>
      <c r="E68" s="2">
        <v>2001</v>
      </c>
      <c r="F68" s="13">
        <v>5239286.62</v>
      </c>
      <c r="G68" s="32">
        <v>1.2200000000000001E-2</v>
      </c>
      <c r="H68" s="27">
        <v>38.35</v>
      </c>
      <c r="I68" s="28">
        <v>0.77</v>
      </c>
      <c r="J68" s="29">
        <v>15573022.82</v>
      </c>
      <c r="K68" s="9">
        <v>747.97500000000002</v>
      </c>
      <c r="L68" s="9">
        <v>722.86199999999997</v>
      </c>
      <c r="M68" s="9">
        <v>801.88</v>
      </c>
      <c r="N68" s="104">
        <v>-9.8500000000000004E-2</v>
      </c>
      <c r="O68" s="18">
        <v>163.886</v>
      </c>
      <c r="P68" s="13">
        <v>17078.29</v>
      </c>
      <c r="Q68" s="30">
        <v>0.93340000000000001</v>
      </c>
      <c r="R68" s="31">
        <v>0.72</v>
      </c>
      <c r="S68" s="32">
        <v>1.2200000000000001E-2</v>
      </c>
      <c r="T68" s="33">
        <v>5727442</v>
      </c>
      <c r="U68" s="13">
        <v>6281.05</v>
      </c>
      <c r="V68" s="31">
        <v>0.28000000000000003</v>
      </c>
      <c r="W68" s="31">
        <v>1</v>
      </c>
      <c r="X68" s="10">
        <v>369300.19</v>
      </c>
      <c r="Y68" s="11">
        <v>291866277</v>
      </c>
      <c r="Z68" s="12">
        <v>138768425</v>
      </c>
      <c r="AA68" s="92">
        <v>15578235.27</v>
      </c>
      <c r="AB68" s="92">
        <v>4842447.3499999996</v>
      </c>
      <c r="AC68" s="92">
        <v>0</v>
      </c>
      <c r="AD68" s="92">
        <v>27539.08</v>
      </c>
      <c r="AE68" s="93">
        <v>5212.45</v>
      </c>
      <c r="AF68" s="10">
        <v>292957.05</v>
      </c>
      <c r="AG68" s="11">
        <v>272647495</v>
      </c>
      <c r="AH68" s="12">
        <v>125862799</v>
      </c>
      <c r="AI68" s="92">
        <v>14100497.15</v>
      </c>
      <c r="AJ68" s="92">
        <v>14108697.15</v>
      </c>
      <c r="AK68" s="92">
        <v>4669711.59</v>
      </c>
      <c r="AL68" s="92">
        <v>0</v>
      </c>
      <c r="AM68" s="92">
        <v>16166.71</v>
      </c>
      <c r="AN68" s="93">
        <v>8200</v>
      </c>
    </row>
    <row r="69" spans="1:40" x14ac:dyDescent="0.2">
      <c r="A69" s="25">
        <v>108051003</v>
      </c>
      <c r="B69" s="26" t="s">
        <v>164</v>
      </c>
      <c r="C69" s="26" t="s">
        <v>165</v>
      </c>
      <c r="D69" s="1">
        <v>57386</v>
      </c>
      <c r="E69" s="2">
        <v>6801</v>
      </c>
      <c r="F69" s="13">
        <v>16338190.549999999</v>
      </c>
      <c r="G69" s="32">
        <v>9.4999999999999998E-3</v>
      </c>
      <c r="H69" s="27">
        <v>41.86</v>
      </c>
      <c r="I69" s="28">
        <v>0.84</v>
      </c>
      <c r="J69" s="29">
        <v>32461545.440000001</v>
      </c>
      <c r="K69" s="9">
        <v>1883.69</v>
      </c>
      <c r="L69" s="9">
        <v>1899.8209999999999</v>
      </c>
      <c r="M69" s="9">
        <v>2233.942</v>
      </c>
      <c r="N69" s="104">
        <v>-0.14960000000000001</v>
      </c>
      <c r="O69" s="18">
        <v>299.77999999999997</v>
      </c>
      <c r="P69" s="13">
        <v>14866.95</v>
      </c>
      <c r="Q69" s="30">
        <v>1.0722</v>
      </c>
      <c r="R69" s="31">
        <v>0.84</v>
      </c>
      <c r="S69" s="32">
        <v>9.4999999999999998E-3</v>
      </c>
      <c r="T69" s="33">
        <v>22993149</v>
      </c>
      <c r="U69" s="13">
        <v>10530.55</v>
      </c>
      <c r="V69" s="31">
        <v>0</v>
      </c>
      <c r="W69" s="31">
        <v>0.84</v>
      </c>
      <c r="X69" s="10">
        <v>822525.26</v>
      </c>
      <c r="Y69" s="11">
        <v>1316071099</v>
      </c>
      <c r="Z69" s="12">
        <v>412737129</v>
      </c>
      <c r="AA69" s="92">
        <v>32659243.079999998</v>
      </c>
      <c r="AB69" s="92">
        <v>15505942.699999999</v>
      </c>
      <c r="AC69" s="92">
        <v>0</v>
      </c>
      <c r="AD69" s="92">
        <v>9722.59</v>
      </c>
      <c r="AE69" s="93">
        <v>197697.64</v>
      </c>
      <c r="AF69" s="10">
        <v>652182.96</v>
      </c>
      <c r="AG69" s="11">
        <v>1206541033</v>
      </c>
      <c r="AH69" s="12">
        <v>356605597</v>
      </c>
      <c r="AI69" s="92">
        <v>29897743.309999999</v>
      </c>
      <c r="AJ69" s="92">
        <v>30142082.379999999</v>
      </c>
      <c r="AK69" s="92">
        <v>14788356.720000001</v>
      </c>
      <c r="AL69" s="92">
        <v>0</v>
      </c>
      <c r="AM69" s="92">
        <v>172301.07</v>
      </c>
      <c r="AN69" s="93">
        <v>244339.07</v>
      </c>
    </row>
    <row r="70" spans="1:40" x14ac:dyDescent="0.2">
      <c r="A70" s="25">
        <v>108051503</v>
      </c>
      <c r="B70" s="26" t="s">
        <v>166</v>
      </c>
      <c r="C70" s="26" t="s">
        <v>165</v>
      </c>
      <c r="D70" s="1">
        <v>54810</v>
      </c>
      <c r="E70" s="2">
        <v>4229</v>
      </c>
      <c r="F70" s="13">
        <v>7433331.6400000006</v>
      </c>
      <c r="G70" s="32">
        <v>8.0000000000000002E-3</v>
      </c>
      <c r="H70" s="27">
        <v>32.07</v>
      </c>
      <c r="I70" s="28">
        <v>0.65</v>
      </c>
      <c r="J70" s="29">
        <v>21978151.079999998</v>
      </c>
      <c r="K70" s="9">
        <v>1255.3679999999999</v>
      </c>
      <c r="L70" s="9">
        <v>1279.662</v>
      </c>
      <c r="M70" s="9">
        <v>1599.499</v>
      </c>
      <c r="N70" s="104">
        <v>-0.2</v>
      </c>
      <c r="O70" s="18">
        <v>324.38799999999998</v>
      </c>
      <c r="P70" s="13">
        <v>13912.37</v>
      </c>
      <c r="Q70" s="30">
        <v>1.1457999999999999</v>
      </c>
      <c r="R70" s="31">
        <v>0.65</v>
      </c>
      <c r="S70" s="32">
        <v>8.0000000000000002E-3</v>
      </c>
      <c r="T70" s="33">
        <v>12346147</v>
      </c>
      <c r="U70" s="13">
        <v>7815.22</v>
      </c>
      <c r="V70" s="31">
        <v>0.1</v>
      </c>
      <c r="W70" s="31">
        <v>0.75</v>
      </c>
      <c r="X70" s="10">
        <v>570077.94999999995</v>
      </c>
      <c r="Y70" s="11">
        <v>698921930</v>
      </c>
      <c r="Z70" s="12">
        <v>229359834</v>
      </c>
      <c r="AA70" s="92">
        <v>22217165.510000002</v>
      </c>
      <c r="AB70" s="92">
        <v>6755074.4000000004</v>
      </c>
      <c r="AC70" s="92">
        <v>11362.54</v>
      </c>
      <c r="AD70" s="92">
        <v>96816.75</v>
      </c>
      <c r="AE70" s="93">
        <v>239014.43</v>
      </c>
      <c r="AF70" s="10">
        <v>452413.42</v>
      </c>
      <c r="AG70" s="11">
        <v>655420164</v>
      </c>
      <c r="AH70" s="12">
        <v>202260728</v>
      </c>
      <c r="AI70" s="92">
        <v>20472660.82</v>
      </c>
      <c r="AJ70" s="92">
        <v>20594789.890000001</v>
      </c>
      <c r="AK70" s="92">
        <v>6574199.6600000001</v>
      </c>
      <c r="AL70" s="92">
        <v>5424.84</v>
      </c>
      <c r="AM70" s="92">
        <v>125664.84</v>
      </c>
      <c r="AN70" s="93">
        <v>122129.07</v>
      </c>
    </row>
    <row r="71" spans="1:40" x14ac:dyDescent="0.2">
      <c r="A71" s="25">
        <v>108053003</v>
      </c>
      <c r="B71" s="26" t="s">
        <v>167</v>
      </c>
      <c r="C71" s="26" t="s">
        <v>165</v>
      </c>
      <c r="D71" s="1">
        <v>49061</v>
      </c>
      <c r="E71" s="2">
        <v>4043</v>
      </c>
      <c r="F71" s="13">
        <v>9658416.8000000007</v>
      </c>
      <c r="G71" s="32">
        <v>1.12E-2</v>
      </c>
      <c r="H71" s="27">
        <v>48.69</v>
      </c>
      <c r="I71" s="28">
        <v>0.98</v>
      </c>
      <c r="J71" s="29">
        <v>19901163.760000002</v>
      </c>
      <c r="K71" s="9">
        <v>1199.201</v>
      </c>
      <c r="L71" s="9">
        <v>1210.6469999999999</v>
      </c>
      <c r="M71" s="9">
        <v>1434.403</v>
      </c>
      <c r="N71" s="104">
        <v>-0.156</v>
      </c>
      <c r="O71" s="18">
        <v>349.39</v>
      </c>
      <c r="P71" s="13">
        <v>12851.14</v>
      </c>
      <c r="Q71" s="30">
        <v>1.2403999999999999</v>
      </c>
      <c r="R71" s="31">
        <v>0.98</v>
      </c>
      <c r="S71" s="32">
        <v>1.12E-2</v>
      </c>
      <c r="T71" s="33">
        <v>11460085</v>
      </c>
      <c r="U71" s="13">
        <v>7400.33</v>
      </c>
      <c r="V71" s="31">
        <v>0.15</v>
      </c>
      <c r="W71" s="31">
        <v>1.1299999999999999</v>
      </c>
      <c r="X71" s="10">
        <v>740907.32</v>
      </c>
      <c r="Y71" s="11">
        <v>658263185</v>
      </c>
      <c r="Z71" s="12">
        <v>203397312</v>
      </c>
      <c r="AA71" s="92">
        <v>20231949.98</v>
      </c>
      <c r="AB71" s="92">
        <v>8890396.5</v>
      </c>
      <c r="AC71" s="92">
        <v>0</v>
      </c>
      <c r="AD71" s="92">
        <v>27112.98</v>
      </c>
      <c r="AE71" s="93">
        <v>330786.21999999997</v>
      </c>
      <c r="AF71" s="10">
        <v>587841.18000000005</v>
      </c>
      <c r="AG71" s="11">
        <v>612872527</v>
      </c>
      <c r="AH71" s="12">
        <v>178715073</v>
      </c>
      <c r="AI71" s="92">
        <v>19483367.870000001</v>
      </c>
      <c r="AJ71" s="92">
        <v>19762528.32</v>
      </c>
      <c r="AK71" s="92">
        <v>8555529.6799999997</v>
      </c>
      <c r="AL71" s="92">
        <v>0</v>
      </c>
      <c r="AM71" s="92">
        <v>13973.76</v>
      </c>
      <c r="AN71" s="93">
        <v>279160.45</v>
      </c>
    </row>
    <row r="72" spans="1:40" x14ac:dyDescent="0.2">
      <c r="A72" s="25">
        <v>108056004</v>
      </c>
      <c r="B72" s="26" t="s">
        <v>168</v>
      </c>
      <c r="C72" s="26" t="s">
        <v>165</v>
      </c>
      <c r="D72" s="1">
        <v>61466</v>
      </c>
      <c r="E72" s="2">
        <v>2345</v>
      </c>
      <c r="F72" s="13">
        <v>4690768.8900000006</v>
      </c>
      <c r="G72" s="32">
        <v>7.9000000000000008E-3</v>
      </c>
      <c r="H72" s="27">
        <v>32.54</v>
      </c>
      <c r="I72" s="28">
        <v>0.66</v>
      </c>
      <c r="J72" s="29">
        <v>14371585.119999999</v>
      </c>
      <c r="K72" s="9">
        <v>874.38599999999997</v>
      </c>
      <c r="L72" s="9">
        <v>863.20600000000002</v>
      </c>
      <c r="M72" s="9">
        <v>1072.5329999999999</v>
      </c>
      <c r="N72" s="104">
        <v>-0.19520000000000001</v>
      </c>
      <c r="O72" s="18">
        <v>242.392</v>
      </c>
      <c r="P72" s="13">
        <v>12868.79</v>
      </c>
      <c r="Q72" s="30">
        <v>1.2386999999999999</v>
      </c>
      <c r="R72" s="31">
        <v>0.66</v>
      </c>
      <c r="S72" s="32">
        <v>7.9000000000000008E-3</v>
      </c>
      <c r="T72" s="33">
        <v>7874544</v>
      </c>
      <c r="U72" s="13">
        <v>7051.13</v>
      </c>
      <c r="V72" s="31">
        <v>0.19</v>
      </c>
      <c r="W72" s="31">
        <v>0.85</v>
      </c>
      <c r="X72" s="10">
        <v>408482.48</v>
      </c>
      <c r="Y72" s="11">
        <v>437565447</v>
      </c>
      <c r="Z72" s="12">
        <v>154505499</v>
      </c>
      <c r="AA72" s="92">
        <v>14371585.119999999</v>
      </c>
      <c r="AB72" s="92">
        <v>4282286.41</v>
      </c>
      <c r="AC72" s="92">
        <v>0</v>
      </c>
      <c r="AD72" s="92">
        <v>0</v>
      </c>
      <c r="AE72" s="93">
        <v>0</v>
      </c>
      <c r="AF72" s="10">
        <v>324207.07</v>
      </c>
      <c r="AG72" s="11">
        <v>400364605</v>
      </c>
      <c r="AH72" s="12">
        <v>142157477</v>
      </c>
      <c r="AI72" s="92">
        <v>13402588.210000001</v>
      </c>
      <c r="AJ72" s="92">
        <v>13402588.210000001</v>
      </c>
      <c r="AK72" s="92">
        <v>4177989.88</v>
      </c>
      <c r="AL72" s="92">
        <v>0</v>
      </c>
      <c r="AM72" s="92">
        <v>9377.59</v>
      </c>
      <c r="AN72" s="93">
        <v>0</v>
      </c>
    </row>
    <row r="73" spans="1:40" x14ac:dyDescent="0.2">
      <c r="A73" s="25">
        <v>108058003</v>
      </c>
      <c r="B73" s="26" t="s">
        <v>169</v>
      </c>
      <c r="C73" s="26" t="s">
        <v>165</v>
      </c>
      <c r="D73" s="1">
        <v>53240</v>
      </c>
      <c r="E73" s="2">
        <v>2707</v>
      </c>
      <c r="F73" s="13">
        <v>5966089.3399999999</v>
      </c>
      <c r="G73" s="32">
        <v>1.0500000000000001E-2</v>
      </c>
      <c r="H73" s="27">
        <v>41.4</v>
      </c>
      <c r="I73" s="28">
        <v>0.83</v>
      </c>
      <c r="J73" s="29">
        <v>17337812.960000001</v>
      </c>
      <c r="K73" s="9">
        <v>938.47199999999998</v>
      </c>
      <c r="L73" s="9">
        <v>957.62400000000002</v>
      </c>
      <c r="M73" s="9">
        <v>1116.587</v>
      </c>
      <c r="N73" s="104">
        <v>-0.1424</v>
      </c>
      <c r="O73" s="18">
        <v>253.20400000000001</v>
      </c>
      <c r="P73" s="13">
        <v>14549.1</v>
      </c>
      <c r="Q73" s="30">
        <v>1.0955999999999999</v>
      </c>
      <c r="R73" s="31">
        <v>0.83</v>
      </c>
      <c r="S73" s="32">
        <v>1.0500000000000001E-2</v>
      </c>
      <c r="T73" s="33">
        <v>7544550</v>
      </c>
      <c r="U73" s="13">
        <v>6331.04</v>
      </c>
      <c r="V73" s="31">
        <v>0.27</v>
      </c>
      <c r="W73" s="31">
        <v>1.1000000000000001</v>
      </c>
      <c r="X73" s="10">
        <v>428669.39</v>
      </c>
      <c r="Y73" s="11">
        <v>432737152</v>
      </c>
      <c r="Z73" s="12">
        <v>134522258</v>
      </c>
      <c r="AA73" s="92">
        <v>17340678.960000001</v>
      </c>
      <c r="AB73" s="92">
        <v>5537419.9500000002</v>
      </c>
      <c r="AC73" s="92">
        <v>0</v>
      </c>
      <c r="AD73" s="92">
        <v>0</v>
      </c>
      <c r="AE73" s="93">
        <v>2866</v>
      </c>
      <c r="AF73" s="10">
        <v>340087.08</v>
      </c>
      <c r="AG73" s="11">
        <v>396797560</v>
      </c>
      <c r="AH73" s="12">
        <v>114744036</v>
      </c>
      <c r="AI73" s="92">
        <v>16795427.640000001</v>
      </c>
      <c r="AJ73" s="92">
        <v>16795827.640000001</v>
      </c>
      <c r="AK73" s="92">
        <v>5102264.68</v>
      </c>
      <c r="AL73" s="92">
        <v>0</v>
      </c>
      <c r="AM73" s="92">
        <v>0</v>
      </c>
      <c r="AN73" s="93">
        <v>400</v>
      </c>
    </row>
    <row r="74" spans="1:40" x14ac:dyDescent="0.2">
      <c r="A74" s="25">
        <v>114060503</v>
      </c>
      <c r="B74" s="26" t="s">
        <v>300</v>
      </c>
      <c r="C74" s="26" t="s">
        <v>301</v>
      </c>
      <c r="D74" s="1">
        <v>57489</v>
      </c>
      <c r="E74" s="2">
        <v>3201</v>
      </c>
      <c r="F74" s="13">
        <v>12873424.719999999</v>
      </c>
      <c r="G74" s="32">
        <v>2.1600000000000001E-2</v>
      </c>
      <c r="H74" s="27">
        <v>69.959999999999994</v>
      </c>
      <c r="I74" s="28">
        <v>1.41</v>
      </c>
      <c r="J74" s="29">
        <v>20663986.98</v>
      </c>
      <c r="K74" s="9">
        <v>1209.4770000000001</v>
      </c>
      <c r="L74" s="9">
        <v>1166.252</v>
      </c>
      <c r="M74" s="9">
        <v>1059.1030000000001</v>
      </c>
      <c r="N74" s="104">
        <v>0.1012</v>
      </c>
      <c r="O74" s="18">
        <v>270.10599999999999</v>
      </c>
      <c r="P74" s="13">
        <v>13966.09</v>
      </c>
      <c r="Q74" s="30">
        <v>1.1414</v>
      </c>
      <c r="R74" s="31">
        <v>1.41</v>
      </c>
      <c r="S74" s="32">
        <v>2.1600000000000001E-2</v>
      </c>
      <c r="T74" s="33">
        <v>7925655</v>
      </c>
      <c r="U74" s="13">
        <v>5356.68</v>
      </c>
      <c r="V74" s="31">
        <v>0.38</v>
      </c>
      <c r="W74" s="31">
        <v>1.79</v>
      </c>
      <c r="X74" s="10">
        <v>571879.84</v>
      </c>
      <c r="Y74" s="11">
        <v>381499039</v>
      </c>
      <c r="Z74" s="12">
        <v>214414908</v>
      </c>
      <c r="AA74" s="92">
        <v>20663986.98</v>
      </c>
      <c r="AB74" s="92">
        <v>12226072.289999999</v>
      </c>
      <c r="AC74" s="92">
        <v>0</v>
      </c>
      <c r="AD74" s="92">
        <v>75472.59</v>
      </c>
      <c r="AE74" s="93">
        <v>0</v>
      </c>
      <c r="AF74" s="10">
        <v>455600.39</v>
      </c>
      <c r="AG74" s="11">
        <v>342131879</v>
      </c>
      <c r="AH74" s="12">
        <v>164773602</v>
      </c>
      <c r="AI74" s="92">
        <v>19120820.690000001</v>
      </c>
      <c r="AJ74" s="92">
        <v>19136940.969999999</v>
      </c>
      <c r="AK74" s="92">
        <v>11895404.390000001</v>
      </c>
      <c r="AL74" s="92">
        <v>0</v>
      </c>
      <c r="AM74" s="92">
        <v>40050.65</v>
      </c>
      <c r="AN74" s="93">
        <v>16120.28</v>
      </c>
    </row>
    <row r="75" spans="1:40" x14ac:dyDescent="0.2">
      <c r="A75" s="25">
        <v>114060753</v>
      </c>
      <c r="B75" s="26" t="s">
        <v>302</v>
      </c>
      <c r="C75" s="26" t="s">
        <v>301</v>
      </c>
      <c r="D75" s="1">
        <v>89514</v>
      </c>
      <c r="E75" s="2">
        <v>19218</v>
      </c>
      <c r="F75" s="13">
        <v>92563331.609999999</v>
      </c>
      <c r="G75" s="32">
        <v>1.4E-2</v>
      </c>
      <c r="H75" s="27">
        <v>53.81</v>
      </c>
      <c r="I75" s="28">
        <v>1.08</v>
      </c>
      <c r="J75" s="29">
        <v>116114689.17</v>
      </c>
      <c r="K75" s="9">
        <v>6659.9690000000001</v>
      </c>
      <c r="L75" s="9">
        <v>6766.3710000000001</v>
      </c>
      <c r="M75" s="9">
        <v>7113.2380000000003</v>
      </c>
      <c r="N75" s="104">
        <v>-4.8800000000000003E-2</v>
      </c>
      <c r="O75" s="18">
        <v>533.60400000000004</v>
      </c>
      <c r="P75" s="13">
        <v>16141.45</v>
      </c>
      <c r="Q75" s="30">
        <v>0.98760000000000003</v>
      </c>
      <c r="R75" s="31">
        <v>1.07</v>
      </c>
      <c r="S75" s="32">
        <v>1.4E-2</v>
      </c>
      <c r="T75" s="33">
        <v>87824857</v>
      </c>
      <c r="U75" s="13">
        <v>12208.79</v>
      </c>
      <c r="V75" s="31">
        <v>0</v>
      </c>
      <c r="W75" s="31">
        <v>1.07</v>
      </c>
      <c r="X75" s="10">
        <v>2152659.69</v>
      </c>
      <c r="Y75" s="11">
        <v>4533877283</v>
      </c>
      <c r="Z75" s="12">
        <v>2069495402</v>
      </c>
      <c r="AA75" s="92">
        <v>116131451.03</v>
      </c>
      <c r="AB75" s="92">
        <v>89944533.030000001</v>
      </c>
      <c r="AC75" s="92">
        <v>0</v>
      </c>
      <c r="AD75" s="92">
        <v>466138.89</v>
      </c>
      <c r="AE75" s="93">
        <v>16761.86</v>
      </c>
      <c r="AF75" s="10">
        <v>1730007.49</v>
      </c>
      <c r="AG75" s="11">
        <v>4081117991</v>
      </c>
      <c r="AH75" s="12">
        <v>1786725815</v>
      </c>
      <c r="AI75" s="92">
        <v>113915729.34999999</v>
      </c>
      <c r="AJ75" s="92">
        <v>113935952.84</v>
      </c>
      <c r="AK75" s="92">
        <v>90479705.689999998</v>
      </c>
      <c r="AL75" s="92">
        <v>0</v>
      </c>
      <c r="AM75" s="92">
        <v>162645.65</v>
      </c>
      <c r="AN75" s="93">
        <v>20223.490000000002</v>
      </c>
    </row>
    <row r="76" spans="1:40" x14ac:dyDescent="0.2">
      <c r="A76" s="25">
        <v>114060853</v>
      </c>
      <c r="B76" s="26" t="s">
        <v>303</v>
      </c>
      <c r="C76" s="26" t="s">
        <v>301</v>
      </c>
      <c r="D76" s="1">
        <v>78753</v>
      </c>
      <c r="E76" s="2">
        <v>5137</v>
      </c>
      <c r="F76" s="13">
        <v>23658478.700000003</v>
      </c>
      <c r="G76" s="32">
        <v>1.7100000000000001E-2</v>
      </c>
      <c r="H76" s="27">
        <v>58.48</v>
      </c>
      <c r="I76" s="28">
        <v>1.18</v>
      </c>
      <c r="J76" s="29">
        <v>31786910.98</v>
      </c>
      <c r="K76" s="9">
        <v>1322.9110000000001</v>
      </c>
      <c r="L76" s="9">
        <v>1349.4960000000001</v>
      </c>
      <c r="M76" s="9">
        <v>1688.039</v>
      </c>
      <c r="N76" s="104">
        <v>-0.2006</v>
      </c>
      <c r="O76" s="18">
        <v>152.15</v>
      </c>
      <c r="P76" s="13">
        <v>21549.56</v>
      </c>
      <c r="Q76" s="30">
        <v>0.73970000000000002</v>
      </c>
      <c r="R76" s="31">
        <v>0.87</v>
      </c>
      <c r="S76" s="32">
        <v>1.7100000000000001E-2</v>
      </c>
      <c r="T76" s="33">
        <v>18439239</v>
      </c>
      <c r="U76" s="13">
        <v>12500.66</v>
      </c>
      <c r="V76" s="31">
        <v>0</v>
      </c>
      <c r="W76" s="31">
        <v>0.87</v>
      </c>
      <c r="X76" s="10">
        <v>990772.46</v>
      </c>
      <c r="Y76" s="11">
        <v>963851535</v>
      </c>
      <c r="Z76" s="12">
        <v>422557385</v>
      </c>
      <c r="AA76" s="92">
        <v>31791637.280000001</v>
      </c>
      <c r="AB76" s="92">
        <v>22655318.32</v>
      </c>
      <c r="AC76" s="92">
        <v>0</v>
      </c>
      <c r="AD76" s="92">
        <v>12387.92</v>
      </c>
      <c r="AE76" s="93">
        <v>4726.3</v>
      </c>
      <c r="AF76" s="10">
        <v>787942.03</v>
      </c>
      <c r="AG76" s="11">
        <v>901223549</v>
      </c>
      <c r="AH76" s="12">
        <v>358172397</v>
      </c>
      <c r="AI76" s="92">
        <v>31385365.52</v>
      </c>
      <c r="AJ76" s="92">
        <v>31385365.52</v>
      </c>
      <c r="AK76" s="92">
        <v>22066812.75</v>
      </c>
      <c r="AL76" s="92">
        <v>0</v>
      </c>
      <c r="AM76" s="92">
        <v>2972.91</v>
      </c>
      <c r="AN76" s="93">
        <v>0</v>
      </c>
    </row>
    <row r="77" spans="1:40" x14ac:dyDescent="0.2">
      <c r="A77" s="25">
        <v>114061103</v>
      </c>
      <c r="B77" s="26" t="s">
        <v>304</v>
      </c>
      <c r="C77" s="26" t="s">
        <v>301</v>
      </c>
      <c r="D77" s="1">
        <v>76803</v>
      </c>
      <c r="E77" s="2">
        <v>7570</v>
      </c>
      <c r="F77" s="13">
        <v>37321860.510000005</v>
      </c>
      <c r="G77" s="32">
        <v>1.72E-2</v>
      </c>
      <c r="H77" s="27">
        <v>64.19</v>
      </c>
      <c r="I77" s="28">
        <v>1.29</v>
      </c>
      <c r="J77" s="29">
        <v>52511152.409999996</v>
      </c>
      <c r="K77" s="9">
        <v>2518.6149999999998</v>
      </c>
      <c r="L77" s="9">
        <v>2503.59</v>
      </c>
      <c r="M77" s="9">
        <v>2882.68</v>
      </c>
      <c r="N77" s="104">
        <v>-0.13150000000000001</v>
      </c>
      <c r="O77" s="18">
        <v>232.28899999999999</v>
      </c>
      <c r="P77" s="13">
        <v>19088.689999999999</v>
      </c>
      <c r="Q77" s="30">
        <v>0.83509999999999995</v>
      </c>
      <c r="R77" s="31">
        <v>1.08</v>
      </c>
      <c r="S77" s="32">
        <v>1.72E-2</v>
      </c>
      <c r="T77" s="33">
        <v>28797516</v>
      </c>
      <c r="U77" s="13">
        <v>10468.379999999999</v>
      </c>
      <c r="V77" s="31">
        <v>0</v>
      </c>
      <c r="W77" s="31">
        <v>1.08</v>
      </c>
      <c r="X77" s="10">
        <v>1282812.77</v>
      </c>
      <c r="Y77" s="11">
        <v>1542487196</v>
      </c>
      <c r="Z77" s="12">
        <v>622739577</v>
      </c>
      <c r="AA77" s="92">
        <v>53445561.460000001</v>
      </c>
      <c r="AB77" s="92">
        <v>35783496.140000001</v>
      </c>
      <c r="AC77" s="92">
        <v>0</v>
      </c>
      <c r="AD77" s="92">
        <v>255551.6</v>
      </c>
      <c r="AE77" s="93">
        <v>934409.05</v>
      </c>
      <c r="AF77" s="10">
        <v>1018143.64</v>
      </c>
      <c r="AG77" s="11">
        <v>1414324513</v>
      </c>
      <c r="AH77" s="12">
        <v>546482458</v>
      </c>
      <c r="AI77" s="92">
        <v>48618553.229999997</v>
      </c>
      <c r="AJ77" s="92">
        <v>49537138.649999999</v>
      </c>
      <c r="AK77" s="92">
        <v>34954547.57</v>
      </c>
      <c r="AL77" s="92">
        <v>0</v>
      </c>
      <c r="AM77" s="92">
        <v>75658.63</v>
      </c>
      <c r="AN77" s="93">
        <v>918585.42</v>
      </c>
    </row>
    <row r="78" spans="1:40" x14ac:dyDescent="0.2">
      <c r="A78" s="25">
        <v>114061503</v>
      </c>
      <c r="B78" s="26" t="s">
        <v>305</v>
      </c>
      <c r="C78" s="26" t="s">
        <v>301</v>
      </c>
      <c r="D78" s="1">
        <v>97320</v>
      </c>
      <c r="E78" s="2">
        <v>8257</v>
      </c>
      <c r="F78" s="13">
        <v>41688718.589999996</v>
      </c>
      <c r="G78" s="32">
        <v>1.67E-2</v>
      </c>
      <c r="H78" s="27">
        <v>51.88</v>
      </c>
      <c r="I78" s="28">
        <v>1.05</v>
      </c>
      <c r="J78" s="29">
        <v>55271194.200000003</v>
      </c>
      <c r="K78" s="9">
        <v>3167.4720000000002</v>
      </c>
      <c r="L78" s="9">
        <v>3183.759</v>
      </c>
      <c r="M78" s="9">
        <v>3777.35</v>
      </c>
      <c r="N78" s="104">
        <v>-0.15709999999999999</v>
      </c>
      <c r="O78" s="18">
        <v>316.661</v>
      </c>
      <c r="P78" s="13">
        <v>15863.69</v>
      </c>
      <c r="Q78" s="30">
        <v>1.0047999999999999</v>
      </c>
      <c r="R78" s="31">
        <v>1.05</v>
      </c>
      <c r="S78" s="32">
        <v>1.67E-2</v>
      </c>
      <c r="T78" s="33">
        <v>33191336</v>
      </c>
      <c r="U78" s="13">
        <v>9526.43</v>
      </c>
      <c r="V78" s="31">
        <v>0</v>
      </c>
      <c r="W78" s="31">
        <v>1.05</v>
      </c>
      <c r="X78" s="10">
        <v>1482544.86</v>
      </c>
      <c r="Y78" s="11">
        <v>1689209891</v>
      </c>
      <c r="Z78" s="12">
        <v>806379286</v>
      </c>
      <c r="AA78" s="92">
        <v>55278275.399999999</v>
      </c>
      <c r="AB78" s="92">
        <v>40200569.93</v>
      </c>
      <c r="AC78" s="92">
        <v>0</v>
      </c>
      <c r="AD78" s="92">
        <v>5603.8</v>
      </c>
      <c r="AE78" s="93">
        <v>7081.2</v>
      </c>
      <c r="AF78" s="10">
        <v>1198340.3899999999</v>
      </c>
      <c r="AG78" s="11">
        <v>1563048205</v>
      </c>
      <c r="AH78" s="12">
        <v>732669441</v>
      </c>
      <c r="AI78" s="92">
        <v>55769451.020000003</v>
      </c>
      <c r="AJ78" s="92">
        <v>55788427.899999999</v>
      </c>
      <c r="AK78" s="92">
        <v>40018630.600000001</v>
      </c>
      <c r="AL78" s="92">
        <v>0</v>
      </c>
      <c r="AM78" s="92">
        <v>23681.4</v>
      </c>
      <c r="AN78" s="93">
        <v>18976.88</v>
      </c>
    </row>
    <row r="79" spans="1:40" x14ac:dyDescent="0.2">
      <c r="A79" s="25">
        <v>114062003</v>
      </c>
      <c r="B79" s="26" t="s">
        <v>306</v>
      </c>
      <c r="C79" s="26" t="s">
        <v>301</v>
      </c>
      <c r="D79" s="1">
        <v>86015</v>
      </c>
      <c r="E79" s="2">
        <v>10235</v>
      </c>
      <c r="F79" s="13">
        <v>54738086.119999997</v>
      </c>
      <c r="G79" s="32">
        <v>1.8499999999999999E-2</v>
      </c>
      <c r="H79" s="27">
        <v>62.18</v>
      </c>
      <c r="I79" s="28">
        <v>1.25</v>
      </c>
      <c r="J79" s="29">
        <v>74323448.780000001</v>
      </c>
      <c r="K79" s="9">
        <v>4002.6950000000002</v>
      </c>
      <c r="L79" s="9">
        <v>3999.873</v>
      </c>
      <c r="M79" s="9">
        <v>4273.8540000000003</v>
      </c>
      <c r="N79" s="104">
        <v>-6.4100000000000004E-2</v>
      </c>
      <c r="O79" s="18">
        <v>455.238</v>
      </c>
      <c r="P79" s="13">
        <v>16672.18</v>
      </c>
      <c r="Q79" s="30">
        <v>0.95609999999999995</v>
      </c>
      <c r="R79" s="31">
        <v>1.2</v>
      </c>
      <c r="S79" s="32">
        <v>1.8499999999999999E-2</v>
      </c>
      <c r="T79" s="33">
        <v>39285898</v>
      </c>
      <c r="U79" s="13">
        <v>8812.58</v>
      </c>
      <c r="V79" s="31">
        <v>0</v>
      </c>
      <c r="W79" s="31">
        <v>1.2</v>
      </c>
      <c r="X79" s="10">
        <v>1685735.08</v>
      </c>
      <c r="Y79" s="11">
        <v>2014265405</v>
      </c>
      <c r="Z79" s="12">
        <v>939561476</v>
      </c>
      <c r="AA79" s="92">
        <v>74323448.780000001</v>
      </c>
      <c r="AB79" s="92">
        <v>53007888.469999999</v>
      </c>
      <c r="AC79" s="92">
        <v>0</v>
      </c>
      <c r="AD79" s="92">
        <v>44462.57</v>
      </c>
      <c r="AE79" s="93">
        <v>0</v>
      </c>
      <c r="AF79" s="10">
        <v>1353329.23</v>
      </c>
      <c r="AG79" s="11">
        <v>1865262141</v>
      </c>
      <c r="AH79" s="12">
        <v>874465227</v>
      </c>
      <c r="AI79" s="92">
        <v>73150909.879999995</v>
      </c>
      <c r="AJ79" s="92">
        <v>73153729.879999995</v>
      </c>
      <c r="AK79" s="92">
        <v>53858130.740000002</v>
      </c>
      <c r="AL79" s="92">
        <v>0</v>
      </c>
      <c r="AM79" s="92">
        <v>22557.88</v>
      </c>
      <c r="AN79" s="93">
        <v>2820</v>
      </c>
    </row>
    <row r="80" spans="1:40" x14ac:dyDescent="0.2">
      <c r="A80" s="25">
        <v>114062503</v>
      </c>
      <c r="B80" s="26" t="s">
        <v>307</v>
      </c>
      <c r="C80" s="26" t="s">
        <v>301</v>
      </c>
      <c r="D80" s="1">
        <v>87921</v>
      </c>
      <c r="E80" s="2">
        <v>6786</v>
      </c>
      <c r="F80" s="13">
        <v>32585255.710000001</v>
      </c>
      <c r="G80" s="32">
        <v>1.67E-2</v>
      </c>
      <c r="H80" s="27">
        <v>54.62</v>
      </c>
      <c r="I80" s="28">
        <v>1.1000000000000001</v>
      </c>
      <c r="J80" s="29">
        <v>47479145.119999997</v>
      </c>
      <c r="K80" s="9">
        <v>2320.8820000000001</v>
      </c>
      <c r="L80" s="9">
        <v>2350.239</v>
      </c>
      <c r="M80" s="9">
        <v>2726.9259999999999</v>
      </c>
      <c r="N80" s="104">
        <v>-0.1381</v>
      </c>
      <c r="O80" s="18">
        <v>144.75299999999999</v>
      </c>
      <c r="P80" s="13">
        <v>19256.36</v>
      </c>
      <c r="Q80" s="30">
        <v>0.82779999999999998</v>
      </c>
      <c r="R80" s="31">
        <v>0.91</v>
      </c>
      <c r="S80" s="32">
        <v>1.67E-2</v>
      </c>
      <c r="T80" s="33">
        <v>25906747</v>
      </c>
      <c r="U80" s="13">
        <v>10507.13</v>
      </c>
      <c r="V80" s="31">
        <v>0</v>
      </c>
      <c r="W80" s="31">
        <v>0.91</v>
      </c>
      <c r="X80" s="10">
        <v>1412496.36</v>
      </c>
      <c r="Y80" s="11">
        <v>1329022399</v>
      </c>
      <c r="Z80" s="12">
        <v>618853333</v>
      </c>
      <c r="AA80" s="92">
        <v>47498405.119999997</v>
      </c>
      <c r="AB80" s="92">
        <v>31122272.760000002</v>
      </c>
      <c r="AC80" s="92">
        <v>0</v>
      </c>
      <c r="AD80" s="92">
        <v>50486.59</v>
      </c>
      <c r="AE80" s="93">
        <v>19260</v>
      </c>
      <c r="AF80" s="10">
        <v>1123817.1599999999</v>
      </c>
      <c r="AG80" s="11">
        <v>1209771463</v>
      </c>
      <c r="AH80" s="12">
        <v>549588044</v>
      </c>
      <c r="AI80" s="92">
        <v>45379843.159999996</v>
      </c>
      <c r="AJ80" s="92">
        <v>45403046.810000002</v>
      </c>
      <c r="AK80" s="92">
        <v>30919499.010000002</v>
      </c>
      <c r="AL80" s="92">
        <v>0</v>
      </c>
      <c r="AM80" s="92">
        <v>31987.05</v>
      </c>
      <c r="AN80" s="93">
        <v>23203.65</v>
      </c>
    </row>
    <row r="81" spans="1:40" x14ac:dyDescent="0.2">
      <c r="A81" s="25">
        <v>114063003</v>
      </c>
      <c r="B81" s="26" t="s">
        <v>308</v>
      </c>
      <c r="C81" s="26" t="s">
        <v>301</v>
      </c>
      <c r="D81" s="1">
        <v>81188</v>
      </c>
      <c r="E81" s="2">
        <v>12527</v>
      </c>
      <c r="F81" s="13">
        <v>53813391.68</v>
      </c>
      <c r="G81" s="32">
        <v>1.5299999999999999E-2</v>
      </c>
      <c r="H81" s="27">
        <v>52.91</v>
      </c>
      <c r="I81" s="28">
        <v>1.07</v>
      </c>
      <c r="J81" s="29">
        <v>69784588.340000004</v>
      </c>
      <c r="K81" s="9">
        <v>4213.7160000000003</v>
      </c>
      <c r="L81" s="9">
        <v>4233.5450000000001</v>
      </c>
      <c r="M81" s="9">
        <v>4155.826</v>
      </c>
      <c r="N81" s="104">
        <v>1.8700000000000001E-2</v>
      </c>
      <c r="O81" s="18">
        <v>440.39699999999999</v>
      </c>
      <c r="P81" s="13">
        <v>14994.18</v>
      </c>
      <c r="Q81" s="30">
        <v>1.0630999999999999</v>
      </c>
      <c r="R81" s="31">
        <v>1.07</v>
      </c>
      <c r="S81" s="32">
        <v>1.5299999999999999E-2</v>
      </c>
      <c r="T81" s="33">
        <v>46846280</v>
      </c>
      <c r="U81" s="13">
        <v>10065.57</v>
      </c>
      <c r="V81" s="31">
        <v>0</v>
      </c>
      <c r="W81" s="31">
        <v>1.07</v>
      </c>
      <c r="X81" s="10">
        <v>1085258.92</v>
      </c>
      <c r="Y81" s="11">
        <v>2318223617</v>
      </c>
      <c r="Z81" s="12">
        <v>1204053059</v>
      </c>
      <c r="AA81" s="92">
        <v>69945217.879999995</v>
      </c>
      <c r="AB81" s="92">
        <v>52667530.140000001</v>
      </c>
      <c r="AC81" s="92">
        <v>30000</v>
      </c>
      <c r="AD81" s="92">
        <v>30602.62</v>
      </c>
      <c r="AE81" s="93">
        <v>160629.54</v>
      </c>
      <c r="AF81" s="10">
        <v>865272.24</v>
      </c>
      <c r="AG81" s="11">
        <v>2142987307</v>
      </c>
      <c r="AH81" s="12">
        <v>1082487334</v>
      </c>
      <c r="AI81" s="92">
        <v>67642875.700000003</v>
      </c>
      <c r="AJ81" s="92">
        <v>67872151.530000001</v>
      </c>
      <c r="AK81" s="92">
        <v>51985840.619999997</v>
      </c>
      <c r="AL81" s="92">
        <v>0</v>
      </c>
      <c r="AM81" s="92">
        <v>12062.4</v>
      </c>
      <c r="AN81" s="93">
        <v>229275.83</v>
      </c>
    </row>
    <row r="82" spans="1:40" x14ac:dyDescent="0.2">
      <c r="A82" s="25">
        <v>114063503</v>
      </c>
      <c r="B82" s="26" t="s">
        <v>309</v>
      </c>
      <c r="C82" s="26" t="s">
        <v>301</v>
      </c>
      <c r="D82" s="1">
        <v>68162</v>
      </c>
      <c r="E82" s="2">
        <v>7339</v>
      </c>
      <c r="F82" s="13">
        <v>32093892.289999999</v>
      </c>
      <c r="G82" s="32">
        <v>1.29E-2</v>
      </c>
      <c r="H82" s="27">
        <v>64.16</v>
      </c>
      <c r="I82" s="28">
        <v>1.29</v>
      </c>
      <c r="J82" s="29">
        <v>42995092.07</v>
      </c>
      <c r="K82" s="9">
        <v>2208.2460000000001</v>
      </c>
      <c r="L82" s="9">
        <v>2152.7260000000001</v>
      </c>
      <c r="M82" s="9">
        <v>2458.4050000000002</v>
      </c>
      <c r="N82" s="104">
        <v>-0.12429999999999999</v>
      </c>
      <c r="O82" s="18">
        <v>230.09</v>
      </c>
      <c r="P82" s="13">
        <v>17632.96</v>
      </c>
      <c r="Q82" s="30">
        <v>0.90400000000000003</v>
      </c>
      <c r="R82" s="31">
        <v>1.17</v>
      </c>
      <c r="S82" s="32">
        <v>1.29E-2</v>
      </c>
      <c r="T82" s="33">
        <v>33071722</v>
      </c>
      <c r="U82" s="13">
        <v>13563.23</v>
      </c>
      <c r="V82" s="31">
        <v>0</v>
      </c>
      <c r="W82" s="31">
        <v>1.17</v>
      </c>
      <c r="X82" s="10">
        <v>1044056.54</v>
      </c>
      <c r="Y82" s="11">
        <v>1954632792</v>
      </c>
      <c r="Z82" s="12">
        <v>531962814</v>
      </c>
      <c r="AA82" s="92">
        <v>42995092.07</v>
      </c>
      <c r="AB82" s="92">
        <v>31041890.989999998</v>
      </c>
      <c r="AC82" s="92">
        <v>0</v>
      </c>
      <c r="AD82" s="92">
        <v>7944.76</v>
      </c>
      <c r="AE82" s="93">
        <v>0</v>
      </c>
      <c r="AF82" s="10">
        <v>827805.27</v>
      </c>
      <c r="AG82" s="11">
        <v>1612319049</v>
      </c>
      <c r="AH82" s="12">
        <v>477161666</v>
      </c>
      <c r="AI82" s="92">
        <v>40833387.960000001</v>
      </c>
      <c r="AJ82" s="92">
        <v>40863145.210000001</v>
      </c>
      <c r="AK82" s="92">
        <v>28985646.23</v>
      </c>
      <c r="AL82" s="92">
        <v>0</v>
      </c>
      <c r="AM82" s="92">
        <v>12684.2</v>
      </c>
      <c r="AN82" s="93">
        <v>29757.25</v>
      </c>
    </row>
    <row r="83" spans="1:40" x14ac:dyDescent="0.2">
      <c r="A83" s="25">
        <v>114064003</v>
      </c>
      <c r="B83" s="26" t="s">
        <v>310</v>
      </c>
      <c r="C83" s="26" t="s">
        <v>301</v>
      </c>
      <c r="D83" s="1">
        <v>66364</v>
      </c>
      <c r="E83" s="2">
        <v>5689</v>
      </c>
      <c r="F83" s="13">
        <v>24414746.490000002</v>
      </c>
      <c r="G83" s="32">
        <v>1.49E-2</v>
      </c>
      <c r="H83" s="27">
        <v>64.67</v>
      </c>
      <c r="I83" s="28">
        <v>1.3</v>
      </c>
      <c r="J83" s="29">
        <v>34558260.549999997</v>
      </c>
      <c r="K83" s="9">
        <v>1433.155</v>
      </c>
      <c r="L83" s="9">
        <v>1448.154</v>
      </c>
      <c r="M83" s="9">
        <v>1515.71</v>
      </c>
      <c r="N83" s="104">
        <v>-4.4600000000000001E-2</v>
      </c>
      <c r="O83" s="18">
        <v>231.48699999999999</v>
      </c>
      <c r="P83" s="13">
        <v>20760.18</v>
      </c>
      <c r="Q83" s="30">
        <v>0.76780000000000004</v>
      </c>
      <c r="R83" s="31">
        <v>1</v>
      </c>
      <c r="S83" s="32">
        <v>1.49E-2</v>
      </c>
      <c r="T83" s="33">
        <v>21810562</v>
      </c>
      <c r="U83" s="13">
        <v>13102.25</v>
      </c>
      <c r="V83" s="31">
        <v>0</v>
      </c>
      <c r="W83" s="31">
        <v>1</v>
      </c>
      <c r="X83" s="10">
        <v>769743.67</v>
      </c>
      <c r="Y83" s="11">
        <v>1194309030</v>
      </c>
      <c r="Z83" s="12">
        <v>445582882</v>
      </c>
      <c r="AA83" s="92">
        <v>34562265.189999998</v>
      </c>
      <c r="AB83" s="92">
        <v>23436712.539999999</v>
      </c>
      <c r="AC83" s="92">
        <v>0</v>
      </c>
      <c r="AD83" s="92">
        <v>208290.28</v>
      </c>
      <c r="AE83" s="93">
        <v>4004.64</v>
      </c>
      <c r="AF83" s="10">
        <v>610598.01</v>
      </c>
      <c r="AG83" s="11">
        <v>1103344439</v>
      </c>
      <c r="AH83" s="12">
        <v>396261293</v>
      </c>
      <c r="AI83" s="92">
        <v>32491336.25</v>
      </c>
      <c r="AJ83" s="92">
        <v>32533544.989999998</v>
      </c>
      <c r="AK83" s="92">
        <v>23781382.739999998</v>
      </c>
      <c r="AL83" s="92">
        <v>0</v>
      </c>
      <c r="AM83" s="92">
        <v>85282.7</v>
      </c>
      <c r="AN83" s="93">
        <v>42208.74</v>
      </c>
    </row>
    <row r="84" spans="1:40" x14ac:dyDescent="0.2">
      <c r="A84" s="25">
        <v>114065503</v>
      </c>
      <c r="B84" s="26" t="s">
        <v>311</v>
      </c>
      <c r="C84" s="26" t="s">
        <v>301</v>
      </c>
      <c r="D84" s="1">
        <v>70261</v>
      </c>
      <c r="E84" s="2">
        <v>9760</v>
      </c>
      <c r="F84" s="13">
        <v>46712272.289999999</v>
      </c>
      <c r="G84" s="32">
        <v>1.8100000000000002E-2</v>
      </c>
      <c r="H84" s="27">
        <v>68.12</v>
      </c>
      <c r="I84" s="28">
        <v>1.37</v>
      </c>
      <c r="J84" s="29">
        <v>63814923.280000001</v>
      </c>
      <c r="K84" s="9">
        <v>4319.8320000000003</v>
      </c>
      <c r="L84" s="9">
        <v>4206.2430000000004</v>
      </c>
      <c r="M84" s="9">
        <v>3593.7040000000002</v>
      </c>
      <c r="N84" s="104">
        <v>0.1704</v>
      </c>
      <c r="O84" s="18">
        <v>788.69200000000001</v>
      </c>
      <c r="P84" s="13">
        <v>12491.85</v>
      </c>
      <c r="Q84" s="30">
        <v>1.2761</v>
      </c>
      <c r="R84" s="31">
        <v>1.37</v>
      </c>
      <c r="S84" s="32">
        <v>1.8100000000000002E-2</v>
      </c>
      <c r="T84" s="33">
        <v>34407540</v>
      </c>
      <c r="U84" s="13">
        <v>6735.32</v>
      </c>
      <c r="V84" s="31">
        <v>0.22</v>
      </c>
      <c r="W84" s="31">
        <v>1.59</v>
      </c>
      <c r="X84" s="10">
        <v>1508059.11</v>
      </c>
      <c r="Y84" s="11">
        <v>1902826897</v>
      </c>
      <c r="Z84" s="12">
        <v>684206183</v>
      </c>
      <c r="AA84" s="92">
        <v>63814923.280000001</v>
      </c>
      <c r="AB84" s="92">
        <v>45150714.409999996</v>
      </c>
      <c r="AC84" s="92">
        <v>0</v>
      </c>
      <c r="AD84" s="92">
        <v>53498.77</v>
      </c>
      <c r="AE84" s="93">
        <v>0</v>
      </c>
      <c r="AF84" s="10">
        <v>1200625.6000000001</v>
      </c>
      <c r="AG84" s="11">
        <v>1705615370</v>
      </c>
      <c r="AH84" s="12">
        <v>600387781</v>
      </c>
      <c r="AI84" s="92">
        <v>61606030.719999999</v>
      </c>
      <c r="AJ84" s="92">
        <v>61609070.840000004</v>
      </c>
      <c r="AK84" s="92">
        <v>44252391.219999999</v>
      </c>
      <c r="AL84" s="92">
        <v>0</v>
      </c>
      <c r="AM84" s="92">
        <v>35682.370000000003</v>
      </c>
      <c r="AN84" s="93">
        <v>3040.12</v>
      </c>
    </row>
    <row r="85" spans="1:40" x14ac:dyDescent="0.2">
      <c r="A85" s="25">
        <v>114066503</v>
      </c>
      <c r="B85" s="26" t="s">
        <v>312</v>
      </c>
      <c r="C85" s="26" t="s">
        <v>301</v>
      </c>
      <c r="D85" s="1">
        <v>87900</v>
      </c>
      <c r="E85" s="2">
        <v>5453</v>
      </c>
      <c r="F85" s="13">
        <v>25093259.190000001</v>
      </c>
      <c r="G85" s="32">
        <v>1.5100000000000001E-2</v>
      </c>
      <c r="H85" s="27">
        <v>52.35</v>
      </c>
      <c r="I85" s="28">
        <v>1.06</v>
      </c>
      <c r="J85" s="29">
        <v>34338132.090000004</v>
      </c>
      <c r="K85" s="9">
        <v>1518.4929999999999</v>
      </c>
      <c r="L85" s="9">
        <v>1508.6890000000001</v>
      </c>
      <c r="M85" s="9">
        <v>1806.386</v>
      </c>
      <c r="N85" s="104">
        <v>-0.1648</v>
      </c>
      <c r="O85" s="18">
        <v>96.192999999999998</v>
      </c>
      <c r="P85" s="13">
        <v>21266.14</v>
      </c>
      <c r="Q85" s="30">
        <v>0.74960000000000004</v>
      </c>
      <c r="R85" s="31">
        <v>0.79</v>
      </c>
      <c r="S85" s="32">
        <v>1.5100000000000001E-2</v>
      </c>
      <c r="T85" s="33">
        <v>22122152</v>
      </c>
      <c r="U85" s="13">
        <v>13700.59</v>
      </c>
      <c r="V85" s="31">
        <v>0</v>
      </c>
      <c r="W85" s="31">
        <v>0.79</v>
      </c>
      <c r="X85" s="10">
        <v>785189.87</v>
      </c>
      <c r="Y85" s="11">
        <v>1178351813</v>
      </c>
      <c r="Z85" s="12">
        <v>484967859</v>
      </c>
      <c r="AA85" s="92">
        <v>34425626.490000002</v>
      </c>
      <c r="AB85" s="92">
        <v>24121927.32</v>
      </c>
      <c r="AC85" s="92">
        <v>0</v>
      </c>
      <c r="AD85" s="92">
        <v>186142</v>
      </c>
      <c r="AE85" s="93">
        <v>87494.399999999994</v>
      </c>
      <c r="AF85" s="10">
        <v>629276.1</v>
      </c>
      <c r="AG85" s="11">
        <v>1080492952</v>
      </c>
      <c r="AH85" s="12">
        <v>432248256</v>
      </c>
      <c r="AI85" s="92">
        <v>34424518.609999999</v>
      </c>
      <c r="AJ85" s="92">
        <v>34498903.799999997</v>
      </c>
      <c r="AK85" s="92">
        <v>23749505.609999999</v>
      </c>
      <c r="AL85" s="92">
        <v>0</v>
      </c>
      <c r="AM85" s="92">
        <v>193252.27</v>
      </c>
      <c r="AN85" s="93">
        <v>74385.19</v>
      </c>
    </row>
    <row r="86" spans="1:40" x14ac:dyDescent="0.2">
      <c r="A86" s="25">
        <v>114067002</v>
      </c>
      <c r="B86" s="26" t="s">
        <v>313</v>
      </c>
      <c r="C86" s="26" t="s">
        <v>301</v>
      </c>
      <c r="D86" s="1">
        <v>39112</v>
      </c>
      <c r="E86" s="2">
        <v>31708</v>
      </c>
      <c r="F86" s="13">
        <v>51371348.650000006</v>
      </c>
      <c r="G86" s="32">
        <v>1.6299999999999999E-2</v>
      </c>
      <c r="H86" s="27">
        <v>41.42</v>
      </c>
      <c r="I86" s="28">
        <v>0.83</v>
      </c>
      <c r="J86" s="29">
        <v>293459391.88999999</v>
      </c>
      <c r="K86" s="9">
        <v>18003.150000000001</v>
      </c>
      <c r="L86" s="9">
        <v>18407.838</v>
      </c>
      <c r="M86" s="9">
        <v>18255.398000000001</v>
      </c>
      <c r="N86" s="104">
        <v>8.3999999999999995E-3</v>
      </c>
      <c r="O86" s="18">
        <v>11467.634</v>
      </c>
      <c r="P86" s="13">
        <v>9957.64</v>
      </c>
      <c r="Q86" s="30">
        <v>1.6008</v>
      </c>
      <c r="R86" s="31">
        <v>0.83</v>
      </c>
      <c r="S86" s="32">
        <v>1.6299999999999999E-2</v>
      </c>
      <c r="T86" s="33">
        <v>41900758</v>
      </c>
      <c r="U86" s="13">
        <v>1421.77</v>
      </c>
      <c r="V86" s="31">
        <v>0.84</v>
      </c>
      <c r="W86" s="31">
        <v>1.67</v>
      </c>
      <c r="X86" s="10">
        <v>4636513.66</v>
      </c>
      <c r="Y86" s="11">
        <v>2001141683</v>
      </c>
      <c r="Z86" s="12">
        <v>1149291223</v>
      </c>
      <c r="AA86" s="92">
        <v>293459391.88999999</v>
      </c>
      <c r="AB86" s="92">
        <v>46363766.539999999</v>
      </c>
      <c r="AC86" s="92">
        <v>0</v>
      </c>
      <c r="AD86" s="92">
        <v>371068.45</v>
      </c>
      <c r="AE86" s="93">
        <v>0</v>
      </c>
      <c r="AF86" s="10">
        <v>3682825.02</v>
      </c>
      <c r="AG86" s="11">
        <v>1759835931</v>
      </c>
      <c r="AH86" s="12">
        <v>1073037060</v>
      </c>
      <c r="AI86" s="92">
        <v>274482448.13</v>
      </c>
      <c r="AJ86" s="92">
        <v>274540812.10000002</v>
      </c>
      <c r="AK86" s="92">
        <v>44916141.299999997</v>
      </c>
      <c r="AL86" s="92">
        <v>0</v>
      </c>
      <c r="AM86" s="92">
        <v>693881.56</v>
      </c>
      <c r="AN86" s="93">
        <v>58363.97</v>
      </c>
    </row>
    <row r="87" spans="1:40" x14ac:dyDescent="0.2">
      <c r="A87" s="25">
        <v>114067503</v>
      </c>
      <c r="B87" s="26" t="s">
        <v>314</v>
      </c>
      <c r="C87" s="26" t="s">
        <v>301</v>
      </c>
      <c r="D87" s="1">
        <v>86807</v>
      </c>
      <c r="E87" s="2">
        <v>5518</v>
      </c>
      <c r="F87" s="13">
        <v>32093706.359999999</v>
      </c>
      <c r="G87" s="32">
        <v>1.4500000000000001E-2</v>
      </c>
      <c r="H87" s="27">
        <v>67</v>
      </c>
      <c r="I87" s="28">
        <v>1.35</v>
      </c>
      <c r="J87" s="29">
        <v>39818297.270000003</v>
      </c>
      <c r="K87" s="9">
        <v>2155.2860000000001</v>
      </c>
      <c r="L87" s="9">
        <v>2058.4870000000001</v>
      </c>
      <c r="M87" s="9">
        <v>1961.8489999999999</v>
      </c>
      <c r="N87" s="104">
        <v>4.9299999999999997E-2</v>
      </c>
      <c r="O87" s="18">
        <v>168.072</v>
      </c>
      <c r="P87" s="13">
        <v>17138.25</v>
      </c>
      <c r="Q87" s="30">
        <v>0.93010000000000004</v>
      </c>
      <c r="R87" s="31">
        <v>1.26</v>
      </c>
      <c r="S87" s="32">
        <v>1.4500000000000001E-2</v>
      </c>
      <c r="T87" s="33">
        <v>29346361</v>
      </c>
      <c r="U87" s="13">
        <v>12631.01</v>
      </c>
      <c r="V87" s="31">
        <v>0</v>
      </c>
      <c r="W87" s="31">
        <v>1.26</v>
      </c>
      <c r="X87" s="10">
        <v>745986.47</v>
      </c>
      <c r="Y87" s="11">
        <v>1567494319</v>
      </c>
      <c r="Z87" s="12">
        <v>638998976</v>
      </c>
      <c r="AA87" s="92">
        <v>40111797.270000003</v>
      </c>
      <c r="AB87" s="92">
        <v>31310458.969999999</v>
      </c>
      <c r="AC87" s="92">
        <v>0</v>
      </c>
      <c r="AD87" s="92">
        <v>37260.92</v>
      </c>
      <c r="AE87" s="93">
        <v>293500</v>
      </c>
      <c r="AF87" s="10">
        <v>591780.72</v>
      </c>
      <c r="AG87" s="11">
        <v>1392631114</v>
      </c>
      <c r="AH87" s="12">
        <v>463838682</v>
      </c>
      <c r="AI87" s="92">
        <v>37407283.689999998</v>
      </c>
      <c r="AJ87" s="92">
        <v>37709851.969999999</v>
      </c>
      <c r="AK87" s="92">
        <v>30417090.75</v>
      </c>
      <c r="AL87" s="92">
        <v>0</v>
      </c>
      <c r="AM87" s="92">
        <v>30060.86</v>
      </c>
      <c r="AN87" s="93">
        <v>302568.28000000003</v>
      </c>
    </row>
    <row r="88" spans="1:40" x14ac:dyDescent="0.2">
      <c r="A88" s="25">
        <v>114068003</v>
      </c>
      <c r="B88" s="26" t="s">
        <v>315</v>
      </c>
      <c r="C88" s="26" t="s">
        <v>301</v>
      </c>
      <c r="D88" s="1">
        <v>79613</v>
      </c>
      <c r="E88" s="2">
        <v>4264</v>
      </c>
      <c r="F88" s="13">
        <v>27370030.430000003</v>
      </c>
      <c r="G88" s="32">
        <v>1.37E-2</v>
      </c>
      <c r="H88" s="27">
        <v>80.63</v>
      </c>
      <c r="I88" s="28">
        <v>1.63</v>
      </c>
      <c r="J88" s="29">
        <v>31525903.079999998</v>
      </c>
      <c r="K88" s="9">
        <v>1353.9169999999999</v>
      </c>
      <c r="L88" s="9">
        <v>1371.3820000000001</v>
      </c>
      <c r="M88" s="9">
        <v>1543.547</v>
      </c>
      <c r="N88" s="104">
        <v>-0.1115</v>
      </c>
      <c r="O88" s="18">
        <v>208.673</v>
      </c>
      <c r="P88" s="13">
        <v>20175.419999999998</v>
      </c>
      <c r="Q88" s="30">
        <v>0.79010000000000002</v>
      </c>
      <c r="R88" s="31">
        <v>1.29</v>
      </c>
      <c r="S88" s="32">
        <v>1.37E-2</v>
      </c>
      <c r="T88" s="33">
        <v>26650605</v>
      </c>
      <c r="U88" s="13">
        <v>17055.400000000001</v>
      </c>
      <c r="V88" s="31">
        <v>0</v>
      </c>
      <c r="W88" s="31">
        <v>1.29</v>
      </c>
      <c r="X88" s="10">
        <v>811765.92</v>
      </c>
      <c r="Y88" s="11">
        <v>1580926817</v>
      </c>
      <c r="Z88" s="12">
        <v>422878079</v>
      </c>
      <c r="AA88" s="92">
        <v>31593527.440000001</v>
      </c>
      <c r="AB88" s="92">
        <v>26542966.73</v>
      </c>
      <c r="AC88" s="92">
        <v>0</v>
      </c>
      <c r="AD88" s="92">
        <v>15297.78</v>
      </c>
      <c r="AE88" s="93">
        <v>67624.36</v>
      </c>
      <c r="AF88" s="10">
        <v>644933.80000000005</v>
      </c>
      <c r="AG88" s="11">
        <v>1361387039</v>
      </c>
      <c r="AH88" s="12">
        <v>354250968</v>
      </c>
      <c r="AI88" s="92">
        <v>30297758.289999999</v>
      </c>
      <c r="AJ88" s="92">
        <v>30344959.57</v>
      </c>
      <c r="AK88" s="92">
        <v>25244589.5</v>
      </c>
      <c r="AL88" s="92">
        <v>0</v>
      </c>
      <c r="AM88" s="92">
        <v>47336.800000000003</v>
      </c>
      <c r="AN88" s="93">
        <v>47201.279999999999</v>
      </c>
    </row>
    <row r="89" spans="1:40" x14ac:dyDescent="0.2">
      <c r="A89" s="25">
        <v>114068103</v>
      </c>
      <c r="B89" s="26" t="s">
        <v>316</v>
      </c>
      <c r="C89" s="26" t="s">
        <v>301</v>
      </c>
      <c r="D89" s="1">
        <v>82955</v>
      </c>
      <c r="E89" s="2">
        <v>9245</v>
      </c>
      <c r="F89" s="13">
        <v>51316497.049999997</v>
      </c>
      <c r="G89" s="32">
        <v>1.5599999999999999E-2</v>
      </c>
      <c r="H89" s="27">
        <v>66.91</v>
      </c>
      <c r="I89" s="28">
        <v>1.35</v>
      </c>
      <c r="J89" s="29">
        <v>63647514.770000003</v>
      </c>
      <c r="K89" s="9">
        <v>3146.8890000000001</v>
      </c>
      <c r="L89" s="9">
        <v>3241.3490000000002</v>
      </c>
      <c r="M89" s="9">
        <v>3494.3879999999999</v>
      </c>
      <c r="N89" s="104">
        <v>-7.2400000000000006E-2</v>
      </c>
      <c r="O89" s="18">
        <v>385.33</v>
      </c>
      <c r="P89" s="13">
        <v>18019.13</v>
      </c>
      <c r="Q89" s="30">
        <v>0.88460000000000005</v>
      </c>
      <c r="R89" s="31">
        <v>1.19</v>
      </c>
      <c r="S89" s="32">
        <v>1.5599999999999999E-2</v>
      </c>
      <c r="T89" s="33">
        <v>43794991</v>
      </c>
      <c r="U89" s="13">
        <v>12398.72</v>
      </c>
      <c r="V89" s="31">
        <v>0</v>
      </c>
      <c r="W89" s="31">
        <v>1.19</v>
      </c>
      <c r="X89" s="10">
        <v>1298408.68</v>
      </c>
      <c r="Y89" s="11">
        <v>2355170840</v>
      </c>
      <c r="Z89" s="12">
        <v>937685614</v>
      </c>
      <c r="AA89" s="92">
        <v>64698294.060000002</v>
      </c>
      <c r="AB89" s="92">
        <v>49994781.799999997</v>
      </c>
      <c r="AC89" s="92">
        <v>0</v>
      </c>
      <c r="AD89" s="92">
        <v>23306.57</v>
      </c>
      <c r="AE89" s="93">
        <v>1050779.29</v>
      </c>
      <c r="AF89" s="10">
        <v>1035044.48</v>
      </c>
      <c r="AG89" s="11">
        <v>2155602725</v>
      </c>
      <c r="AH89" s="12">
        <v>804439411</v>
      </c>
      <c r="AI89" s="92">
        <v>61740866.229999997</v>
      </c>
      <c r="AJ89" s="92">
        <v>62424454.219999999</v>
      </c>
      <c r="AK89" s="92">
        <v>47939443.509999998</v>
      </c>
      <c r="AL89" s="92">
        <v>0</v>
      </c>
      <c r="AM89" s="92">
        <v>39116.89</v>
      </c>
      <c r="AN89" s="93">
        <v>683587.99</v>
      </c>
    </row>
    <row r="90" spans="1:40" x14ac:dyDescent="0.2">
      <c r="A90" s="25">
        <v>114069103</v>
      </c>
      <c r="B90" s="26" t="s">
        <v>317</v>
      </c>
      <c r="C90" s="26" t="s">
        <v>301</v>
      </c>
      <c r="D90" s="1">
        <v>84990</v>
      </c>
      <c r="E90" s="2">
        <v>15809</v>
      </c>
      <c r="F90" s="13">
        <v>90632028.810000002</v>
      </c>
      <c r="G90" s="32">
        <v>1.5699999999999999E-2</v>
      </c>
      <c r="H90" s="27">
        <v>67.45</v>
      </c>
      <c r="I90" s="28">
        <v>1.36</v>
      </c>
      <c r="J90" s="29">
        <v>108901970.26000001</v>
      </c>
      <c r="K90" s="9">
        <v>6475.6689999999999</v>
      </c>
      <c r="L90" s="9">
        <v>6435.8329999999996</v>
      </c>
      <c r="M90" s="9">
        <v>5937.4380000000001</v>
      </c>
      <c r="N90" s="104">
        <v>8.3900000000000002E-2</v>
      </c>
      <c r="O90" s="18">
        <v>803.46</v>
      </c>
      <c r="P90" s="13">
        <v>14960.85</v>
      </c>
      <c r="Q90" s="30">
        <v>1.0654999999999999</v>
      </c>
      <c r="R90" s="31">
        <v>1.36</v>
      </c>
      <c r="S90" s="32">
        <v>1.5699999999999999E-2</v>
      </c>
      <c r="T90" s="33">
        <v>76644130</v>
      </c>
      <c r="U90" s="13">
        <v>10529.3</v>
      </c>
      <c r="V90" s="31">
        <v>0</v>
      </c>
      <c r="W90" s="31">
        <v>1.36</v>
      </c>
      <c r="X90" s="10">
        <v>1732298.43</v>
      </c>
      <c r="Y90" s="11">
        <v>4108721911</v>
      </c>
      <c r="Z90" s="12">
        <v>1653994665</v>
      </c>
      <c r="AA90" s="92">
        <v>109478180.45</v>
      </c>
      <c r="AB90" s="92">
        <v>88720890.189999998</v>
      </c>
      <c r="AC90" s="92">
        <v>65571.19</v>
      </c>
      <c r="AD90" s="92">
        <v>113269</v>
      </c>
      <c r="AE90" s="93">
        <v>576210.18999999994</v>
      </c>
      <c r="AF90" s="10">
        <v>1384690.18</v>
      </c>
      <c r="AG90" s="11">
        <v>3842174452</v>
      </c>
      <c r="AH90" s="12">
        <v>1466956976</v>
      </c>
      <c r="AI90" s="92">
        <v>103933066.01000001</v>
      </c>
      <c r="AJ90" s="92">
        <v>104380354.87</v>
      </c>
      <c r="AK90" s="92">
        <v>84442343.150000006</v>
      </c>
      <c r="AL90" s="92">
        <v>71900.100000000006</v>
      </c>
      <c r="AM90" s="92">
        <v>152181.75</v>
      </c>
      <c r="AN90" s="93">
        <v>447288.86</v>
      </c>
    </row>
    <row r="91" spans="1:40" x14ac:dyDescent="0.2">
      <c r="A91" s="25">
        <v>114069353</v>
      </c>
      <c r="B91" s="26" t="s">
        <v>318</v>
      </c>
      <c r="C91" s="26" t="s">
        <v>301</v>
      </c>
      <c r="D91" s="1">
        <v>81170</v>
      </c>
      <c r="E91" s="2">
        <v>5359</v>
      </c>
      <c r="F91" s="13">
        <v>32510990.510000002</v>
      </c>
      <c r="G91" s="32">
        <v>1.5299999999999999E-2</v>
      </c>
      <c r="H91" s="27">
        <v>74.739999999999995</v>
      </c>
      <c r="I91" s="28">
        <v>1.51</v>
      </c>
      <c r="J91" s="29">
        <v>37772669.270000003</v>
      </c>
      <c r="K91" s="9">
        <v>1877.9770000000001</v>
      </c>
      <c r="L91" s="9">
        <v>1829.067</v>
      </c>
      <c r="M91" s="9">
        <v>1926.982</v>
      </c>
      <c r="N91" s="104">
        <v>-5.0799999999999998E-2</v>
      </c>
      <c r="O91" s="18">
        <v>189.19</v>
      </c>
      <c r="P91" s="13">
        <v>18272.669999999998</v>
      </c>
      <c r="Q91" s="30">
        <v>0.87239999999999995</v>
      </c>
      <c r="R91" s="31">
        <v>1.32</v>
      </c>
      <c r="S91" s="32">
        <v>1.5299999999999999E-2</v>
      </c>
      <c r="T91" s="33">
        <v>28329630</v>
      </c>
      <c r="U91" s="13">
        <v>13704.57</v>
      </c>
      <c r="V91" s="31">
        <v>0</v>
      </c>
      <c r="W91" s="31">
        <v>1.32</v>
      </c>
      <c r="X91" s="10">
        <v>611539.42000000004</v>
      </c>
      <c r="Y91" s="11">
        <v>1285147337</v>
      </c>
      <c r="Z91" s="12">
        <v>844899994</v>
      </c>
      <c r="AA91" s="92">
        <v>37773744.270000003</v>
      </c>
      <c r="AB91" s="92">
        <v>31824748.800000001</v>
      </c>
      <c r="AC91" s="92">
        <v>0</v>
      </c>
      <c r="AD91" s="92">
        <v>74702.289999999994</v>
      </c>
      <c r="AE91" s="93">
        <v>1075</v>
      </c>
      <c r="AF91" s="10">
        <v>489398.57</v>
      </c>
      <c r="AG91" s="11">
        <v>1184663604</v>
      </c>
      <c r="AH91" s="12">
        <v>669724980</v>
      </c>
      <c r="AI91" s="92">
        <v>36398228.700000003</v>
      </c>
      <c r="AJ91" s="92">
        <v>36398228.700000003</v>
      </c>
      <c r="AK91" s="92">
        <v>31064719.140000001</v>
      </c>
      <c r="AL91" s="92">
        <v>0</v>
      </c>
      <c r="AM91" s="92">
        <v>85382.98</v>
      </c>
      <c r="AN91" s="93">
        <v>0</v>
      </c>
    </row>
    <row r="92" spans="1:40" x14ac:dyDescent="0.2">
      <c r="A92" s="25">
        <v>108070502</v>
      </c>
      <c r="B92" s="26" t="s">
        <v>170</v>
      </c>
      <c r="C92" s="26" t="s">
        <v>171</v>
      </c>
      <c r="D92" s="1">
        <v>49225</v>
      </c>
      <c r="E92" s="2">
        <v>23556</v>
      </c>
      <c r="F92" s="13">
        <v>31459586.379999999</v>
      </c>
      <c r="G92" s="32">
        <v>8.2000000000000007E-3</v>
      </c>
      <c r="H92" s="27">
        <v>27.13</v>
      </c>
      <c r="I92" s="28">
        <v>0.55000000000000004</v>
      </c>
      <c r="J92" s="29">
        <v>112602334.89</v>
      </c>
      <c r="K92" s="9">
        <v>7458.5829999999996</v>
      </c>
      <c r="L92" s="9">
        <v>7507.12</v>
      </c>
      <c r="M92" s="9">
        <v>8002.0129999999999</v>
      </c>
      <c r="N92" s="104">
        <v>-6.1800000000000001E-2</v>
      </c>
      <c r="O92" s="18">
        <v>1640.8430000000001</v>
      </c>
      <c r="P92" s="13">
        <v>12374.66</v>
      </c>
      <c r="Q92" s="30">
        <v>1.2882</v>
      </c>
      <c r="R92" s="31">
        <v>0.55000000000000004</v>
      </c>
      <c r="S92" s="32">
        <v>8.2000000000000007E-3</v>
      </c>
      <c r="T92" s="33">
        <v>50975949</v>
      </c>
      <c r="U92" s="13">
        <v>5602.11</v>
      </c>
      <c r="V92" s="31">
        <v>0.35</v>
      </c>
      <c r="W92" s="31">
        <v>0.9</v>
      </c>
      <c r="X92" s="10">
        <v>2325785.8199999998</v>
      </c>
      <c r="Y92" s="11">
        <v>2636252126</v>
      </c>
      <c r="Z92" s="12">
        <v>1196525971</v>
      </c>
      <c r="AA92" s="92">
        <v>112635361.04000001</v>
      </c>
      <c r="AB92" s="92">
        <v>28914134.649999999</v>
      </c>
      <c r="AC92" s="92">
        <v>0</v>
      </c>
      <c r="AD92" s="92">
        <v>219665.91</v>
      </c>
      <c r="AE92" s="93">
        <v>33026.15</v>
      </c>
      <c r="AF92" s="10">
        <v>1845382.07</v>
      </c>
      <c r="AG92" s="11">
        <v>2561011674</v>
      </c>
      <c r="AH92" s="12">
        <v>1092590743</v>
      </c>
      <c r="AI92" s="92">
        <v>111978910.22</v>
      </c>
      <c r="AJ92" s="92">
        <v>112009870.09</v>
      </c>
      <c r="AK92" s="92">
        <v>28398191.109999999</v>
      </c>
      <c r="AL92" s="92">
        <v>0</v>
      </c>
      <c r="AM92" s="92">
        <v>615765.15</v>
      </c>
      <c r="AN92" s="93">
        <v>30959.87</v>
      </c>
    </row>
    <row r="93" spans="1:40" x14ac:dyDescent="0.2">
      <c r="A93" s="25">
        <v>108071003</v>
      </c>
      <c r="B93" s="26" t="s">
        <v>172</v>
      </c>
      <c r="C93" s="26" t="s">
        <v>171</v>
      </c>
      <c r="D93" s="1">
        <v>62788</v>
      </c>
      <c r="E93" s="2">
        <v>3446</v>
      </c>
      <c r="F93" s="13">
        <v>7477093.6299999999</v>
      </c>
      <c r="G93" s="32">
        <v>9.7999999999999997E-3</v>
      </c>
      <c r="H93" s="27">
        <v>34.56</v>
      </c>
      <c r="I93" s="28">
        <v>0.7</v>
      </c>
      <c r="J93" s="29">
        <v>19766130.07</v>
      </c>
      <c r="K93" s="9">
        <v>1193.942</v>
      </c>
      <c r="L93" s="9">
        <v>1207.9580000000001</v>
      </c>
      <c r="M93" s="9">
        <v>1299.191</v>
      </c>
      <c r="N93" s="104">
        <v>-7.0199999999999999E-2</v>
      </c>
      <c r="O93" s="18">
        <v>177.845</v>
      </c>
      <c r="P93" s="13">
        <v>14409.04</v>
      </c>
      <c r="Q93" s="30">
        <v>1.1063000000000001</v>
      </c>
      <c r="R93" s="31">
        <v>0.7</v>
      </c>
      <c r="S93" s="32">
        <v>9.7999999999999997E-3</v>
      </c>
      <c r="T93" s="33">
        <v>10117333</v>
      </c>
      <c r="U93" s="13">
        <v>7375.29</v>
      </c>
      <c r="V93" s="31">
        <v>0.15</v>
      </c>
      <c r="W93" s="31">
        <v>0.85</v>
      </c>
      <c r="X93" s="10">
        <v>454062.3</v>
      </c>
      <c r="Y93" s="11">
        <v>525865958</v>
      </c>
      <c r="Z93" s="12">
        <v>234835743</v>
      </c>
      <c r="AA93" s="92">
        <v>19789418.530000001</v>
      </c>
      <c r="AB93" s="92">
        <v>6899029.1799999997</v>
      </c>
      <c r="AC93" s="92">
        <v>0</v>
      </c>
      <c r="AD93" s="92">
        <v>124002.15</v>
      </c>
      <c r="AE93" s="93">
        <v>23288.46</v>
      </c>
      <c r="AF93" s="10">
        <v>360232.67</v>
      </c>
      <c r="AG93" s="11">
        <v>488332000</v>
      </c>
      <c r="AH93" s="12">
        <v>222536401</v>
      </c>
      <c r="AI93" s="92">
        <v>19111305.289999999</v>
      </c>
      <c r="AJ93" s="92">
        <v>19133621.489999998</v>
      </c>
      <c r="AK93" s="92">
        <v>6513069.6900000004</v>
      </c>
      <c r="AL93" s="92">
        <v>0</v>
      </c>
      <c r="AM93" s="92">
        <v>213916.36</v>
      </c>
      <c r="AN93" s="93">
        <v>22316.2</v>
      </c>
    </row>
    <row r="94" spans="1:40" x14ac:dyDescent="0.2">
      <c r="A94" s="25">
        <v>108071504</v>
      </c>
      <c r="B94" s="26" t="s">
        <v>173</v>
      </c>
      <c r="C94" s="26" t="s">
        <v>171</v>
      </c>
      <c r="D94" s="1">
        <v>53349</v>
      </c>
      <c r="E94" s="2">
        <v>2198</v>
      </c>
      <c r="F94" s="13">
        <v>4264725.4300000006</v>
      </c>
      <c r="G94" s="32">
        <v>1.0500000000000001E-2</v>
      </c>
      <c r="H94" s="27">
        <v>36.369999999999997</v>
      </c>
      <c r="I94" s="28">
        <v>0.73</v>
      </c>
      <c r="J94" s="29">
        <v>13615688.02</v>
      </c>
      <c r="K94" s="9">
        <v>774.50400000000002</v>
      </c>
      <c r="L94" s="9">
        <v>791.923</v>
      </c>
      <c r="M94" s="9">
        <v>864.14400000000001</v>
      </c>
      <c r="N94" s="104">
        <v>-8.3599999999999994E-2</v>
      </c>
      <c r="O94" s="18">
        <v>228.44800000000001</v>
      </c>
      <c r="P94" s="13">
        <v>13575.61</v>
      </c>
      <c r="Q94" s="30">
        <v>1.1741999999999999</v>
      </c>
      <c r="R94" s="31">
        <v>0.73</v>
      </c>
      <c r="S94" s="32">
        <v>1.0500000000000001E-2</v>
      </c>
      <c r="T94" s="33">
        <v>5414632</v>
      </c>
      <c r="U94" s="13">
        <v>5398.7</v>
      </c>
      <c r="V94" s="31">
        <v>0.38</v>
      </c>
      <c r="W94" s="31">
        <v>1.1100000000000001</v>
      </c>
      <c r="X94" s="10">
        <v>429625.46</v>
      </c>
      <c r="Y94" s="11">
        <v>286520715</v>
      </c>
      <c r="Z94" s="12">
        <v>120594473</v>
      </c>
      <c r="AA94" s="92">
        <v>13615688.02</v>
      </c>
      <c r="AB94" s="92">
        <v>3800290.89</v>
      </c>
      <c r="AC94" s="92">
        <v>0</v>
      </c>
      <c r="AD94" s="92">
        <v>34809.08</v>
      </c>
      <c r="AE94" s="93">
        <v>0</v>
      </c>
      <c r="AF94" s="10">
        <v>340845.58</v>
      </c>
      <c r="AG94" s="11">
        <v>270512969</v>
      </c>
      <c r="AH94" s="12">
        <v>117271491</v>
      </c>
      <c r="AI94" s="92">
        <v>13461944.800000001</v>
      </c>
      <c r="AJ94" s="92">
        <v>13461944.800000001</v>
      </c>
      <c r="AK94" s="92">
        <v>3279294.93</v>
      </c>
      <c r="AL94" s="92">
        <v>0</v>
      </c>
      <c r="AM94" s="92">
        <v>0</v>
      </c>
      <c r="AN94" s="93">
        <v>0</v>
      </c>
    </row>
    <row r="95" spans="1:40" x14ac:dyDescent="0.2">
      <c r="A95" s="25">
        <v>108073503</v>
      </c>
      <c r="B95" s="26" t="s">
        <v>174</v>
      </c>
      <c r="C95" s="26" t="s">
        <v>171</v>
      </c>
      <c r="D95" s="1">
        <v>65606</v>
      </c>
      <c r="E95" s="2">
        <v>11523</v>
      </c>
      <c r="F95" s="13">
        <v>28682966.670000002</v>
      </c>
      <c r="G95" s="32">
        <v>9.2999999999999992E-3</v>
      </c>
      <c r="H95" s="27">
        <v>37.94</v>
      </c>
      <c r="I95" s="28">
        <v>0.76</v>
      </c>
      <c r="J95" s="29">
        <v>48845502.240000002</v>
      </c>
      <c r="K95" s="9">
        <v>3187.848</v>
      </c>
      <c r="L95" s="9">
        <v>3254.9549999999999</v>
      </c>
      <c r="M95" s="9">
        <v>3491.3180000000002</v>
      </c>
      <c r="N95" s="104">
        <v>-6.7699999999999996E-2</v>
      </c>
      <c r="O95" s="18">
        <v>215.482</v>
      </c>
      <c r="P95" s="13">
        <v>14352.27</v>
      </c>
      <c r="Q95" s="30">
        <v>1.1107</v>
      </c>
      <c r="R95" s="31">
        <v>0.76</v>
      </c>
      <c r="S95" s="32">
        <v>9.2999999999999992E-3</v>
      </c>
      <c r="T95" s="33">
        <v>40981583</v>
      </c>
      <c r="U95" s="13">
        <v>12041.61</v>
      </c>
      <c r="V95" s="31">
        <v>0</v>
      </c>
      <c r="W95" s="31">
        <v>0.76</v>
      </c>
      <c r="X95" s="10">
        <v>716273.76</v>
      </c>
      <c r="Y95" s="11">
        <v>2028539312</v>
      </c>
      <c r="Z95" s="12">
        <v>1052782699</v>
      </c>
      <c r="AA95" s="92">
        <v>49195904.549999997</v>
      </c>
      <c r="AB95" s="92">
        <v>27966692.91</v>
      </c>
      <c r="AC95" s="92">
        <v>0</v>
      </c>
      <c r="AD95" s="92">
        <v>0</v>
      </c>
      <c r="AE95" s="93">
        <v>350402.31</v>
      </c>
      <c r="AF95" s="10">
        <v>568724.61</v>
      </c>
      <c r="AG95" s="11">
        <v>1907376576</v>
      </c>
      <c r="AH95" s="12">
        <v>889968313</v>
      </c>
      <c r="AI95" s="92">
        <v>48360114.740000002</v>
      </c>
      <c r="AJ95" s="92">
        <v>48745411.840000004</v>
      </c>
      <c r="AK95" s="92">
        <v>27087570.5</v>
      </c>
      <c r="AL95" s="92">
        <v>0</v>
      </c>
      <c r="AM95" s="92">
        <v>0</v>
      </c>
      <c r="AN95" s="93">
        <v>385297.1</v>
      </c>
    </row>
    <row r="96" spans="1:40" x14ac:dyDescent="0.2">
      <c r="A96" s="25">
        <v>108077503</v>
      </c>
      <c r="B96" s="26" t="s">
        <v>175</v>
      </c>
      <c r="C96" s="26" t="s">
        <v>171</v>
      </c>
      <c r="D96" s="1">
        <v>61895</v>
      </c>
      <c r="E96" s="2">
        <v>5559</v>
      </c>
      <c r="F96" s="13">
        <v>13013131.140000001</v>
      </c>
      <c r="G96" s="32">
        <v>1.09E-2</v>
      </c>
      <c r="H96" s="27">
        <v>37.82</v>
      </c>
      <c r="I96" s="28">
        <v>0.76</v>
      </c>
      <c r="J96" s="29">
        <v>26474305.350000001</v>
      </c>
      <c r="K96" s="9">
        <v>1671.934</v>
      </c>
      <c r="L96" s="9">
        <v>1734.7180000000001</v>
      </c>
      <c r="M96" s="9">
        <v>1855.4639999999999</v>
      </c>
      <c r="N96" s="104">
        <v>-6.5100000000000005E-2</v>
      </c>
      <c r="O96" s="18">
        <v>215.226</v>
      </c>
      <c r="P96" s="13">
        <v>14028.65</v>
      </c>
      <c r="Q96" s="30">
        <v>1.1363000000000001</v>
      </c>
      <c r="R96" s="31">
        <v>0.76</v>
      </c>
      <c r="S96" s="32">
        <v>1.09E-2</v>
      </c>
      <c r="T96" s="33">
        <v>15849941</v>
      </c>
      <c r="U96" s="13">
        <v>8398.83</v>
      </c>
      <c r="V96" s="31">
        <v>0.03</v>
      </c>
      <c r="W96" s="31">
        <v>0.79</v>
      </c>
      <c r="X96" s="10">
        <v>481289.48</v>
      </c>
      <c r="Y96" s="11">
        <v>869106669</v>
      </c>
      <c r="Z96" s="12">
        <v>322618208</v>
      </c>
      <c r="AA96" s="92">
        <v>26607099.359999999</v>
      </c>
      <c r="AB96" s="92">
        <v>12477461.529999999</v>
      </c>
      <c r="AC96" s="92">
        <v>0</v>
      </c>
      <c r="AD96" s="92">
        <v>54380.13</v>
      </c>
      <c r="AE96" s="93">
        <v>132794.01</v>
      </c>
      <c r="AF96" s="10">
        <v>381843.83</v>
      </c>
      <c r="AG96" s="11">
        <v>830063468</v>
      </c>
      <c r="AH96" s="12">
        <v>294668423</v>
      </c>
      <c r="AI96" s="92">
        <v>25606199.59</v>
      </c>
      <c r="AJ96" s="92">
        <v>25882438.59</v>
      </c>
      <c r="AK96" s="92">
        <v>12184084.58</v>
      </c>
      <c r="AL96" s="92">
        <v>0</v>
      </c>
      <c r="AM96" s="92">
        <v>58695.8</v>
      </c>
      <c r="AN96" s="93">
        <v>276239</v>
      </c>
    </row>
    <row r="97" spans="1:40" x14ac:dyDescent="0.2">
      <c r="A97" s="25">
        <v>108078003</v>
      </c>
      <c r="B97" s="26" t="s">
        <v>176</v>
      </c>
      <c r="C97" s="26" t="s">
        <v>171</v>
      </c>
      <c r="D97" s="1">
        <v>57782</v>
      </c>
      <c r="E97" s="2">
        <v>5207</v>
      </c>
      <c r="F97" s="13">
        <v>8700939.5599999987</v>
      </c>
      <c r="G97" s="32">
        <v>7.9000000000000008E-3</v>
      </c>
      <c r="H97" s="27">
        <v>28.92</v>
      </c>
      <c r="I97" s="28">
        <v>0.57999999999999996</v>
      </c>
      <c r="J97" s="29">
        <v>27245597.989999998</v>
      </c>
      <c r="K97" s="9">
        <v>1732.874</v>
      </c>
      <c r="L97" s="9">
        <v>1789.008</v>
      </c>
      <c r="M97" s="9">
        <v>1856.2819999999999</v>
      </c>
      <c r="N97" s="104">
        <v>-3.6200000000000003E-2</v>
      </c>
      <c r="O97" s="18">
        <v>205.67500000000001</v>
      </c>
      <c r="P97" s="13">
        <v>14054.63</v>
      </c>
      <c r="Q97" s="30">
        <v>1.1342000000000001</v>
      </c>
      <c r="R97" s="31">
        <v>0.57999999999999996</v>
      </c>
      <c r="S97" s="32">
        <v>7.9000000000000008E-3</v>
      </c>
      <c r="T97" s="33">
        <v>14615684</v>
      </c>
      <c r="U97" s="13">
        <v>7539.5</v>
      </c>
      <c r="V97" s="31">
        <v>0.13</v>
      </c>
      <c r="W97" s="31">
        <v>0.71</v>
      </c>
      <c r="X97" s="10">
        <v>617859.61</v>
      </c>
      <c r="Y97" s="11">
        <v>796679199</v>
      </c>
      <c r="Z97" s="12">
        <v>302244409</v>
      </c>
      <c r="AA97" s="92">
        <v>27252062.989999998</v>
      </c>
      <c r="AB97" s="92">
        <v>8064638.9299999997</v>
      </c>
      <c r="AC97" s="92">
        <v>0</v>
      </c>
      <c r="AD97" s="92">
        <v>18441.02</v>
      </c>
      <c r="AE97" s="93">
        <v>6465</v>
      </c>
      <c r="AF97" s="10">
        <v>491225.64</v>
      </c>
      <c r="AG97" s="11">
        <v>744708470</v>
      </c>
      <c r="AH97" s="12">
        <v>279727368</v>
      </c>
      <c r="AI97" s="92">
        <v>26221939.059999999</v>
      </c>
      <c r="AJ97" s="92">
        <v>26244389.059999999</v>
      </c>
      <c r="AK97" s="92">
        <v>7729981</v>
      </c>
      <c r="AL97" s="92">
        <v>0</v>
      </c>
      <c r="AM97" s="92">
        <v>96358</v>
      </c>
      <c r="AN97" s="93">
        <v>22450</v>
      </c>
    </row>
    <row r="98" spans="1:40" x14ac:dyDescent="0.2">
      <c r="A98" s="25">
        <v>108079004</v>
      </c>
      <c r="B98" s="26" t="s">
        <v>177</v>
      </c>
      <c r="C98" s="26" t="s">
        <v>171</v>
      </c>
      <c r="D98" s="1">
        <v>56888</v>
      </c>
      <c r="E98" s="2">
        <v>1272</v>
      </c>
      <c r="F98" s="13">
        <v>2421493.15</v>
      </c>
      <c r="G98" s="32">
        <v>1.01E-2</v>
      </c>
      <c r="H98" s="27">
        <v>33.46</v>
      </c>
      <c r="I98" s="28">
        <v>0.67</v>
      </c>
      <c r="J98" s="29">
        <v>8139699.1699999999</v>
      </c>
      <c r="K98" s="9">
        <v>487.86500000000001</v>
      </c>
      <c r="L98" s="9">
        <v>520.572</v>
      </c>
      <c r="M98" s="9">
        <v>549.03899999999999</v>
      </c>
      <c r="N98" s="104">
        <v>-5.1799999999999999E-2</v>
      </c>
      <c r="O98" s="18">
        <v>155.98500000000001</v>
      </c>
      <c r="P98" s="13">
        <v>12642.23</v>
      </c>
      <c r="Q98" s="30">
        <v>1.2608999999999999</v>
      </c>
      <c r="R98" s="31">
        <v>0.67</v>
      </c>
      <c r="S98" s="32">
        <v>1.01E-2</v>
      </c>
      <c r="T98" s="33">
        <v>3185640</v>
      </c>
      <c r="U98" s="13">
        <v>4947.8</v>
      </c>
      <c r="V98" s="31">
        <v>0.43</v>
      </c>
      <c r="W98" s="31">
        <v>1.1000000000000001</v>
      </c>
      <c r="X98" s="10">
        <v>257334.33</v>
      </c>
      <c r="Y98" s="11">
        <v>167551791</v>
      </c>
      <c r="Z98" s="12">
        <v>71970041</v>
      </c>
      <c r="AA98" s="92">
        <v>8139699.1699999999</v>
      </c>
      <c r="AB98" s="92">
        <v>2161943.52</v>
      </c>
      <c r="AC98" s="92">
        <v>0</v>
      </c>
      <c r="AD98" s="92">
        <v>2215.3000000000002</v>
      </c>
      <c r="AE98" s="93">
        <v>0</v>
      </c>
      <c r="AF98" s="10">
        <v>204157.52</v>
      </c>
      <c r="AG98" s="11">
        <v>154956515</v>
      </c>
      <c r="AH98" s="12">
        <v>67603485</v>
      </c>
      <c r="AI98" s="92">
        <v>8012908.1299999999</v>
      </c>
      <c r="AJ98" s="92">
        <v>8012908.1299999999</v>
      </c>
      <c r="AK98" s="92">
        <v>2163273.6800000002</v>
      </c>
      <c r="AL98" s="92">
        <v>0</v>
      </c>
      <c r="AM98" s="92">
        <v>0</v>
      </c>
      <c r="AN98" s="93">
        <v>0</v>
      </c>
    </row>
    <row r="99" spans="1:40" x14ac:dyDescent="0.2">
      <c r="A99" s="25">
        <v>117080503</v>
      </c>
      <c r="B99" s="26" t="s">
        <v>368</v>
      </c>
      <c r="C99" s="26" t="s">
        <v>369</v>
      </c>
      <c r="D99" s="1">
        <v>56412</v>
      </c>
      <c r="E99" s="2">
        <v>5888</v>
      </c>
      <c r="F99" s="13">
        <v>18107322.900000002</v>
      </c>
      <c r="G99" s="32">
        <v>1.61E-2</v>
      </c>
      <c r="H99" s="27">
        <v>54.51</v>
      </c>
      <c r="I99" s="28">
        <v>1.1000000000000001</v>
      </c>
      <c r="J99" s="29">
        <v>42342642.909999996</v>
      </c>
      <c r="K99" s="9">
        <v>2099.877</v>
      </c>
      <c r="L99" s="9">
        <v>2092.0390000000002</v>
      </c>
      <c r="M99" s="9">
        <v>2220.029</v>
      </c>
      <c r="N99" s="104">
        <v>-5.7700000000000001E-2</v>
      </c>
      <c r="O99" s="18">
        <v>300.10899999999998</v>
      </c>
      <c r="P99" s="13">
        <v>17642.87</v>
      </c>
      <c r="Q99" s="30">
        <v>0.90349999999999997</v>
      </c>
      <c r="R99" s="31">
        <v>0.99</v>
      </c>
      <c r="S99" s="32">
        <v>1.61E-2</v>
      </c>
      <c r="T99" s="33">
        <v>14981016</v>
      </c>
      <c r="U99" s="13">
        <v>6242.13</v>
      </c>
      <c r="V99" s="31">
        <v>0.28000000000000003</v>
      </c>
      <c r="W99" s="31">
        <v>1.27</v>
      </c>
      <c r="X99" s="10">
        <v>1168069.58</v>
      </c>
      <c r="Y99" s="11">
        <v>818157992</v>
      </c>
      <c r="Z99" s="12">
        <v>308234160</v>
      </c>
      <c r="AA99" s="92">
        <v>42353737.659999996</v>
      </c>
      <c r="AB99" s="92">
        <v>16857305.559999999</v>
      </c>
      <c r="AC99" s="92">
        <v>0</v>
      </c>
      <c r="AD99" s="92">
        <v>81947.759999999995</v>
      </c>
      <c r="AE99" s="93">
        <v>11094.75</v>
      </c>
      <c r="AF99" s="10">
        <v>932808.34</v>
      </c>
      <c r="AG99" s="11">
        <v>768998080</v>
      </c>
      <c r="AH99" s="12">
        <v>278165714</v>
      </c>
      <c r="AI99" s="92">
        <v>39664480.359999999</v>
      </c>
      <c r="AJ99" s="92">
        <v>39860115.359999999</v>
      </c>
      <c r="AK99" s="92">
        <v>16429597</v>
      </c>
      <c r="AL99" s="92">
        <v>0</v>
      </c>
      <c r="AM99" s="92">
        <v>121306</v>
      </c>
      <c r="AN99" s="93">
        <v>195635</v>
      </c>
    </row>
    <row r="100" spans="1:40" x14ac:dyDescent="0.2">
      <c r="A100" s="25">
        <v>117081003</v>
      </c>
      <c r="B100" s="26" t="s">
        <v>370</v>
      </c>
      <c r="C100" s="26" t="s">
        <v>369</v>
      </c>
      <c r="D100" s="1">
        <v>51955</v>
      </c>
      <c r="E100" s="2">
        <v>2335</v>
      </c>
      <c r="F100" s="13">
        <v>4742226.9800000004</v>
      </c>
      <c r="G100" s="32">
        <v>1.0200000000000001E-2</v>
      </c>
      <c r="H100" s="27">
        <v>39.090000000000003</v>
      </c>
      <c r="I100" s="28">
        <v>0.79</v>
      </c>
      <c r="J100" s="29">
        <v>16566635.15</v>
      </c>
      <c r="K100" s="9">
        <v>863.84</v>
      </c>
      <c r="L100" s="9">
        <v>854.94200000000001</v>
      </c>
      <c r="M100" s="9">
        <v>1037.761</v>
      </c>
      <c r="N100" s="104">
        <v>-0.1762</v>
      </c>
      <c r="O100" s="18">
        <v>305.15100000000001</v>
      </c>
      <c r="P100" s="13">
        <v>14171.74</v>
      </c>
      <c r="Q100" s="30">
        <v>1.1248</v>
      </c>
      <c r="R100" s="31">
        <v>0.79</v>
      </c>
      <c r="S100" s="32">
        <v>1.0200000000000001E-2</v>
      </c>
      <c r="T100" s="33">
        <v>6175090</v>
      </c>
      <c r="U100" s="13">
        <v>5282.41</v>
      </c>
      <c r="V100" s="31">
        <v>0.39</v>
      </c>
      <c r="W100" s="31">
        <v>1.18</v>
      </c>
      <c r="X100" s="10">
        <v>375791.88</v>
      </c>
      <c r="Y100" s="11">
        <v>341343909</v>
      </c>
      <c r="Z100" s="12">
        <v>122948544</v>
      </c>
      <c r="AA100" s="92">
        <v>16606937.91</v>
      </c>
      <c r="AB100" s="92">
        <v>4218901.8600000003</v>
      </c>
      <c r="AC100" s="92">
        <v>0</v>
      </c>
      <c r="AD100" s="92">
        <v>147533.24</v>
      </c>
      <c r="AE100" s="93">
        <v>40302.76</v>
      </c>
      <c r="AF100" s="10">
        <v>298147.07</v>
      </c>
      <c r="AG100" s="11">
        <v>312859092</v>
      </c>
      <c r="AH100" s="12">
        <v>109546000</v>
      </c>
      <c r="AI100" s="92">
        <v>16141071.58</v>
      </c>
      <c r="AJ100" s="92">
        <v>16181513.09</v>
      </c>
      <c r="AK100" s="92">
        <v>4149564.2</v>
      </c>
      <c r="AL100" s="92">
        <v>0</v>
      </c>
      <c r="AM100" s="92">
        <v>206543.33</v>
      </c>
      <c r="AN100" s="93">
        <v>40441.51</v>
      </c>
    </row>
    <row r="101" spans="1:40" x14ac:dyDescent="0.2">
      <c r="A101" s="25">
        <v>117083004</v>
      </c>
      <c r="B101" s="26" t="s">
        <v>371</v>
      </c>
      <c r="C101" s="26" t="s">
        <v>369</v>
      </c>
      <c r="D101" s="1">
        <v>67164</v>
      </c>
      <c r="E101" s="2">
        <v>1963</v>
      </c>
      <c r="F101" s="13">
        <v>4859895.76</v>
      </c>
      <c r="G101" s="32">
        <v>1.0800000000000001E-2</v>
      </c>
      <c r="H101" s="27">
        <v>36.86</v>
      </c>
      <c r="I101" s="28">
        <v>0.74</v>
      </c>
      <c r="J101" s="29">
        <v>14251032.609999999</v>
      </c>
      <c r="K101" s="9">
        <v>700.71699999999998</v>
      </c>
      <c r="L101" s="9">
        <v>706.82899999999995</v>
      </c>
      <c r="M101" s="9">
        <v>823.21100000000001</v>
      </c>
      <c r="N101" s="104">
        <v>-0.1414</v>
      </c>
      <c r="O101" s="18">
        <v>257.89299999999997</v>
      </c>
      <c r="P101" s="13">
        <v>14866.35</v>
      </c>
      <c r="Q101" s="30">
        <v>1.0723</v>
      </c>
      <c r="R101" s="31">
        <v>0.74</v>
      </c>
      <c r="S101" s="32">
        <v>1.0800000000000001E-2</v>
      </c>
      <c r="T101" s="33">
        <v>6002896</v>
      </c>
      <c r="U101" s="13">
        <v>6262.08</v>
      </c>
      <c r="V101" s="31">
        <v>0.28000000000000003</v>
      </c>
      <c r="W101" s="31">
        <v>1.02</v>
      </c>
      <c r="X101" s="10">
        <v>124737.09</v>
      </c>
      <c r="Y101" s="11">
        <v>333684498</v>
      </c>
      <c r="Z101" s="12">
        <v>117661082</v>
      </c>
      <c r="AA101" s="92">
        <v>14257538.880000001</v>
      </c>
      <c r="AB101" s="92">
        <v>4726451.97</v>
      </c>
      <c r="AC101" s="92">
        <v>0</v>
      </c>
      <c r="AD101" s="92">
        <v>8706.7000000000007</v>
      </c>
      <c r="AE101" s="93">
        <v>6506.27</v>
      </c>
      <c r="AF101" s="10">
        <v>98968.52</v>
      </c>
      <c r="AG101" s="11">
        <v>320672573</v>
      </c>
      <c r="AH101" s="12">
        <v>100607591</v>
      </c>
      <c r="AI101" s="92">
        <v>14427692.869999999</v>
      </c>
      <c r="AJ101" s="92">
        <v>14433418.449999999</v>
      </c>
      <c r="AK101" s="92">
        <v>4526326.04</v>
      </c>
      <c r="AL101" s="92">
        <v>0</v>
      </c>
      <c r="AM101" s="92">
        <v>10695.12</v>
      </c>
      <c r="AN101" s="93">
        <v>5725.58</v>
      </c>
    </row>
    <row r="102" spans="1:40" x14ac:dyDescent="0.2">
      <c r="A102" s="25">
        <v>117086003</v>
      </c>
      <c r="B102" s="26" t="s">
        <v>372</v>
      </c>
      <c r="C102" s="26" t="s">
        <v>369</v>
      </c>
      <c r="D102" s="1">
        <v>54726</v>
      </c>
      <c r="E102" s="2">
        <v>3321</v>
      </c>
      <c r="F102" s="13">
        <v>9820015.3100000005</v>
      </c>
      <c r="G102" s="32">
        <v>1.7999999999999999E-2</v>
      </c>
      <c r="H102" s="27">
        <v>54.03</v>
      </c>
      <c r="I102" s="28">
        <v>1.0900000000000001</v>
      </c>
      <c r="J102" s="29">
        <v>20767895.780000001</v>
      </c>
      <c r="K102" s="9">
        <v>946.82</v>
      </c>
      <c r="L102" s="9">
        <v>987.42100000000005</v>
      </c>
      <c r="M102" s="9">
        <v>1069.1790000000001</v>
      </c>
      <c r="N102" s="104">
        <v>-7.6499999999999999E-2</v>
      </c>
      <c r="O102" s="18">
        <v>256.89299999999997</v>
      </c>
      <c r="P102" s="13">
        <v>17253.2</v>
      </c>
      <c r="Q102" s="30">
        <v>0.92390000000000005</v>
      </c>
      <c r="R102" s="31">
        <v>1.01</v>
      </c>
      <c r="S102" s="32">
        <v>1.7999999999999999E-2</v>
      </c>
      <c r="T102" s="33">
        <v>7252643</v>
      </c>
      <c r="U102" s="13">
        <v>6025.23</v>
      </c>
      <c r="V102" s="31">
        <v>0.3</v>
      </c>
      <c r="W102" s="31">
        <v>1.31</v>
      </c>
      <c r="X102" s="10">
        <v>739004.72</v>
      </c>
      <c r="Y102" s="11">
        <v>398182112</v>
      </c>
      <c r="Z102" s="12">
        <v>147129427</v>
      </c>
      <c r="AA102" s="92">
        <v>20791207.27</v>
      </c>
      <c r="AB102" s="92">
        <v>9015619.1199999992</v>
      </c>
      <c r="AC102" s="92">
        <v>0</v>
      </c>
      <c r="AD102" s="92">
        <v>65391.47</v>
      </c>
      <c r="AE102" s="93">
        <v>23311.49</v>
      </c>
      <c r="AF102" s="10">
        <v>586508.25</v>
      </c>
      <c r="AG102" s="11">
        <v>378155003</v>
      </c>
      <c r="AH102" s="12">
        <v>136835816</v>
      </c>
      <c r="AI102" s="92">
        <v>20138764.34</v>
      </c>
      <c r="AJ102" s="92">
        <v>20164752.289999999</v>
      </c>
      <c r="AK102" s="92">
        <v>8503928.6400000006</v>
      </c>
      <c r="AL102" s="92">
        <v>0</v>
      </c>
      <c r="AM102" s="92">
        <v>106097.47</v>
      </c>
      <c r="AN102" s="93">
        <v>25987.95</v>
      </c>
    </row>
    <row r="103" spans="1:40" x14ac:dyDescent="0.2">
      <c r="A103" s="25">
        <v>117086503</v>
      </c>
      <c r="B103" s="26" t="s">
        <v>373</v>
      </c>
      <c r="C103" s="26" t="s">
        <v>369</v>
      </c>
      <c r="D103" s="1">
        <v>48469</v>
      </c>
      <c r="E103" s="2">
        <v>4540</v>
      </c>
      <c r="F103" s="13">
        <v>13490095.810000001</v>
      </c>
      <c r="G103" s="32">
        <v>1.44E-2</v>
      </c>
      <c r="H103" s="27">
        <v>61.3</v>
      </c>
      <c r="I103" s="28">
        <v>1.24</v>
      </c>
      <c r="J103" s="29">
        <v>27373818.84</v>
      </c>
      <c r="K103" s="9">
        <v>1550.7529999999999</v>
      </c>
      <c r="L103" s="9">
        <v>1542.556</v>
      </c>
      <c r="M103" s="9">
        <v>1605.1790000000001</v>
      </c>
      <c r="N103" s="104">
        <v>-3.9E-2</v>
      </c>
      <c r="O103" s="18">
        <v>344.25400000000002</v>
      </c>
      <c r="P103" s="13">
        <v>14445.23</v>
      </c>
      <c r="Q103" s="30">
        <v>1.1034999999999999</v>
      </c>
      <c r="R103" s="31">
        <v>1.24</v>
      </c>
      <c r="S103" s="32">
        <v>1.44E-2</v>
      </c>
      <c r="T103" s="33">
        <v>12489636</v>
      </c>
      <c r="U103" s="13">
        <v>6590.81</v>
      </c>
      <c r="V103" s="31">
        <v>0.24</v>
      </c>
      <c r="W103" s="31">
        <v>1.48</v>
      </c>
      <c r="X103" s="10">
        <v>947477.77</v>
      </c>
      <c r="Y103" s="11">
        <v>709691548</v>
      </c>
      <c r="Z103" s="12">
        <v>229378831</v>
      </c>
      <c r="AA103" s="92">
        <v>27383546.039999999</v>
      </c>
      <c r="AB103" s="92">
        <v>12221205.65</v>
      </c>
      <c r="AC103" s="92">
        <v>0</v>
      </c>
      <c r="AD103" s="92">
        <v>321412.39</v>
      </c>
      <c r="AE103" s="93">
        <v>9727.2000000000007</v>
      </c>
      <c r="AF103" s="10">
        <v>753859.26</v>
      </c>
      <c r="AG103" s="11">
        <v>688604182</v>
      </c>
      <c r="AH103" s="12">
        <v>210965631</v>
      </c>
      <c r="AI103" s="92">
        <v>26103503.829999998</v>
      </c>
      <c r="AJ103" s="92">
        <v>26105511.030000001</v>
      </c>
      <c r="AK103" s="92">
        <v>12054578.77</v>
      </c>
      <c r="AL103" s="92">
        <v>0</v>
      </c>
      <c r="AM103" s="92">
        <v>380390.51</v>
      </c>
      <c r="AN103" s="93">
        <v>2007.2</v>
      </c>
    </row>
    <row r="104" spans="1:40" x14ac:dyDescent="0.2">
      <c r="A104" s="25">
        <v>117086653</v>
      </c>
      <c r="B104" s="26" t="s">
        <v>374</v>
      </c>
      <c r="C104" s="26" t="s">
        <v>369</v>
      </c>
      <c r="D104" s="1">
        <v>57589</v>
      </c>
      <c r="E104" s="2">
        <v>3985</v>
      </c>
      <c r="F104" s="13">
        <v>9797552.459999999</v>
      </c>
      <c r="G104" s="32">
        <v>1.14E-2</v>
      </c>
      <c r="H104" s="27">
        <v>42.69</v>
      </c>
      <c r="I104" s="28">
        <v>0.86</v>
      </c>
      <c r="J104" s="29">
        <v>24005422.260000002</v>
      </c>
      <c r="K104" s="9">
        <v>1448.367</v>
      </c>
      <c r="L104" s="9">
        <v>1465.1089999999999</v>
      </c>
      <c r="M104" s="9">
        <v>1574.0419999999999</v>
      </c>
      <c r="N104" s="104">
        <v>-6.9199999999999998E-2</v>
      </c>
      <c r="O104" s="18">
        <v>341.017</v>
      </c>
      <c r="P104" s="13">
        <v>13415.47</v>
      </c>
      <c r="Q104" s="30">
        <v>1.1881999999999999</v>
      </c>
      <c r="R104" s="31">
        <v>0.86</v>
      </c>
      <c r="S104" s="32">
        <v>1.14E-2</v>
      </c>
      <c r="T104" s="33">
        <v>11463141</v>
      </c>
      <c r="U104" s="13">
        <v>6406.19</v>
      </c>
      <c r="V104" s="31">
        <v>0.26</v>
      </c>
      <c r="W104" s="31">
        <v>1.1200000000000001</v>
      </c>
      <c r="X104" s="10">
        <v>430865.91999999998</v>
      </c>
      <c r="Y104" s="11">
        <v>649835999</v>
      </c>
      <c r="Z104" s="12">
        <v>212054286</v>
      </c>
      <c r="AA104" s="92">
        <v>24028176.879999999</v>
      </c>
      <c r="AB104" s="92">
        <v>9330444.7699999996</v>
      </c>
      <c r="AC104" s="92">
        <v>0</v>
      </c>
      <c r="AD104" s="92">
        <v>36241.769999999997</v>
      </c>
      <c r="AE104" s="93">
        <v>22754.62</v>
      </c>
      <c r="AF104" s="10">
        <v>341726.33</v>
      </c>
      <c r="AG104" s="11">
        <v>620601038</v>
      </c>
      <c r="AH104" s="12">
        <v>179683992</v>
      </c>
      <c r="AI104" s="92">
        <v>24966076.149999999</v>
      </c>
      <c r="AJ104" s="92">
        <v>25032509.32</v>
      </c>
      <c r="AK104" s="92">
        <v>9016518.0399999991</v>
      </c>
      <c r="AL104" s="92">
        <v>0</v>
      </c>
      <c r="AM104" s="92">
        <v>78684.69</v>
      </c>
      <c r="AN104" s="93">
        <v>66433.17</v>
      </c>
    </row>
    <row r="105" spans="1:40" x14ac:dyDescent="0.2">
      <c r="A105" s="25">
        <v>117089003</v>
      </c>
      <c r="B105" s="26" t="s">
        <v>375</v>
      </c>
      <c r="C105" s="26" t="s">
        <v>369</v>
      </c>
      <c r="D105" s="1">
        <v>62322</v>
      </c>
      <c r="E105" s="2">
        <v>3634</v>
      </c>
      <c r="F105" s="13">
        <v>11806614.59</v>
      </c>
      <c r="G105" s="32">
        <v>1.32E-2</v>
      </c>
      <c r="H105" s="27">
        <v>52.13</v>
      </c>
      <c r="I105" s="28">
        <v>1.05</v>
      </c>
      <c r="J105" s="29">
        <v>24908623.829999998</v>
      </c>
      <c r="K105" s="9">
        <v>1287.5509999999999</v>
      </c>
      <c r="L105" s="9">
        <v>1302.3440000000001</v>
      </c>
      <c r="M105" s="9">
        <v>1446.2670000000001</v>
      </c>
      <c r="N105" s="104">
        <v>-9.9500000000000005E-2</v>
      </c>
      <c r="O105" s="18">
        <v>336.51900000000001</v>
      </c>
      <c r="P105" s="13">
        <v>15337.16</v>
      </c>
      <c r="Q105" s="30">
        <v>1.0392999999999999</v>
      </c>
      <c r="R105" s="31">
        <v>1.05</v>
      </c>
      <c r="S105" s="32">
        <v>1.32E-2</v>
      </c>
      <c r="T105" s="33">
        <v>11897993</v>
      </c>
      <c r="U105" s="13">
        <v>7326.03</v>
      </c>
      <c r="V105" s="31">
        <v>0.15</v>
      </c>
      <c r="W105" s="31">
        <v>1.2</v>
      </c>
      <c r="X105" s="10">
        <v>373564.56</v>
      </c>
      <c r="Y105" s="11">
        <v>591686996</v>
      </c>
      <c r="Z105" s="12">
        <v>302898942</v>
      </c>
      <c r="AA105" s="92">
        <v>24908623.829999998</v>
      </c>
      <c r="AB105" s="92">
        <v>11421430.699999999</v>
      </c>
      <c r="AC105" s="92">
        <v>0</v>
      </c>
      <c r="AD105" s="92">
        <v>11619.33</v>
      </c>
      <c r="AE105" s="93">
        <v>0</v>
      </c>
      <c r="AF105" s="10">
        <v>295763.18</v>
      </c>
      <c r="AG105" s="11">
        <v>565555292</v>
      </c>
      <c r="AH105" s="12">
        <v>215830619</v>
      </c>
      <c r="AI105" s="92">
        <v>23283312.370000001</v>
      </c>
      <c r="AJ105" s="92">
        <v>23283312.370000001</v>
      </c>
      <c r="AK105" s="92">
        <v>11278017.970000001</v>
      </c>
      <c r="AL105" s="92">
        <v>0</v>
      </c>
      <c r="AM105" s="92">
        <v>-7056.3</v>
      </c>
      <c r="AN105" s="93">
        <v>0</v>
      </c>
    </row>
    <row r="106" spans="1:40" x14ac:dyDescent="0.2">
      <c r="A106" s="25">
        <v>122091002</v>
      </c>
      <c r="B106" s="26" t="s">
        <v>460</v>
      </c>
      <c r="C106" s="26" t="s">
        <v>461</v>
      </c>
      <c r="D106" s="1">
        <v>73701</v>
      </c>
      <c r="E106" s="2">
        <v>24080</v>
      </c>
      <c r="F106" s="13">
        <v>115629335.3</v>
      </c>
      <c r="G106" s="32">
        <v>1.4200000000000001E-2</v>
      </c>
      <c r="H106" s="27">
        <v>65.150000000000006</v>
      </c>
      <c r="I106" s="28">
        <v>1.31</v>
      </c>
      <c r="J106" s="29">
        <v>155599849.28</v>
      </c>
      <c r="K106" s="9">
        <v>7896.8379999999997</v>
      </c>
      <c r="L106" s="9">
        <v>7826.4960000000001</v>
      </c>
      <c r="M106" s="9">
        <v>7038.5029999999997</v>
      </c>
      <c r="N106" s="104">
        <v>0.112</v>
      </c>
      <c r="O106" s="18">
        <v>1869.895</v>
      </c>
      <c r="P106" s="13">
        <v>15931.62</v>
      </c>
      <c r="Q106" s="30">
        <v>1.0005999999999999</v>
      </c>
      <c r="R106" s="31">
        <v>1.31</v>
      </c>
      <c r="S106" s="32">
        <v>1.4200000000000001E-2</v>
      </c>
      <c r="T106" s="33">
        <v>108658500</v>
      </c>
      <c r="U106" s="13">
        <v>11125.37</v>
      </c>
      <c r="V106" s="31">
        <v>0</v>
      </c>
      <c r="W106" s="31">
        <v>1.31</v>
      </c>
      <c r="X106" s="10">
        <v>2861965.81</v>
      </c>
      <c r="Y106" s="11">
        <v>6192332346</v>
      </c>
      <c r="Z106" s="12">
        <v>1977479651</v>
      </c>
      <c r="AA106" s="92">
        <v>155929874.47</v>
      </c>
      <c r="AB106" s="92">
        <v>112290974.53</v>
      </c>
      <c r="AC106" s="92">
        <v>0</v>
      </c>
      <c r="AD106" s="92">
        <v>476394.96</v>
      </c>
      <c r="AE106" s="93">
        <v>330025.19</v>
      </c>
      <c r="AF106" s="10">
        <v>2270555.37</v>
      </c>
      <c r="AG106" s="11">
        <v>5645526342</v>
      </c>
      <c r="AH106" s="12">
        <v>1813256635</v>
      </c>
      <c r="AI106" s="92">
        <v>147426024.72</v>
      </c>
      <c r="AJ106" s="92">
        <v>147758871.81999999</v>
      </c>
      <c r="AK106" s="92">
        <v>112104737.56</v>
      </c>
      <c r="AL106" s="92">
        <v>0</v>
      </c>
      <c r="AM106" s="92">
        <v>407193.98</v>
      </c>
      <c r="AN106" s="93">
        <v>332847.09999999998</v>
      </c>
    </row>
    <row r="107" spans="1:40" x14ac:dyDescent="0.2">
      <c r="A107" s="25">
        <v>122091303</v>
      </c>
      <c r="B107" s="26" t="s">
        <v>462</v>
      </c>
      <c r="C107" s="26" t="s">
        <v>461</v>
      </c>
      <c r="D107" s="1">
        <v>64285</v>
      </c>
      <c r="E107" s="2">
        <v>4036</v>
      </c>
      <c r="F107" s="13">
        <v>12563835.610000001</v>
      </c>
      <c r="G107" s="32">
        <v>1.35E-2</v>
      </c>
      <c r="H107" s="27">
        <v>48.42</v>
      </c>
      <c r="I107" s="28">
        <v>0.98</v>
      </c>
      <c r="J107" s="29">
        <v>26518867.84</v>
      </c>
      <c r="K107" s="9">
        <v>1302.566</v>
      </c>
      <c r="L107" s="9">
        <v>1338.6510000000001</v>
      </c>
      <c r="M107" s="9">
        <v>1378.798</v>
      </c>
      <c r="N107" s="104">
        <v>-2.9100000000000001E-2</v>
      </c>
      <c r="O107" s="18">
        <v>297.70299999999997</v>
      </c>
      <c r="P107" s="13">
        <v>16571.509999999998</v>
      </c>
      <c r="Q107" s="30">
        <v>0.96189999999999998</v>
      </c>
      <c r="R107" s="31">
        <v>0.94</v>
      </c>
      <c r="S107" s="32">
        <v>1.35E-2</v>
      </c>
      <c r="T107" s="33">
        <v>12333092</v>
      </c>
      <c r="U107" s="13">
        <v>7706.89</v>
      </c>
      <c r="V107" s="31">
        <v>0.11</v>
      </c>
      <c r="W107" s="31">
        <v>1.05</v>
      </c>
      <c r="X107" s="10">
        <v>626910.81000000006</v>
      </c>
      <c r="Y107" s="11">
        <v>694950288</v>
      </c>
      <c r="Z107" s="12">
        <v>232349838</v>
      </c>
      <c r="AA107" s="92">
        <v>26642175.039999999</v>
      </c>
      <c r="AB107" s="92">
        <v>11887398.220000001</v>
      </c>
      <c r="AC107" s="92">
        <v>0</v>
      </c>
      <c r="AD107" s="92">
        <v>49526.58</v>
      </c>
      <c r="AE107" s="93">
        <v>123307.2</v>
      </c>
      <c r="AF107" s="10">
        <v>497362.93</v>
      </c>
      <c r="AG107" s="11">
        <v>609245152</v>
      </c>
      <c r="AH107" s="12">
        <v>203600922</v>
      </c>
      <c r="AI107" s="92">
        <v>25155524.690000001</v>
      </c>
      <c r="AJ107" s="92">
        <v>25257029.309999999</v>
      </c>
      <c r="AK107" s="92">
        <v>11881540.4</v>
      </c>
      <c r="AL107" s="92">
        <v>0</v>
      </c>
      <c r="AM107" s="92">
        <v>24348.49</v>
      </c>
      <c r="AN107" s="93">
        <v>101504.62</v>
      </c>
    </row>
    <row r="108" spans="1:40" x14ac:dyDescent="0.2">
      <c r="A108" s="25">
        <v>122091352</v>
      </c>
      <c r="B108" s="26" t="s">
        <v>463</v>
      </c>
      <c r="C108" s="26" t="s">
        <v>461</v>
      </c>
      <c r="D108" s="1">
        <v>73513</v>
      </c>
      <c r="E108" s="2">
        <v>20494</v>
      </c>
      <c r="F108" s="13">
        <v>95411728.170000002</v>
      </c>
      <c r="G108" s="32">
        <v>1.7399999999999999E-2</v>
      </c>
      <c r="H108" s="27">
        <v>63.33</v>
      </c>
      <c r="I108" s="28">
        <v>1.28</v>
      </c>
      <c r="J108" s="29">
        <v>138140380.27000001</v>
      </c>
      <c r="K108" s="9">
        <v>7111.2179999999998</v>
      </c>
      <c r="L108" s="9">
        <v>7036.5969999999998</v>
      </c>
      <c r="M108" s="9">
        <v>7040.692</v>
      </c>
      <c r="N108" s="104">
        <v>-5.9999999999999995E-4</v>
      </c>
      <c r="O108" s="18">
        <v>1315.2929999999999</v>
      </c>
      <c r="P108" s="13">
        <v>16393.54</v>
      </c>
      <c r="Q108" s="30">
        <v>0.97240000000000004</v>
      </c>
      <c r="R108" s="31">
        <v>1.24</v>
      </c>
      <c r="S108" s="32">
        <v>1.7399999999999999E-2</v>
      </c>
      <c r="T108" s="33">
        <v>72904203</v>
      </c>
      <c r="U108" s="13">
        <v>8651.77</v>
      </c>
      <c r="V108" s="31">
        <v>0</v>
      </c>
      <c r="W108" s="31">
        <v>1.24</v>
      </c>
      <c r="X108" s="10">
        <v>4274274.33</v>
      </c>
      <c r="Y108" s="11">
        <v>4108476125</v>
      </c>
      <c r="Z108" s="12">
        <v>1373042875</v>
      </c>
      <c r="AA108" s="92">
        <v>138231966.25</v>
      </c>
      <c r="AB108" s="92">
        <v>91124720.280000001</v>
      </c>
      <c r="AC108" s="92">
        <v>0</v>
      </c>
      <c r="AD108" s="92">
        <v>12733.56</v>
      </c>
      <c r="AE108" s="93">
        <v>91585.98</v>
      </c>
      <c r="AF108" s="10">
        <v>3391017.64</v>
      </c>
      <c r="AG108" s="11">
        <v>3628608657</v>
      </c>
      <c r="AH108" s="12">
        <v>1233249510</v>
      </c>
      <c r="AI108" s="92">
        <v>138253009.12</v>
      </c>
      <c r="AJ108" s="92">
        <v>138412189.05000001</v>
      </c>
      <c r="AK108" s="92">
        <v>93865340.430000007</v>
      </c>
      <c r="AL108" s="92">
        <v>0</v>
      </c>
      <c r="AM108" s="92">
        <v>42036.7</v>
      </c>
      <c r="AN108" s="93">
        <v>159179.93</v>
      </c>
    </row>
    <row r="109" spans="1:40" x14ac:dyDescent="0.2">
      <c r="A109" s="25">
        <v>122092002</v>
      </c>
      <c r="B109" s="26" t="s">
        <v>464</v>
      </c>
      <c r="C109" s="26" t="s">
        <v>461</v>
      </c>
      <c r="D109" s="1">
        <v>83895</v>
      </c>
      <c r="E109" s="2">
        <v>20644</v>
      </c>
      <c r="F109" s="13">
        <v>100246324.36</v>
      </c>
      <c r="G109" s="32">
        <v>1.3899999999999999E-2</v>
      </c>
      <c r="H109" s="27">
        <v>57.88</v>
      </c>
      <c r="I109" s="28">
        <v>1.17</v>
      </c>
      <c r="J109" s="29">
        <v>123298857.19</v>
      </c>
      <c r="K109" s="9">
        <v>5517.4139999999998</v>
      </c>
      <c r="L109" s="9">
        <v>5426.692</v>
      </c>
      <c r="M109" s="9">
        <v>5643.9790000000003</v>
      </c>
      <c r="N109" s="104">
        <v>-3.85E-2</v>
      </c>
      <c r="O109" s="18">
        <v>668.39499999999998</v>
      </c>
      <c r="P109" s="13">
        <v>19932.54</v>
      </c>
      <c r="Q109" s="30">
        <v>0.79969999999999997</v>
      </c>
      <c r="R109" s="31">
        <v>0.94</v>
      </c>
      <c r="S109" s="32">
        <v>1.3899999999999999E-2</v>
      </c>
      <c r="T109" s="33">
        <v>95617770</v>
      </c>
      <c r="U109" s="13">
        <v>15457.6</v>
      </c>
      <c r="V109" s="31">
        <v>0</v>
      </c>
      <c r="W109" s="31">
        <v>0.94</v>
      </c>
      <c r="X109" s="10">
        <v>2534197.44</v>
      </c>
      <c r="Y109" s="11">
        <v>5301850584</v>
      </c>
      <c r="Z109" s="12">
        <v>1887455420</v>
      </c>
      <c r="AA109" s="92">
        <v>123315207.59</v>
      </c>
      <c r="AB109" s="92">
        <v>97697184.530000001</v>
      </c>
      <c r="AC109" s="92">
        <v>0</v>
      </c>
      <c r="AD109" s="92">
        <v>14942.39</v>
      </c>
      <c r="AE109" s="93">
        <v>16350.4</v>
      </c>
      <c r="AF109" s="10">
        <v>2119157.12</v>
      </c>
      <c r="AG109" s="11">
        <v>4870738438</v>
      </c>
      <c r="AH109" s="12">
        <v>1711218978</v>
      </c>
      <c r="AI109" s="92">
        <v>116988431.3</v>
      </c>
      <c r="AJ109" s="92">
        <v>117022160.56</v>
      </c>
      <c r="AK109" s="92">
        <v>95472521.640000001</v>
      </c>
      <c r="AL109" s="92">
        <v>0</v>
      </c>
      <c r="AM109" s="92">
        <v>12472.78</v>
      </c>
      <c r="AN109" s="93">
        <v>33729.26</v>
      </c>
    </row>
    <row r="110" spans="1:40" x14ac:dyDescent="0.2">
      <c r="A110" s="25">
        <v>122092102</v>
      </c>
      <c r="B110" s="26" t="s">
        <v>465</v>
      </c>
      <c r="C110" s="26" t="s">
        <v>461</v>
      </c>
      <c r="D110" s="1">
        <v>124687</v>
      </c>
      <c r="E110" s="2">
        <v>43990</v>
      </c>
      <c r="F110" s="13">
        <v>279918676.59000003</v>
      </c>
      <c r="G110" s="32">
        <v>1.0699999999999999E-2</v>
      </c>
      <c r="H110" s="27">
        <v>51.03</v>
      </c>
      <c r="I110" s="28">
        <v>1.03</v>
      </c>
      <c r="J110" s="29">
        <v>342565107.24000001</v>
      </c>
      <c r="K110" s="9">
        <v>17366.599999999999</v>
      </c>
      <c r="L110" s="9">
        <v>17415.066999999999</v>
      </c>
      <c r="M110" s="9">
        <v>19745.438999999998</v>
      </c>
      <c r="N110" s="104">
        <v>-0.11799999999999999</v>
      </c>
      <c r="O110" s="18">
        <v>1008.532</v>
      </c>
      <c r="P110" s="13">
        <v>18642.87</v>
      </c>
      <c r="Q110" s="30">
        <v>0.85499999999999998</v>
      </c>
      <c r="R110" s="31">
        <v>0.88</v>
      </c>
      <c r="S110" s="32">
        <v>1.0699999999999999E-2</v>
      </c>
      <c r="T110" s="33">
        <v>347657129</v>
      </c>
      <c r="U110" s="13">
        <v>18919.98</v>
      </c>
      <c r="V110" s="31">
        <v>0</v>
      </c>
      <c r="W110" s="31">
        <v>0.88</v>
      </c>
      <c r="X110" s="10">
        <v>7605998.2199999997</v>
      </c>
      <c r="Y110" s="11">
        <v>18291711932</v>
      </c>
      <c r="Z110" s="12">
        <v>7847921811</v>
      </c>
      <c r="AA110" s="92">
        <v>343078826.33999997</v>
      </c>
      <c r="AB110" s="92">
        <v>272275189.31</v>
      </c>
      <c r="AC110" s="92">
        <v>0</v>
      </c>
      <c r="AD110" s="92">
        <v>37489.06</v>
      </c>
      <c r="AE110" s="93">
        <v>513719.1</v>
      </c>
      <c r="AF110" s="10">
        <v>6270963.2699999996</v>
      </c>
      <c r="AG110" s="11">
        <v>16997383053</v>
      </c>
      <c r="AH110" s="12">
        <v>6709300946</v>
      </c>
      <c r="AI110" s="92">
        <v>331221756.66000003</v>
      </c>
      <c r="AJ110" s="92">
        <v>332004694.62</v>
      </c>
      <c r="AK110" s="92">
        <v>269964700.79000002</v>
      </c>
      <c r="AL110" s="92">
        <v>0</v>
      </c>
      <c r="AM110" s="92">
        <v>600</v>
      </c>
      <c r="AN110" s="93">
        <v>782937.96</v>
      </c>
    </row>
    <row r="111" spans="1:40" x14ac:dyDescent="0.2">
      <c r="A111" s="25">
        <v>122092353</v>
      </c>
      <c r="B111" s="26" t="s">
        <v>466</v>
      </c>
      <c r="C111" s="26" t="s">
        <v>461</v>
      </c>
      <c r="D111" s="1">
        <v>139404</v>
      </c>
      <c r="E111" s="2">
        <v>27533</v>
      </c>
      <c r="F111" s="13">
        <v>204755421.22</v>
      </c>
      <c r="G111" s="32">
        <v>1.0500000000000001E-2</v>
      </c>
      <c r="H111" s="27">
        <v>53.35</v>
      </c>
      <c r="I111" s="28">
        <v>1.08</v>
      </c>
      <c r="J111" s="29">
        <v>239214157.63</v>
      </c>
      <c r="K111" s="9">
        <v>10305.328</v>
      </c>
      <c r="L111" s="9">
        <v>10363.934999999999</v>
      </c>
      <c r="M111" s="9">
        <v>11459.615</v>
      </c>
      <c r="N111" s="104">
        <v>-9.5600000000000004E-2</v>
      </c>
      <c r="O111" s="18">
        <v>573.197</v>
      </c>
      <c r="P111" s="13">
        <v>21989.58</v>
      </c>
      <c r="Q111" s="30">
        <v>0.72489999999999999</v>
      </c>
      <c r="R111" s="31">
        <v>0.78</v>
      </c>
      <c r="S111" s="32">
        <v>1.0500000000000001E-2</v>
      </c>
      <c r="T111" s="33">
        <v>259233020</v>
      </c>
      <c r="U111" s="13">
        <v>23829.79</v>
      </c>
      <c r="V111" s="31">
        <v>0</v>
      </c>
      <c r="W111" s="31">
        <v>0.78</v>
      </c>
      <c r="X111" s="10">
        <v>6771445.9299999997</v>
      </c>
      <c r="Y111" s="11">
        <v>12550498321</v>
      </c>
      <c r="Z111" s="12">
        <v>6940706195</v>
      </c>
      <c r="AA111" s="92">
        <v>239293756.66</v>
      </c>
      <c r="AB111" s="92">
        <v>197888895.09999999</v>
      </c>
      <c r="AC111" s="92">
        <v>0</v>
      </c>
      <c r="AD111" s="92">
        <v>95080.19</v>
      </c>
      <c r="AE111" s="93">
        <v>79599.03</v>
      </c>
      <c r="AF111" s="10">
        <v>5650058.8700000001</v>
      </c>
      <c r="AG111" s="11">
        <v>11661497297</v>
      </c>
      <c r="AH111" s="12">
        <v>5124435109</v>
      </c>
      <c r="AI111" s="92">
        <v>228917427.53999999</v>
      </c>
      <c r="AJ111" s="92">
        <v>228981205.88</v>
      </c>
      <c r="AK111" s="92">
        <v>197908056.59999999</v>
      </c>
      <c r="AL111" s="92">
        <v>0</v>
      </c>
      <c r="AM111" s="92">
        <v>120165.04</v>
      </c>
      <c r="AN111" s="93">
        <v>63778.34</v>
      </c>
    </row>
    <row r="112" spans="1:40" x14ac:dyDescent="0.2">
      <c r="A112" s="25">
        <v>122097203</v>
      </c>
      <c r="B112" s="26" t="s">
        <v>467</v>
      </c>
      <c r="C112" s="26" t="s">
        <v>461</v>
      </c>
      <c r="D112" s="1">
        <v>82850</v>
      </c>
      <c r="E112" s="2">
        <v>3852</v>
      </c>
      <c r="F112" s="13">
        <v>14702027.460000001</v>
      </c>
      <c r="G112" s="32">
        <v>1.6E-2</v>
      </c>
      <c r="H112" s="27">
        <v>46.07</v>
      </c>
      <c r="I112" s="28">
        <v>0.93</v>
      </c>
      <c r="J112" s="29">
        <v>23821557</v>
      </c>
      <c r="K112" s="9">
        <v>931.79300000000001</v>
      </c>
      <c r="L112" s="9">
        <v>963.45399999999995</v>
      </c>
      <c r="M112" s="9">
        <v>992.70699999999999</v>
      </c>
      <c r="N112" s="104">
        <v>-2.9499999999999998E-2</v>
      </c>
      <c r="O112" s="18">
        <v>119.151</v>
      </c>
      <c r="P112" s="13">
        <v>22666.82</v>
      </c>
      <c r="Q112" s="30">
        <v>0.70330000000000004</v>
      </c>
      <c r="R112" s="31">
        <v>0.65</v>
      </c>
      <c r="S112" s="32">
        <v>1.6E-2</v>
      </c>
      <c r="T112" s="33">
        <v>12239469</v>
      </c>
      <c r="U112" s="13">
        <v>11646.17</v>
      </c>
      <c r="V112" s="31">
        <v>0</v>
      </c>
      <c r="W112" s="31">
        <v>0.65</v>
      </c>
      <c r="X112" s="10">
        <v>487398.46</v>
      </c>
      <c r="Y112" s="11">
        <v>571659654</v>
      </c>
      <c r="Z112" s="12">
        <v>348601165</v>
      </c>
      <c r="AA112" s="92">
        <v>23821557</v>
      </c>
      <c r="AB112" s="92">
        <v>14151297</v>
      </c>
      <c r="AC112" s="92">
        <v>0</v>
      </c>
      <c r="AD112" s="92">
        <v>63332</v>
      </c>
      <c r="AE112" s="93">
        <v>0</v>
      </c>
      <c r="AF112" s="10">
        <v>386680.09</v>
      </c>
      <c r="AG112" s="11">
        <v>519609075</v>
      </c>
      <c r="AH112" s="12">
        <v>297455913</v>
      </c>
      <c r="AI112" s="92">
        <v>23376400</v>
      </c>
      <c r="AJ112" s="92">
        <v>23384493</v>
      </c>
      <c r="AK112" s="92">
        <v>14014882</v>
      </c>
      <c r="AL112" s="92">
        <v>0</v>
      </c>
      <c r="AM112" s="92">
        <v>92866</v>
      </c>
      <c r="AN112" s="93">
        <v>8093</v>
      </c>
    </row>
    <row r="113" spans="1:40" x14ac:dyDescent="0.2">
      <c r="A113" s="25">
        <v>122097502</v>
      </c>
      <c r="B113" s="26" t="s">
        <v>468</v>
      </c>
      <c r="C113" s="26" t="s">
        <v>461</v>
      </c>
      <c r="D113" s="1">
        <v>97298</v>
      </c>
      <c r="E113" s="2">
        <v>26432</v>
      </c>
      <c r="F113" s="13">
        <v>143588658.53</v>
      </c>
      <c r="G113" s="32">
        <v>1.35E-2</v>
      </c>
      <c r="H113" s="27">
        <v>55.83</v>
      </c>
      <c r="I113" s="28">
        <v>1.1299999999999999</v>
      </c>
      <c r="J113" s="29">
        <v>178093506</v>
      </c>
      <c r="K113" s="9">
        <v>10041.704</v>
      </c>
      <c r="L113" s="9">
        <v>9773.7780000000002</v>
      </c>
      <c r="M113" s="9">
        <v>8939.2759999999998</v>
      </c>
      <c r="N113" s="104">
        <v>9.3399999999999997E-2</v>
      </c>
      <c r="O113" s="18">
        <v>869.68299999999999</v>
      </c>
      <c r="P113" s="13">
        <v>16321.8</v>
      </c>
      <c r="Q113" s="30">
        <v>0.97660000000000002</v>
      </c>
      <c r="R113" s="31">
        <v>1.1000000000000001</v>
      </c>
      <c r="S113" s="32">
        <v>1.35E-2</v>
      </c>
      <c r="T113" s="33">
        <v>141707902</v>
      </c>
      <c r="U113" s="13">
        <v>12987.16</v>
      </c>
      <c r="V113" s="31">
        <v>0</v>
      </c>
      <c r="W113" s="31">
        <v>1.1000000000000001</v>
      </c>
      <c r="X113" s="10">
        <v>4526772.32</v>
      </c>
      <c r="Y113" s="11">
        <v>7855215330</v>
      </c>
      <c r="Z113" s="12">
        <v>2799514172</v>
      </c>
      <c r="AA113" s="92">
        <v>178305392.5</v>
      </c>
      <c r="AB113" s="92">
        <v>138998037.74000001</v>
      </c>
      <c r="AC113" s="92">
        <v>0</v>
      </c>
      <c r="AD113" s="92">
        <v>63848.47</v>
      </c>
      <c r="AE113" s="93">
        <v>211886.5</v>
      </c>
      <c r="AF113" s="10">
        <v>3591338.22</v>
      </c>
      <c r="AG113" s="11">
        <v>7263677331</v>
      </c>
      <c r="AH113" s="12">
        <v>2508686269</v>
      </c>
      <c r="AI113" s="92">
        <v>176249853.53999999</v>
      </c>
      <c r="AJ113" s="92">
        <v>176272644.44999999</v>
      </c>
      <c r="AK113" s="92">
        <v>137023905.33000001</v>
      </c>
      <c r="AL113" s="92">
        <v>0</v>
      </c>
      <c r="AM113" s="92">
        <v>51837.8</v>
      </c>
      <c r="AN113" s="93">
        <v>22790.91</v>
      </c>
    </row>
    <row r="114" spans="1:40" x14ac:dyDescent="0.2">
      <c r="A114" s="25">
        <v>122097604</v>
      </c>
      <c r="B114" s="26" t="s">
        <v>469</v>
      </c>
      <c r="C114" s="26" t="s">
        <v>461</v>
      </c>
      <c r="D114" s="1">
        <v>151450</v>
      </c>
      <c r="E114" s="2">
        <v>4950</v>
      </c>
      <c r="F114" s="13">
        <v>41891031.759999998</v>
      </c>
      <c r="G114" s="32">
        <v>9.1000000000000004E-3</v>
      </c>
      <c r="H114" s="27">
        <v>55.88</v>
      </c>
      <c r="I114" s="28">
        <v>1.1299999999999999</v>
      </c>
      <c r="J114" s="29">
        <v>41665694.850000001</v>
      </c>
      <c r="K114" s="9">
        <v>1296.7</v>
      </c>
      <c r="L114" s="9">
        <v>1324.9870000000001</v>
      </c>
      <c r="M114" s="9">
        <v>1608.4490000000001</v>
      </c>
      <c r="N114" s="104">
        <v>-0.1762</v>
      </c>
      <c r="O114" s="18">
        <v>73.341999999999999</v>
      </c>
      <c r="P114" s="13">
        <v>30411.98</v>
      </c>
      <c r="Q114" s="30">
        <v>0.5242</v>
      </c>
      <c r="R114" s="31">
        <v>0.59</v>
      </c>
      <c r="S114" s="32">
        <v>9.1000000000000004E-3</v>
      </c>
      <c r="T114" s="33">
        <v>61020495</v>
      </c>
      <c r="U114" s="13">
        <v>44539.14</v>
      </c>
      <c r="V114" s="31">
        <v>0</v>
      </c>
      <c r="W114" s="31">
        <v>0.59</v>
      </c>
      <c r="X114" s="10">
        <v>946296.09</v>
      </c>
      <c r="Y114" s="11">
        <v>3056371469</v>
      </c>
      <c r="Z114" s="12">
        <v>1531635691</v>
      </c>
      <c r="AA114" s="92">
        <v>41665943.689999998</v>
      </c>
      <c r="AB114" s="92">
        <v>40923519.159999996</v>
      </c>
      <c r="AC114" s="92">
        <v>0</v>
      </c>
      <c r="AD114" s="92">
        <v>21216.51</v>
      </c>
      <c r="AE114" s="93">
        <v>248.84</v>
      </c>
      <c r="AF114" s="10">
        <v>753015.18</v>
      </c>
      <c r="AG114" s="11">
        <v>2872102319</v>
      </c>
      <c r="AH114" s="12">
        <v>1411084486</v>
      </c>
      <c r="AI114" s="92">
        <v>38898546.979999997</v>
      </c>
      <c r="AJ114" s="92">
        <v>38901175.18</v>
      </c>
      <c r="AK114" s="92">
        <v>39154329.079999998</v>
      </c>
      <c r="AL114" s="92">
        <v>0</v>
      </c>
      <c r="AM114" s="92">
        <v>3709.74</v>
      </c>
      <c r="AN114" s="93">
        <v>2628.2</v>
      </c>
    </row>
    <row r="115" spans="1:40" x14ac:dyDescent="0.2">
      <c r="A115" s="25">
        <v>122098003</v>
      </c>
      <c r="B115" s="26" t="s">
        <v>470</v>
      </c>
      <c r="C115" s="26" t="s">
        <v>461</v>
      </c>
      <c r="D115" s="1">
        <v>101095</v>
      </c>
      <c r="E115" s="2">
        <v>6701</v>
      </c>
      <c r="F115" s="13">
        <v>35052180.299999997</v>
      </c>
      <c r="G115" s="32">
        <v>1.04E-2</v>
      </c>
      <c r="H115" s="27">
        <v>51.74</v>
      </c>
      <c r="I115" s="28">
        <v>1.04</v>
      </c>
      <c r="J115" s="29">
        <v>42791390.520000003</v>
      </c>
      <c r="K115" s="9">
        <v>1444.6569999999999</v>
      </c>
      <c r="L115" s="9">
        <v>1467.7819999999999</v>
      </c>
      <c r="M115" s="9">
        <v>1845.2809999999999</v>
      </c>
      <c r="N115" s="104">
        <v>-0.2046</v>
      </c>
      <c r="O115" s="18">
        <v>101.837</v>
      </c>
      <c r="P115" s="13">
        <v>27669.94</v>
      </c>
      <c r="Q115" s="30">
        <v>0.57609999999999995</v>
      </c>
      <c r="R115" s="31">
        <v>0.6</v>
      </c>
      <c r="S115" s="32">
        <v>1.04E-2</v>
      </c>
      <c r="T115" s="33">
        <v>44630887</v>
      </c>
      <c r="U115" s="13">
        <v>28859.4</v>
      </c>
      <c r="V115" s="31">
        <v>0</v>
      </c>
      <c r="W115" s="31">
        <v>0.6</v>
      </c>
      <c r="X115" s="10">
        <v>1150444.55</v>
      </c>
      <c r="Y115" s="11">
        <v>2566100742</v>
      </c>
      <c r="Z115" s="12">
        <v>789605026</v>
      </c>
      <c r="AA115" s="92">
        <v>42820706.280000001</v>
      </c>
      <c r="AB115" s="92">
        <v>33850809.270000003</v>
      </c>
      <c r="AC115" s="92">
        <v>0</v>
      </c>
      <c r="AD115" s="92">
        <v>50926.48</v>
      </c>
      <c r="AE115" s="93">
        <v>29315.759999999998</v>
      </c>
      <c r="AF115" s="10">
        <v>919220.85</v>
      </c>
      <c r="AG115" s="11">
        <v>2494849004</v>
      </c>
      <c r="AH115" s="12">
        <v>731300678</v>
      </c>
      <c r="AI115" s="92">
        <v>43081474.310000002</v>
      </c>
      <c r="AJ115" s="92">
        <v>43105899.299999997</v>
      </c>
      <c r="AK115" s="92">
        <v>33608296.240000002</v>
      </c>
      <c r="AL115" s="92">
        <v>0</v>
      </c>
      <c r="AM115" s="92">
        <v>79189.59</v>
      </c>
      <c r="AN115" s="93">
        <v>24424.99</v>
      </c>
    </row>
    <row r="116" spans="1:40" x14ac:dyDescent="0.2">
      <c r="A116" s="25">
        <v>122098103</v>
      </c>
      <c r="B116" s="26" t="s">
        <v>471</v>
      </c>
      <c r="C116" s="26" t="s">
        <v>461</v>
      </c>
      <c r="D116" s="1">
        <v>103664</v>
      </c>
      <c r="E116" s="2">
        <v>19250</v>
      </c>
      <c r="F116" s="13">
        <v>112302296.76000001</v>
      </c>
      <c r="G116" s="32">
        <v>1.32E-2</v>
      </c>
      <c r="H116" s="27">
        <v>56.28</v>
      </c>
      <c r="I116" s="28">
        <v>1.1299999999999999</v>
      </c>
      <c r="J116" s="29">
        <v>139527369.19999999</v>
      </c>
      <c r="K116" s="9">
        <v>6442.1549999999997</v>
      </c>
      <c r="L116" s="9">
        <v>6713.1819999999998</v>
      </c>
      <c r="M116" s="9">
        <v>7499.6580000000004</v>
      </c>
      <c r="N116" s="104">
        <v>-0.10489999999999999</v>
      </c>
      <c r="O116" s="18">
        <v>481.51</v>
      </c>
      <c r="P116" s="13">
        <v>20152.240000000002</v>
      </c>
      <c r="Q116" s="30">
        <v>0.79100000000000004</v>
      </c>
      <c r="R116" s="31">
        <v>0.89</v>
      </c>
      <c r="S116" s="32">
        <v>1.32E-2</v>
      </c>
      <c r="T116" s="33">
        <v>113162216</v>
      </c>
      <c r="U116" s="13">
        <v>16344.27</v>
      </c>
      <c r="V116" s="31">
        <v>0</v>
      </c>
      <c r="W116" s="31">
        <v>0.89</v>
      </c>
      <c r="X116" s="10">
        <v>3059217.76</v>
      </c>
      <c r="Y116" s="11">
        <v>6084547455</v>
      </c>
      <c r="Z116" s="12">
        <v>2423889817</v>
      </c>
      <c r="AA116" s="92">
        <v>139723576.19999999</v>
      </c>
      <c r="AB116" s="92">
        <v>109002832</v>
      </c>
      <c r="AC116" s="92">
        <v>0</v>
      </c>
      <c r="AD116" s="92">
        <v>240247</v>
      </c>
      <c r="AE116" s="93">
        <v>196207</v>
      </c>
      <c r="AF116" s="10">
        <v>2556510.09</v>
      </c>
      <c r="AG116" s="11">
        <v>5644493305</v>
      </c>
      <c r="AH116" s="12">
        <v>2072256989</v>
      </c>
      <c r="AI116" s="92">
        <v>132622155.31999999</v>
      </c>
      <c r="AJ116" s="92">
        <v>132738373.09999999</v>
      </c>
      <c r="AK116" s="92">
        <v>109001184.7</v>
      </c>
      <c r="AL116" s="92">
        <v>0</v>
      </c>
      <c r="AM116" s="92">
        <v>148002.84</v>
      </c>
      <c r="AN116" s="93">
        <v>116217.78</v>
      </c>
    </row>
    <row r="117" spans="1:40" x14ac:dyDescent="0.2">
      <c r="A117" s="25">
        <v>122098202</v>
      </c>
      <c r="B117" s="26" t="s">
        <v>472</v>
      </c>
      <c r="C117" s="26" t="s">
        <v>461</v>
      </c>
      <c r="D117" s="1">
        <v>111247</v>
      </c>
      <c r="E117" s="2">
        <v>27146</v>
      </c>
      <c r="F117" s="13">
        <v>172369573.35999998</v>
      </c>
      <c r="G117" s="32">
        <v>1.34E-2</v>
      </c>
      <c r="H117" s="27">
        <v>57.08</v>
      </c>
      <c r="I117" s="28">
        <v>1.1499999999999999</v>
      </c>
      <c r="J117" s="29">
        <v>216315545.5</v>
      </c>
      <c r="K117" s="9">
        <v>10248.145</v>
      </c>
      <c r="L117" s="9">
        <v>10366.138000000001</v>
      </c>
      <c r="M117" s="9">
        <v>10897.954</v>
      </c>
      <c r="N117" s="104">
        <v>-4.8800000000000003E-2</v>
      </c>
      <c r="O117" s="18">
        <v>898.72199999999998</v>
      </c>
      <c r="P117" s="13">
        <v>19405.95</v>
      </c>
      <c r="Q117" s="30">
        <v>0.82140000000000002</v>
      </c>
      <c r="R117" s="31">
        <v>0.94</v>
      </c>
      <c r="S117" s="32">
        <v>1.34E-2</v>
      </c>
      <c r="T117" s="33">
        <v>170598774</v>
      </c>
      <c r="U117" s="13">
        <v>15304.64</v>
      </c>
      <c r="V117" s="31">
        <v>0</v>
      </c>
      <c r="W117" s="31">
        <v>0.94</v>
      </c>
      <c r="X117" s="10">
        <v>5240826.6399999997</v>
      </c>
      <c r="Y117" s="11">
        <v>9124992137</v>
      </c>
      <c r="Z117" s="12">
        <v>3701983379</v>
      </c>
      <c r="AA117" s="92">
        <v>216353695.84</v>
      </c>
      <c r="AB117" s="92">
        <v>166834239.75999999</v>
      </c>
      <c r="AC117" s="92">
        <v>0</v>
      </c>
      <c r="AD117" s="92">
        <v>294506.96000000002</v>
      </c>
      <c r="AE117" s="93">
        <v>38150.339999999997</v>
      </c>
      <c r="AF117" s="10">
        <v>4157836.91</v>
      </c>
      <c r="AG117" s="11">
        <v>8469028092</v>
      </c>
      <c r="AH117" s="12">
        <v>3495552004</v>
      </c>
      <c r="AI117" s="92">
        <v>209840958.25</v>
      </c>
      <c r="AJ117" s="92">
        <v>209856523.06</v>
      </c>
      <c r="AK117" s="92">
        <v>162599263.83000001</v>
      </c>
      <c r="AL117" s="92">
        <v>0</v>
      </c>
      <c r="AM117" s="92">
        <v>0</v>
      </c>
      <c r="AN117" s="93">
        <v>15564.81</v>
      </c>
    </row>
    <row r="118" spans="1:40" x14ac:dyDescent="0.2">
      <c r="A118" s="25">
        <v>122098403</v>
      </c>
      <c r="B118" s="26" t="s">
        <v>473</v>
      </c>
      <c r="C118" s="26" t="s">
        <v>461</v>
      </c>
      <c r="D118" s="1">
        <v>85947</v>
      </c>
      <c r="E118" s="2">
        <v>14167</v>
      </c>
      <c r="F118" s="13">
        <v>90093997.640000001</v>
      </c>
      <c r="G118" s="32">
        <v>1.6500000000000001E-2</v>
      </c>
      <c r="H118" s="27">
        <v>73.989999999999995</v>
      </c>
      <c r="I118" s="28">
        <v>1.49</v>
      </c>
      <c r="J118" s="29">
        <v>105849163.02</v>
      </c>
      <c r="K118" s="9">
        <v>4966.4560000000001</v>
      </c>
      <c r="L118" s="9">
        <v>4963.6869999999999</v>
      </c>
      <c r="M118" s="9">
        <v>5418.2389999999996</v>
      </c>
      <c r="N118" s="104">
        <v>-8.3900000000000002E-2</v>
      </c>
      <c r="O118" s="18">
        <v>487.45800000000003</v>
      </c>
      <c r="P118" s="13">
        <v>19407.93</v>
      </c>
      <c r="Q118" s="30">
        <v>0.82130000000000003</v>
      </c>
      <c r="R118" s="31">
        <v>1.22</v>
      </c>
      <c r="S118" s="32">
        <v>1.6500000000000001E-2</v>
      </c>
      <c r="T118" s="33">
        <v>72706286</v>
      </c>
      <c r="U118" s="13">
        <v>13331.03</v>
      </c>
      <c r="V118" s="31">
        <v>0</v>
      </c>
      <c r="W118" s="31">
        <v>1.22</v>
      </c>
      <c r="X118" s="10">
        <v>2604917.83</v>
      </c>
      <c r="Y118" s="11">
        <v>4120419255</v>
      </c>
      <c r="Z118" s="12">
        <v>1346218778</v>
      </c>
      <c r="AA118" s="92">
        <v>105861215.37</v>
      </c>
      <c r="AB118" s="92">
        <v>87474079.810000002</v>
      </c>
      <c r="AC118" s="92">
        <v>0</v>
      </c>
      <c r="AD118" s="92">
        <v>15000</v>
      </c>
      <c r="AE118" s="93">
        <v>12052.35</v>
      </c>
      <c r="AF118" s="10">
        <v>2124099.4700000002</v>
      </c>
      <c r="AG118" s="11">
        <v>3823444381</v>
      </c>
      <c r="AH118" s="12">
        <v>1199215732</v>
      </c>
      <c r="AI118" s="92">
        <v>100243707.64</v>
      </c>
      <c r="AJ118" s="92">
        <v>100297091.05</v>
      </c>
      <c r="AK118" s="92">
        <v>85145937.25</v>
      </c>
      <c r="AL118" s="92">
        <v>0</v>
      </c>
      <c r="AM118" s="92">
        <v>6.15</v>
      </c>
      <c r="AN118" s="93">
        <v>53383.41</v>
      </c>
    </row>
    <row r="119" spans="1:40" x14ac:dyDescent="0.2">
      <c r="A119" s="25">
        <v>104101252</v>
      </c>
      <c r="B119" s="26" t="s">
        <v>75</v>
      </c>
      <c r="C119" s="26" t="s">
        <v>76</v>
      </c>
      <c r="D119" s="1">
        <v>61359</v>
      </c>
      <c r="E119" s="2">
        <v>23903</v>
      </c>
      <c r="F119" s="13">
        <v>54565456.509999998</v>
      </c>
      <c r="G119" s="32">
        <v>1.04E-2</v>
      </c>
      <c r="H119" s="27">
        <v>37.200000000000003</v>
      </c>
      <c r="I119" s="28">
        <v>0.75</v>
      </c>
      <c r="J119" s="29">
        <v>100007997.81999999</v>
      </c>
      <c r="K119" s="9">
        <v>6307.7749999999996</v>
      </c>
      <c r="L119" s="9">
        <v>6317.232</v>
      </c>
      <c r="M119" s="9">
        <v>7502.8680000000004</v>
      </c>
      <c r="N119" s="104">
        <v>-0.158</v>
      </c>
      <c r="O119" s="18">
        <v>797.79899999999998</v>
      </c>
      <c r="P119" s="13">
        <v>14074.58</v>
      </c>
      <c r="Q119" s="30">
        <v>1.1326000000000001</v>
      </c>
      <c r="R119" s="31">
        <v>0.75</v>
      </c>
      <c r="S119" s="32">
        <v>1.04E-2</v>
      </c>
      <c r="T119" s="33">
        <v>70093167</v>
      </c>
      <c r="U119" s="13">
        <v>9864.5300000000007</v>
      </c>
      <c r="V119" s="31">
        <v>0</v>
      </c>
      <c r="W119" s="31">
        <v>0.75</v>
      </c>
      <c r="X119" s="10">
        <v>2467110.7599999998</v>
      </c>
      <c r="Y119" s="11">
        <v>3832959980</v>
      </c>
      <c r="Z119" s="12">
        <v>1437202935</v>
      </c>
      <c r="AA119" s="92">
        <v>100367667.81999999</v>
      </c>
      <c r="AB119" s="92">
        <v>51998034.840000004</v>
      </c>
      <c r="AC119" s="92">
        <v>0</v>
      </c>
      <c r="AD119" s="92">
        <v>100310.91</v>
      </c>
      <c r="AE119" s="93">
        <v>359670</v>
      </c>
      <c r="AF119" s="10">
        <v>1957977.8</v>
      </c>
      <c r="AG119" s="11">
        <v>3583535624</v>
      </c>
      <c r="AH119" s="12">
        <v>1324191424</v>
      </c>
      <c r="AI119" s="92">
        <v>99647298.950000003</v>
      </c>
      <c r="AJ119" s="92">
        <v>100225684.95</v>
      </c>
      <c r="AK119" s="92">
        <v>51662856</v>
      </c>
      <c r="AL119" s="92">
        <v>0</v>
      </c>
      <c r="AM119" s="92">
        <v>106476</v>
      </c>
      <c r="AN119" s="93">
        <v>578386</v>
      </c>
    </row>
    <row r="120" spans="1:40" x14ac:dyDescent="0.2">
      <c r="A120" s="25">
        <v>104103603</v>
      </c>
      <c r="B120" s="26" t="s">
        <v>77</v>
      </c>
      <c r="C120" s="26" t="s">
        <v>76</v>
      </c>
      <c r="D120" s="1">
        <v>63714</v>
      </c>
      <c r="E120" s="2">
        <v>3884</v>
      </c>
      <c r="F120" s="13">
        <v>8409420.1999999993</v>
      </c>
      <c r="G120" s="32">
        <v>1.0800000000000001E-2</v>
      </c>
      <c r="H120" s="27">
        <v>33.979999999999997</v>
      </c>
      <c r="I120" s="28">
        <v>0.69</v>
      </c>
      <c r="J120" s="29">
        <v>23984071.129999999</v>
      </c>
      <c r="K120" s="9">
        <v>1341.0930000000001</v>
      </c>
      <c r="L120" s="9">
        <v>1380.7439999999999</v>
      </c>
      <c r="M120" s="9">
        <v>1653.0550000000001</v>
      </c>
      <c r="N120" s="104">
        <v>-0.16470000000000001</v>
      </c>
      <c r="O120" s="18">
        <v>234.285</v>
      </c>
      <c r="P120" s="13">
        <v>15224.33</v>
      </c>
      <c r="Q120" s="30">
        <v>1.0469999999999999</v>
      </c>
      <c r="R120" s="31">
        <v>0.69</v>
      </c>
      <c r="S120" s="32">
        <v>1.0800000000000001E-2</v>
      </c>
      <c r="T120" s="33">
        <v>10309258</v>
      </c>
      <c r="U120" s="13">
        <v>6543.99</v>
      </c>
      <c r="V120" s="31">
        <v>0.24</v>
      </c>
      <c r="W120" s="31">
        <v>0.93</v>
      </c>
      <c r="X120" s="10">
        <v>748448.2</v>
      </c>
      <c r="Y120" s="11">
        <v>551339290</v>
      </c>
      <c r="Z120" s="12">
        <v>223792918</v>
      </c>
      <c r="AA120" s="92">
        <v>23984071.129999999</v>
      </c>
      <c r="AB120" s="92">
        <v>7515316</v>
      </c>
      <c r="AC120" s="92">
        <v>0</v>
      </c>
      <c r="AD120" s="92">
        <v>145656</v>
      </c>
      <c r="AE120" s="93">
        <v>0</v>
      </c>
      <c r="AF120" s="10">
        <v>593883.4</v>
      </c>
      <c r="AG120" s="11">
        <v>515816513</v>
      </c>
      <c r="AH120" s="12">
        <v>201972274</v>
      </c>
      <c r="AI120" s="92">
        <v>23487334.43</v>
      </c>
      <c r="AJ120" s="92">
        <v>23487334.43</v>
      </c>
      <c r="AK120" s="92">
        <v>7423988</v>
      </c>
      <c r="AL120" s="92">
        <v>0</v>
      </c>
      <c r="AM120" s="92">
        <v>106034</v>
      </c>
      <c r="AN120" s="93">
        <v>0</v>
      </c>
    </row>
    <row r="121" spans="1:40" x14ac:dyDescent="0.2">
      <c r="A121" s="25">
        <v>104107803</v>
      </c>
      <c r="B121" s="26" t="s">
        <v>616</v>
      </c>
      <c r="C121" s="26" t="s">
        <v>76</v>
      </c>
      <c r="D121" s="1">
        <v>69936</v>
      </c>
      <c r="E121" s="2">
        <v>7169</v>
      </c>
      <c r="F121" s="13">
        <v>21273555.990000002</v>
      </c>
      <c r="G121" s="32">
        <v>9.1000000000000004E-3</v>
      </c>
      <c r="H121" s="27">
        <v>42.43</v>
      </c>
      <c r="I121" s="28">
        <v>0.86</v>
      </c>
      <c r="J121" s="29">
        <v>35451977.25</v>
      </c>
      <c r="K121" s="9">
        <v>2022.87</v>
      </c>
      <c r="L121" s="9">
        <v>2060.1770000000001</v>
      </c>
      <c r="M121" s="9">
        <v>2628.4290000000001</v>
      </c>
      <c r="N121" s="104">
        <v>-0.2162</v>
      </c>
      <c r="O121" s="18">
        <v>141.58099999999999</v>
      </c>
      <c r="P121" s="13">
        <v>16379.2</v>
      </c>
      <c r="Q121" s="30">
        <v>0.97319999999999995</v>
      </c>
      <c r="R121" s="31">
        <v>0.84</v>
      </c>
      <c r="S121" s="32">
        <v>9.1000000000000004E-3</v>
      </c>
      <c r="T121" s="33">
        <v>31160135</v>
      </c>
      <c r="U121" s="13">
        <v>14396.32</v>
      </c>
      <c r="V121" s="31">
        <v>0</v>
      </c>
      <c r="W121" s="31">
        <v>0.84</v>
      </c>
      <c r="X121" s="10">
        <v>749833.05</v>
      </c>
      <c r="Y121" s="11">
        <v>1679222383</v>
      </c>
      <c r="Z121" s="12">
        <v>663644935</v>
      </c>
      <c r="AA121" s="92">
        <v>35451977.25</v>
      </c>
      <c r="AB121" s="92">
        <v>19963169.82</v>
      </c>
      <c r="AC121" s="92">
        <v>0</v>
      </c>
      <c r="AD121" s="92">
        <v>560553.12</v>
      </c>
      <c r="AE121" s="93">
        <v>0</v>
      </c>
      <c r="AF121" s="10">
        <v>594883.93000000005</v>
      </c>
      <c r="AG121" s="11">
        <v>1539956796</v>
      </c>
      <c r="AH121" s="12">
        <v>576599456</v>
      </c>
      <c r="AI121" s="92">
        <v>36837605.469999999</v>
      </c>
      <c r="AJ121" s="92">
        <v>36837605.469999999</v>
      </c>
      <c r="AK121" s="92">
        <v>19766467.25</v>
      </c>
      <c r="AL121" s="92">
        <v>0</v>
      </c>
      <c r="AM121" s="92">
        <v>573694.39</v>
      </c>
      <c r="AN121" s="93">
        <v>0</v>
      </c>
    </row>
    <row r="122" spans="1:40" x14ac:dyDescent="0.2">
      <c r="A122" s="25">
        <v>104105003</v>
      </c>
      <c r="B122" s="26" t="s">
        <v>78</v>
      </c>
      <c r="C122" s="26" t="s">
        <v>76</v>
      </c>
      <c r="D122" s="1">
        <v>108557</v>
      </c>
      <c r="E122" s="2">
        <v>8799</v>
      </c>
      <c r="F122" s="13">
        <v>39804278.299999997</v>
      </c>
      <c r="G122" s="32">
        <v>8.0000000000000002E-3</v>
      </c>
      <c r="H122" s="27">
        <v>41.67</v>
      </c>
      <c r="I122" s="28">
        <v>0.84</v>
      </c>
      <c r="J122" s="29">
        <v>49053410.240000002</v>
      </c>
      <c r="K122" s="9">
        <v>3519.8150000000001</v>
      </c>
      <c r="L122" s="9">
        <v>3446.0349999999999</v>
      </c>
      <c r="M122" s="9">
        <v>3174.4189999999999</v>
      </c>
      <c r="N122" s="104">
        <v>8.5599999999999996E-2</v>
      </c>
      <c r="O122" s="18">
        <v>226.096</v>
      </c>
      <c r="P122" s="13">
        <v>13095.19</v>
      </c>
      <c r="Q122" s="30">
        <v>1.2173</v>
      </c>
      <c r="R122" s="31">
        <v>0.84</v>
      </c>
      <c r="S122" s="32">
        <v>8.0000000000000002E-3</v>
      </c>
      <c r="T122" s="33">
        <v>65954872</v>
      </c>
      <c r="U122" s="13">
        <v>17607.16</v>
      </c>
      <c r="V122" s="31">
        <v>0</v>
      </c>
      <c r="W122" s="31">
        <v>0.84</v>
      </c>
      <c r="X122" s="10">
        <v>417179.79</v>
      </c>
      <c r="Y122" s="11">
        <v>3327377257</v>
      </c>
      <c r="Z122" s="12">
        <v>1631635644</v>
      </c>
      <c r="AA122" s="92">
        <v>49070929.259999998</v>
      </c>
      <c r="AB122" s="92">
        <v>39314920.710000001</v>
      </c>
      <c r="AC122" s="92">
        <v>0</v>
      </c>
      <c r="AD122" s="92">
        <v>72177.8</v>
      </c>
      <c r="AE122" s="93">
        <v>17519.02</v>
      </c>
      <c r="AF122" s="10">
        <v>335017.84999999998</v>
      </c>
      <c r="AG122" s="11">
        <v>3004748530</v>
      </c>
      <c r="AH122" s="12">
        <v>1260047425</v>
      </c>
      <c r="AI122" s="92">
        <v>46016752.109999999</v>
      </c>
      <c r="AJ122" s="92">
        <v>46028709.43</v>
      </c>
      <c r="AK122" s="92">
        <v>37972299.369999997</v>
      </c>
      <c r="AL122" s="92">
        <v>0</v>
      </c>
      <c r="AM122" s="92">
        <v>26718.98</v>
      </c>
      <c r="AN122" s="93">
        <v>11957.32</v>
      </c>
    </row>
    <row r="123" spans="1:40" x14ac:dyDescent="0.2">
      <c r="A123" s="25">
        <v>104105353</v>
      </c>
      <c r="B123" s="26" t="s">
        <v>79</v>
      </c>
      <c r="C123" s="26" t="s">
        <v>76</v>
      </c>
      <c r="D123" s="1">
        <v>63665</v>
      </c>
      <c r="E123" s="2">
        <v>3463</v>
      </c>
      <c r="F123" s="13">
        <v>7996717.21</v>
      </c>
      <c r="G123" s="32">
        <v>9.7999999999999997E-3</v>
      </c>
      <c r="H123" s="27">
        <v>36.270000000000003</v>
      </c>
      <c r="I123" s="28">
        <v>0.73</v>
      </c>
      <c r="J123" s="29">
        <v>22018021.84</v>
      </c>
      <c r="K123" s="9">
        <v>1184.95</v>
      </c>
      <c r="L123" s="9">
        <v>1225.933</v>
      </c>
      <c r="M123" s="9">
        <v>1478.1610000000001</v>
      </c>
      <c r="N123" s="104">
        <v>-0.1706</v>
      </c>
      <c r="O123" s="18">
        <v>236</v>
      </c>
      <c r="P123" s="13">
        <v>15495.28</v>
      </c>
      <c r="Q123" s="30">
        <v>1.0286999999999999</v>
      </c>
      <c r="R123" s="31">
        <v>0.73</v>
      </c>
      <c r="S123" s="32">
        <v>9.7999999999999997E-3</v>
      </c>
      <c r="T123" s="33">
        <v>10869668</v>
      </c>
      <c r="U123" s="13">
        <v>7649.58</v>
      </c>
      <c r="V123" s="31">
        <v>0.12</v>
      </c>
      <c r="W123" s="31">
        <v>0.85</v>
      </c>
      <c r="X123" s="10">
        <v>761422.04</v>
      </c>
      <c r="Y123" s="11">
        <v>605600654</v>
      </c>
      <c r="Z123" s="12">
        <v>211667591</v>
      </c>
      <c r="AA123" s="92">
        <v>22046089.800000001</v>
      </c>
      <c r="AB123" s="92">
        <v>7227340.5999999996</v>
      </c>
      <c r="AC123" s="92">
        <v>0</v>
      </c>
      <c r="AD123" s="92">
        <v>7954.57</v>
      </c>
      <c r="AE123" s="93">
        <v>28067.96</v>
      </c>
      <c r="AF123" s="10">
        <v>604218.03</v>
      </c>
      <c r="AG123" s="11">
        <v>560529312</v>
      </c>
      <c r="AH123" s="12">
        <v>189979511</v>
      </c>
      <c r="AI123" s="92">
        <v>21709339.309999999</v>
      </c>
      <c r="AJ123" s="92">
        <v>21709339.309999999</v>
      </c>
      <c r="AK123" s="92">
        <v>6980584.6500000004</v>
      </c>
      <c r="AL123" s="92">
        <v>0</v>
      </c>
      <c r="AM123" s="92">
        <v>138651.14000000001</v>
      </c>
      <c r="AN123" s="93">
        <v>0</v>
      </c>
    </row>
    <row r="124" spans="1:40" x14ac:dyDescent="0.2">
      <c r="A124" s="25">
        <v>104107903</v>
      </c>
      <c r="B124" s="26" t="s">
        <v>81</v>
      </c>
      <c r="C124" s="26" t="s">
        <v>76</v>
      </c>
      <c r="D124" s="1">
        <v>102292</v>
      </c>
      <c r="E124" s="2">
        <v>21972</v>
      </c>
      <c r="F124" s="13">
        <v>108109215.20999999</v>
      </c>
      <c r="G124" s="32">
        <v>1.0699999999999999E-2</v>
      </c>
      <c r="H124" s="27">
        <v>48.1</v>
      </c>
      <c r="I124" s="28">
        <v>0.97</v>
      </c>
      <c r="J124" s="29">
        <v>136119620.06999999</v>
      </c>
      <c r="K124" s="9">
        <v>7285.7190000000001</v>
      </c>
      <c r="L124" s="9">
        <v>7261.3779999999997</v>
      </c>
      <c r="M124" s="9">
        <v>7224.1859999999997</v>
      </c>
      <c r="N124" s="104">
        <v>5.1000000000000004E-3</v>
      </c>
      <c r="O124" s="18">
        <v>525.84699999999998</v>
      </c>
      <c r="P124" s="13">
        <v>17425.39</v>
      </c>
      <c r="Q124" s="30">
        <v>0.91479999999999995</v>
      </c>
      <c r="R124" s="31">
        <v>0.89</v>
      </c>
      <c r="S124" s="32">
        <v>1.0699999999999999E-2</v>
      </c>
      <c r="T124" s="33">
        <v>134108902</v>
      </c>
      <c r="U124" s="13">
        <v>17167.990000000002</v>
      </c>
      <c r="V124" s="31">
        <v>0</v>
      </c>
      <c r="W124" s="31">
        <v>0.89</v>
      </c>
      <c r="X124" s="10">
        <v>1541429.52</v>
      </c>
      <c r="Y124" s="11">
        <v>7276550691</v>
      </c>
      <c r="Z124" s="12">
        <v>2806825384</v>
      </c>
      <c r="AA124" s="92">
        <v>139966657.27000001</v>
      </c>
      <c r="AB124" s="92">
        <v>106438609.52</v>
      </c>
      <c r="AC124" s="92">
        <v>36156.199999999997</v>
      </c>
      <c r="AD124" s="92">
        <v>93019.97</v>
      </c>
      <c r="AE124" s="93">
        <v>3847037.2</v>
      </c>
      <c r="AF124" s="10">
        <v>1223320.5900000001</v>
      </c>
      <c r="AG124" s="11">
        <v>6357778584</v>
      </c>
      <c r="AH124" s="12">
        <v>2373027886</v>
      </c>
      <c r="AI124" s="92">
        <v>127560640.84</v>
      </c>
      <c r="AJ124" s="92">
        <v>131559040.70999999</v>
      </c>
      <c r="AK124" s="92">
        <v>102154898.84</v>
      </c>
      <c r="AL124" s="92">
        <v>284.91000000000003</v>
      </c>
      <c r="AM124" s="92">
        <v>290793.2</v>
      </c>
      <c r="AN124" s="93">
        <v>3998399.87</v>
      </c>
    </row>
    <row r="125" spans="1:40" x14ac:dyDescent="0.2">
      <c r="A125" s="25">
        <v>104107503</v>
      </c>
      <c r="B125" s="26" t="s">
        <v>80</v>
      </c>
      <c r="C125" s="26" t="s">
        <v>76</v>
      </c>
      <c r="D125" s="1">
        <v>58236</v>
      </c>
      <c r="E125" s="2">
        <v>7458</v>
      </c>
      <c r="F125" s="13">
        <v>18399563.68</v>
      </c>
      <c r="G125" s="32">
        <v>9.7999999999999997E-3</v>
      </c>
      <c r="H125" s="27">
        <v>42.36</v>
      </c>
      <c r="I125" s="28">
        <v>0.85</v>
      </c>
      <c r="J125" s="29">
        <v>33608386</v>
      </c>
      <c r="K125" s="9">
        <v>1961.749</v>
      </c>
      <c r="L125" s="9">
        <v>1979.797</v>
      </c>
      <c r="M125" s="9">
        <v>2294.7199999999998</v>
      </c>
      <c r="N125" s="104">
        <v>-0.13719999999999999</v>
      </c>
      <c r="O125" s="18">
        <v>192.833</v>
      </c>
      <c r="P125" s="13">
        <v>15598.56</v>
      </c>
      <c r="Q125" s="30">
        <v>1.0219</v>
      </c>
      <c r="R125" s="31">
        <v>0.85</v>
      </c>
      <c r="S125" s="32">
        <v>9.7999999999999997E-3</v>
      </c>
      <c r="T125" s="33">
        <v>24926699</v>
      </c>
      <c r="U125" s="13">
        <v>11569.16</v>
      </c>
      <c r="V125" s="31">
        <v>0</v>
      </c>
      <c r="W125" s="31">
        <v>0.85</v>
      </c>
      <c r="X125" s="10">
        <v>826535.68</v>
      </c>
      <c r="Y125" s="11">
        <v>1380184510</v>
      </c>
      <c r="Z125" s="12">
        <v>494003351</v>
      </c>
      <c r="AA125" s="92">
        <v>33631453</v>
      </c>
      <c r="AB125" s="92">
        <v>17547693</v>
      </c>
      <c r="AC125" s="92">
        <v>0</v>
      </c>
      <c r="AD125" s="92">
        <v>25335</v>
      </c>
      <c r="AE125" s="93">
        <v>23067</v>
      </c>
      <c r="AF125" s="10">
        <v>655662.14</v>
      </c>
      <c r="AG125" s="11">
        <v>1261754250</v>
      </c>
      <c r="AH125" s="12">
        <v>398995674</v>
      </c>
      <c r="AI125" s="92">
        <v>32435630.59</v>
      </c>
      <c r="AJ125" s="92">
        <v>32446189.59</v>
      </c>
      <c r="AK125" s="92">
        <v>16883050.109999999</v>
      </c>
      <c r="AL125" s="92">
        <v>0</v>
      </c>
      <c r="AM125" s="92">
        <v>88339</v>
      </c>
      <c r="AN125" s="93">
        <v>10559</v>
      </c>
    </row>
    <row r="126" spans="1:40" x14ac:dyDescent="0.2">
      <c r="A126" s="25">
        <v>108110603</v>
      </c>
      <c r="B126" s="26" t="s">
        <v>178</v>
      </c>
      <c r="C126" s="26" t="s">
        <v>179</v>
      </c>
      <c r="D126" s="1">
        <v>41194</v>
      </c>
      <c r="E126" s="2">
        <v>2172</v>
      </c>
      <c r="F126" s="13">
        <v>2240736.23</v>
      </c>
      <c r="G126" s="32">
        <v>9.4000000000000004E-3</v>
      </c>
      <c r="H126" s="27">
        <v>25.04</v>
      </c>
      <c r="I126" s="28">
        <v>0.5</v>
      </c>
      <c r="J126" s="29">
        <v>11698944.029999999</v>
      </c>
      <c r="K126" s="9">
        <v>623.245</v>
      </c>
      <c r="L126" s="9">
        <v>635.39800000000002</v>
      </c>
      <c r="M126" s="9">
        <v>687.04300000000001</v>
      </c>
      <c r="N126" s="104">
        <v>-7.5200000000000003E-2</v>
      </c>
      <c r="O126" s="18">
        <v>300.04000000000002</v>
      </c>
      <c r="P126" s="13">
        <v>12671</v>
      </c>
      <c r="Q126" s="30">
        <v>1.258</v>
      </c>
      <c r="R126" s="31">
        <v>0.5</v>
      </c>
      <c r="S126" s="32">
        <v>9.4000000000000004E-3</v>
      </c>
      <c r="T126" s="33">
        <v>3171135</v>
      </c>
      <c r="U126" s="13">
        <v>3434.62</v>
      </c>
      <c r="V126" s="31">
        <v>0.6</v>
      </c>
      <c r="W126" s="31">
        <v>1.1000000000000001</v>
      </c>
      <c r="X126" s="10">
        <v>213047.63</v>
      </c>
      <c r="Y126" s="11">
        <v>152436200</v>
      </c>
      <c r="Z126" s="12">
        <v>85994976</v>
      </c>
      <c r="AA126" s="92">
        <v>11731591.220000001</v>
      </c>
      <c r="AB126" s="92">
        <v>2026903.15</v>
      </c>
      <c r="AC126" s="92">
        <v>0</v>
      </c>
      <c r="AD126" s="92">
        <v>785.45</v>
      </c>
      <c r="AE126" s="93">
        <v>32647.19</v>
      </c>
      <c r="AF126" s="10">
        <v>169142.8</v>
      </c>
      <c r="AG126" s="11">
        <v>147497748</v>
      </c>
      <c r="AH126" s="12">
        <v>82881011</v>
      </c>
      <c r="AI126" s="92">
        <v>10805908.15</v>
      </c>
      <c r="AJ126" s="92">
        <v>10824200.390000001</v>
      </c>
      <c r="AK126" s="92">
        <v>1964807.06</v>
      </c>
      <c r="AL126" s="92">
        <v>0</v>
      </c>
      <c r="AM126" s="92">
        <v>2700.25</v>
      </c>
      <c r="AN126" s="93">
        <v>18292.240000000002</v>
      </c>
    </row>
    <row r="127" spans="1:40" x14ac:dyDescent="0.2">
      <c r="A127" s="25">
        <v>108111203</v>
      </c>
      <c r="B127" s="26" t="s">
        <v>180</v>
      </c>
      <c r="C127" s="26" t="s">
        <v>179</v>
      </c>
      <c r="D127" s="1">
        <v>60362</v>
      </c>
      <c r="E127" s="2">
        <v>3784</v>
      </c>
      <c r="F127" s="13">
        <v>7058125.830000001</v>
      </c>
      <c r="G127" s="32">
        <v>1.0999999999999999E-2</v>
      </c>
      <c r="H127" s="27">
        <v>30.9</v>
      </c>
      <c r="I127" s="28">
        <v>0.62</v>
      </c>
      <c r="J127" s="29">
        <v>25262936.379999999</v>
      </c>
      <c r="K127" s="9">
        <v>1308.6479999999999</v>
      </c>
      <c r="L127" s="9">
        <v>1322.7270000000001</v>
      </c>
      <c r="M127" s="9">
        <v>1484.7719999999999</v>
      </c>
      <c r="N127" s="104">
        <v>-0.1091</v>
      </c>
      <c r="O127" s="18">
        <v>204.41300000000001</v>
      </c>
      <c r="P127" s="13">
        <v>16696.57</v>
      </c>
      <c r="Q127" s="30">
        <v>0.95469999999999999</v>
      </c>
      <c r="R127" s="31">
        <v>0.59</v>
      </c>
      <c r="S127" s="32">
        <v>1.0999999999999999E-2</v>
      </c>
      <c r="T127" s="33">
        <v>8558458</v>
      </c>
      <c r="U127" s="13">
        <v>5656.39</v>
      </c>
      <c r="V127" s="31">
        <v>0.35</v>
      </c>
      <c r="W127" s="31">
        <v>0.94</v>
      </c>
      <c r="X127" s="10">
        <v>639027.11</v>
      </c>
      <c r="Y127" s="11">
        <v>419803760</v>
      </c>
      <c r="Z127" s="12">
        <v>223689345</v>
      </c>
      <c r="AA127" s="92">
        <v>25262936.379999999</v>
      </c>
      <c r="AB127" s="92">
        <v>6230172.7400000002</v>
      </c>
      <c r="AC127" s="92">
        <v>0</v>
      </c>
      <c r="AD127" s="92">
        <v>188925.98</v>
      </c>
      <c r="AE127" s="93">
        <v>0</v>
      </c>
      <c r="AF127" s="10">
        <v>506653.82</v>
      </c>
      <c r="AG127" s="11">
        <v>391341536</v>
      </c>
      <c r="AH127" s="12">
        <v>207296567</v>
      </c>
      <c r="AI127" s="92">
        <v>22501645.260000002</v>
      </c>
      <c r="AJ127" s="92">
        <v>22501645.260000002</v>
      </c>
      <c r="AK127" s="92">
        <v>6191682.2000000002</v>
      </c>
      <c r="AL127" s="92">
        <v>0</v>
      </c>
      <c r="AM127" s="92">
        <v>143974.88</v>
      </c>
      <c r="AN127" s="93">
        <v>0</v>
      </c>
    </row>
    <row r="128" spans="1:40" x14ac:dyDescent="0.2">
      <c r="A128" s="25">
        <v>108111303</v>
      </c>
      <c r="B128" s="26" t="s">
        <v>181</v>
      </c>
      <c r="C128" s="26" t="s">
        <v>179</v>
      </c>
      <c r="D128" s="1">
        <v>59552</v>
      </c>
      <c r="E128" s="2">
        <v>5434</v>
      </c>
      <c r="F128" s="13">
        <v>11265173.630000001</v>
      </c>
      <c r="G128" s="32">
        <v>8.8000000000000005E-3</v>
      </c>
      <c r="H128" s="27">
        <v>34.81</v>
      </c>
      <c r="I128" s="28">
        <v>0.7</v>
      </c>
      <c r="J128" s="29">
        <v>27291007.399999999</v>
      </c>
      <c r="K128" s="9">
        <v>1625.0730000000001</v>
      </c>
      <c r="L128" s="9">
        <v>1613.501</v>
      </c>
      <c r="M128" s="9">
        <v>1795.171</v>
      </c>
      <c r="N128" s="104">
        <v>-0.1012</v>
      </c>
      <c r="O128" s="18">
        <v>139.233</v>
      </c>
      <c r="P128" s="13">
        <v>15468.41</v>
      </c>
      <c r="Q128" s="30">
        <v>1.0305</v>
      </c>
      <c r="R128" s="31">
        <v>0.7</v>
      </c>
      <c r="S128" s="32">
        <v>8.8000000000000005E-3</v>
      </c>
      <c r="T128" s="33">
        <v>16957757</v>
      </c>
      <c r="U128" s="13">
        <v>9611.57</v>
      </c>
      <c r="V128" s="31">
        <v>0</v>
      </c>
      <c r="W128" s="31">
        <v>0.7</v>
      </c>
      <c r="X128" s="10">
        <v>491343.4</v>
      </c>
      <c r="Y128" s="11">
        <v>912532024</v>
      </c>
      <c r="Z128" s="12">
        <v>362487316</v>
      </c>
      <c r="AA128" s="92">
        <v>28254449.66</v>
      </c>
      <c r="AB128" s="92">
        <v>10772561.58</v>
      </c>
      <c r="AC128" s="92">
        <v>0</v>
      </c>
      <c r="AD128" s="92">
        <v>1268.6500000000001</v>
      </c>
      <c r="AE128" s="92">
        <v>963442.26</v>
      </c>
      <c r="AF128" s="10">
        <v>389768.92</v>
      </c>
      <c r="AG128" s="11">
        <v>873667809</v>
      </c>
      <c r="AH128" s="12">
        <v>309964153</v>
      </c>
      <c r="AI128" s="92">
        <v>24841207.609999999</v>
      </c>
      <c r="AJ128" s="92">
        <v>25434683.18</v>
      </c>
      <c r="AK128" s="92">
        <v>11049290.279999999</v>
      </c>
      <c r="AL128" s="92">
        <v>0</v>
      </c>
      <c r="AM128" s="92">
        <v>1986.08</v>
      </c>
      <c r="AN128" s="92">
        <v>593475.56999999995</v>
      </c>
    </row>
    <row r="129" spans="1:40" x14ac:dyDescent="0.2">
      <c r="A129" s="25">
        <v>108111403</v>
      </c>
      <c r="B129" s="26" t="s">
        <v>182</v>
      </c>
      <c r="C129" s="26" t="s">
        <v>179</v>
      </c>
      <c r="D129" s="1">
        <v>55337</v>
      </c>
      <c r="E129" s="2">
        <v>2466</v>
      </c>
      <c r="F129" s="13">
        <v>3359522.42</v>
      </c>
      <c r="G129" s="32">
        <v>1.01E-2</v>
      </c>
      <c r="H129" s="27">
        <v>24.62</v>
      </c>
      <c r="I129" s="28">
        <v>0.5</v>
      </c>
      <c r="J129" s="29">
        <v>16030087.699999999</v>
      </c>
      <c r="K129" s="9">
        <v>731.48199999999997</v>
      </c>
      <c r="L129" s="9">
        <v>728.46199999999999</v>
      </c>
      <c r="M129" s="9">
        <v>905.97699999999998</v>
      </c>
      <c r="N129" s="104">
        <v>-0.19589999999999999</v>
      </c>
      <c r="O129" s="18">
        <v>146.17400000000001</v>
      </c>
      <c r="P129" s="13">
        <v>18264.66</v>
      </c>
      <c r="Q129" s="30">
        <v>0.87280000000000002</v>
      </c>
      <c r="R129" s="31">
        <v>0.44</v>
      </c>
      <c r="S129" s="32">
        <v>1.01E-2</v>
      </c>
      <c r="T129" s="33">
        <v>4403901</v>
      </c>
      <c r="U129" s="13">
        <v>5017.8</v>
      </c>
      <c r="V129" s="31">
        <v>0.42</v>
      </c>
      <c r="W129" s="31">
        <v>0.86</v>
      </c>
      <c r="X129" s="10">
        <v>342977.14</v>
      </c>
      <c r="Y129" s="11">
        <v>204100649</v>
      </c>
      <c r="Z129" s="12">
        <v>127019714</v>
      </c>
      <c r="AA129" s="92">
        <v>16030087.699999999</v>
      </c>
      <c r="AB129" s="92">
        <v>3004009.13</v>
      </c>
      <c r="AC129" s="92">
        <v>0</v>
      </c>
      <c r="AD129" s="92">
        <v>12536.15</v>
      </c>
      <c r="AE129" s="93">
        <v>0</v>
      </c>
      <c r="AF129" s="10">
        <v>272076.81</v>
      </c>
      <c r="AG129" s="11">
        <v>195712282</v>
      </c>
      <c r="AH129" s="12">
        <v>118294097</v>
      </c>
      <c r="AI129" s="92">
        <v>13937811.09</v>
      </c>
      <c r="AJ129" s="92">
        <v>13939798.09</v>
      </c>
      <c r="AK129" s="92">
        <v>3011949.02</v>
      </c>
      <c r="AL129" s="92">
        <v>0</v>
      </c>
      <c r="AM129" s="92">
        <v>10213.549999999999</v>
      </c>
      <c r="AN129" s="93">
        <v>1987</v>
      </c>
    </row>
    <row r="130" spans="1:40" x14ac:dyDescent="0.2">
      <c r="A130" s="25">
        <v>108112003</v>
      </c>
      <c r="B130" s="26" t="s">
        <v>183</v>
      </c>
      <c r="C130" s="26" t="s">
        <v>179</v>
      </c>
      <c r="D130" s="1">
        <v>44597</v>
      </c>
      <c r="E130" s="2">
        <v>2062</v>
      </c>
      <c r="F130" s="13">
        <v>3057528.3800000004</v>
      </c>
      <c r="G130" s="32">
        <v>1.7999999999999999E-2</v>
      </c>
      <c r="H130" s="27">
        <v>33.25</v>
      </c>
      <c r="I130" s="28">
        <v>0.67</v>
      </c>
      <c r="J130" s="29">
        <v>12726371.300000001</v>
      </c>
      <c r="K130" s="9">
        <v>656.14</v>
      </c>
      <c r="L130" s="9">
        <v>649.43700000000001</v>
      </c>
      <c r="M130" s="9">
        <v>801.18299999999999</v>
      </c>
      <c r="N130" s="104">
        <v>-0.18940000000000001</v>
      </c>
      <c r="O130" s="18">
        <v>206.315</v>
      </c>
      <c r="P130" s="13">
        <v>14755.98</v>
      </c>
      <c r="Q130" s="30">
        <v>1.0803</v>
      </c>
      <c r="R130" s="31">
        <v>0.67</v>
      </c>
      <c r="S130" s="32">
        <v>1.7999999999999999E-2</v>
      </c>
      <c r="T130" s="33">
        <v>2260997</v>
      </c>
      <c r="U130" s="13">
        <v>2621.58</v>
      </c>
      <c r="V130" s="31">
        <v>0.7</v>
      </c>
      <c r="W130" s="31">
        <v>1.37</v>
      </c>
      <c r="X130" s="10">
        <v>382404.08</v>
      </c>
      <c r="Y130" s="11">
        <v>98236256</v>
      </c>
      <c r="Z130" s="12">
        <v>71763521</v>
      </c>
      <c r="AA130" s="92">
        <v>12726371.300000001</v>
      </c>
      <c r="AB130" s="92">
        <v>2651161.91</v>
      </c>
      <c r="AC130" s="92">
        <v>0</v>
      </c>
      <c r="AD130" s="92">
        <v>23962.39</v>
      </c>
      <c r="AE130" s="93">
        <v>0</v>
      </c>
      <c r="AF130" s="10">
        <v>303382.25</v>
      </c>
      <c r="AG130" s="11">
        <v>94901770</v>
      </c>
      <c r="AH130" s="12">
        <v>72626673</v>
      </c>
      <c r="AI130" s="92">
        <v>12327176.27</v>
      </c>
      <c r="AJ130" s="92">
        <v>12329607.369999999</v>
      </c>
      <c r="AK130" s="92">
        <v>2660492.42</v>
      </c>
      <c r="AL130" s="92">
        <v>0</v>
      </c>
      <c r="AM130" s="92">
        <v>17118.87</v>
      </c>
      <c r="AN130" s="93">
        <v>2431.1</v>
      </c>
    </row>
    <row r="131" spans="1:40" x14ac:dyDescent="0.2">
      <c r="A131" s="25">
        <v>108112203</v>
      </c>
      <c r="B131" s="26" t="s">
        <v>184</v>
      </c>
      <c r="C131" s="26" t="s">
        <v>179</v>
      </c>
      <c r="D131" s="1">
        <v>59276</v>
      </c>
      <c r="E131" s="2">
        <v>4946</v>
      </c>
      <c r="F131" s="13">
        <v>6935368.3200000003</v>
      </c>
      <c r="G131" s="32">
        <v>7.9000000000000008E-3</v>
      </c>
      <c r="H131" s="27">
        <v>23.66</v>
      </c>
      <c r="I131" s="28">
        <v>0.48</v>
      </c>
      <c r="J131" s="29">
        <v>27409306.800000001</v>
      </c>
      <c r="K131" s="9">
        <v>1723.925</v>
      </c>
      <c r="L131" s="9">
        <v>1769.9169999999999</v>
      </c>
      <c r="M131" s="9">
        <v>1984.412</v>
      </c>
      <c r="N131" s="104">
        <v>-0.1081</v>
      </c>
      <c r="O131" s="18">
        <v>236.601</v>
      </c>
      <c r="P131" s="13">
        <v>13980.59</v>
      </c>
      <c r="Q131" s="30">
        <v>1.1402000000000001</v>
      </c>
      <c r="R131" s="31">
        <v>0.48</v>
      </c>
      <c r="S131" s="32">
        <v>7.9000000000000008E-3</v>
      </c>
      <c r="T131" s="33">
        <v>11683194</v>
      </c>
      <c r="U131" s="13">
        <v>5959.21</v>
      </c>
      <c r="V131" s="31">
        <v>0.31</v>
      </c>
      <c r="W131" s="31">
        <v>0.79</v>
      </c>
      <c r="X131" s="10">
        <v>1038898.49</v>
      </c>
      <c r="Y131" s="11">
        <v>568643131</v>
      </c>
      <c r="Z131" s="12">
        <v>309792495</v>
      </c>
      <c r="AA131" s="92">
        <v>27498089.829999998</v>
      </c>
      <c r="AB131" s="92">
        <v>5883790.3200000003</v>
      </c>
      <c r="AC131" s="92">
        <v>0</v>
      </c>
      <c r="AD131" s="92">
        <v>12679.51</v>
      </c>
      <c r="AE131" s="93">
        <v>88783.03</v>
      </c>
      <c r="AF131" s="10">
        <v>824290.89</v>
      </c>
      <c r="AG131" s="11">
        <v>553025560</v>
      </c>
      <c r="AH131" s="12">
        <v>286822772</v>
      </c>
      <c r="AI131" s="92">
        <v>26105773.16</v>
      </c>
      <c r="AJ131" s="92">
        <v>26201260.489999998</v>
      </c>
      <c r="AK131" s="92">
        <v>5769694.75</v>
      </c>
      <c r="AL131" s="92">
        <v>0</v>
      </c>
      <c r="AM131" s="92">
        <v>9311.2000000000007</v>
      </c>
      <c r="AN131" s="93">
        <v>95487.33</v>
      </c>
    </row>
    <row r="132" spans="1:40" x14ac:dyDescent="0.2">
      <c r="A132" s="25">
        <v>108112502</v>
      </c>
      <c r="B132" s="26" t="s">
        <v>185</v>
      </c>
      <c r="C132" s="26" t="s">
        <v>179</v>
      </c>
      <c r="D132" s="1">
        <v>35431</v>
      </c>
      <c r="E132" s="2">
        <v>12399</v>
      </c>
      <c r="F132" s="13">
        <v>13532814.82</v>
      </c>
      <c r="G132" s="32">
        <v>1.41E-2</v>
      </c>
      <c r="H132" s="27">
        <v>30.8</v>
      </c>
      <c r="I132" s="28">
        <v>0.62</v>
      </c>
      <c r="J132" s="29">
        <v>56992542.75</v>
      </c>
      <c r="K132" s="9">
        <v>3091.915</v>
      </c>
      <c r="L132" s="9">
        <v>3051.1350000000002</v>
      </c>
      <c r="M132" s="9">
        <v>3197.0189999999998</v>
      </c>
      <c r="N132" s="104">
        <v>-4.5600000000000002E-2</v>
      </c>
      <c r="O132" s="18">
        <v>1645.028</v>
      </c>
      <c r="P132" s="13">
        <v>12031.5</v>
      </c>
      <c r="Q132" s="30">
        <v>1.3249</v>
      </c>
      <c r="R132" s="31">
        <v>0.62</v>
      </c>
      <c r="S132" s="32">
        <v>1.41E-2</v>
      </c>
      <c r="T132" s="33">
        <v>12801566</v>
      </c>
      <c r="U132" s="13">
        <v>2702.5</v>
      </c>
      <c r="V132" s="31">
        <v>0.69</v>
      </c>
      <c r="W132" s="31">
        <v>1.31</v>
      </c>
      <c r="X132" s="10">
        <v>1721298.16</v>
      </c>
      <c r="Y132" s="13">
        <v>657220325</v>
      </c>
      <c r="Z132" s="12">
        <v>305303417</v>
      </c>
      <c r="AA132" s="92">
        <v>57025484.740000002</v>
      </c>
      <c r="AB132" s="92">
        <v>11683926.800000001</v>
      </c>
      <c r="AC132" s="92">
        <v>0</v>
      </c>
      <c r="AD132" s="92">
        <v>127589.86</v>
      </c>
      <c r="AE132" s="93">
        <v>32941.99</v>
      </c>
      <c r="AF132" s="10">
        <v>1365971.44</v>
      </c>
      <c r="AG132" s="13">
        <v>672079204</v>
      </c>
      <c r="AH132" s="12">
        <v>295507036</v>
      </c>
      <c r="AI132" s="92">
        <v>52220392.299999997</v>
      </c>
      <c r="AJ132" s="92">
        <v>52281447.359999999</v>
      </c>
      <c r="AK132" s="92">
        <v>11519305.93</v>
      </c>
      <c r="AL132" s="92">
        <v>0</v>
      </c>
      <c r="AM132" s="92">
        <v>148268.01</v>
      </c>
      <c r="AN132" s="93">
        <v>61055.06</v>
      </c>
    </row>
    <row r="133" spans="1:40" x14ac:dyDescent="0.2">
      <c r="A133" s="25">
        <v>108114503</v>
      </c>
      <c r="B133" s="26" t="s">
        <v>186</v>
      </c>
      <c r="C133" s="26" t="s">
        <v>179</v>
      </c>
      <c r="D133" s="1">
        <v>51282</v>
      </c>
      <c r="E133" s="2">
        <v>2883</v>
      </c>
      <c r="F133" s="13">
        <v>4216780.88</v>
      </c>
      <c r="G133" s="32">
        <v>1.03E-2</v>
      </c>
      <c r="H133" s="27">
        <v>28.52</v>
      </c>
      <c r="I133" s="28">
        <v>0.56999999999999995</v>
      </c>
      <c r="J133" s="29">
        <v>18562749.43</v>
      </c>
      <c r="K133" s="9">
        <v>887.33299999999997</v>
      </c>
      <c r="L133" s="9">
        <v>929.27200000000005</v>
      </c>
      <c r="M133" s="9">
        <v>1211.249</v>
      </c>
      <c r="N133" s="104">
        <v>-0.23280000000000001</v>
      </c>
      <c r="O133" s="18">
        <v>384.291</v>
      </c>
      <c r="P133" s="13">
        <v>14597.67</v>
      </c>
      <c r="Q133" s="30">
        <v>1.0920000000000001</v>
      </c>
      <c r="R133" s="31">
        <v>0.56999999999999995</v>
      </c>
      <c r="S133" s="32">
        <v>1.03E-2</v>
      </c>
      <c r="T133" s="33">
        <v>5454772</v>
      </c>
      <c r="U133" s="13">
        <v>4289.6099999999997</v>
      </c>
      <c r="V133" s="31">
        <v>0.5</v>
      </c>
      <c r="W133" s="31">
        <v>1.07</v>
      </c>
      <c r="X133" s="10">
        <v>395912.53</v>
      </c>
      <c r="Y133" s="11">
        <v>250044593</v>
      </c>
      <c r="Z133" s="12">
        <v>160088635</v>
      </c>
      <c r="AA133" s="92">
        <v>18562749.43</v>
      </c>
      <c r="AB133" s="92">
        <v>3796488.04</v>
      </c>
      <c r="AC133" s="92">
        <v>0</v>
      </c>
      <c r="AD133" s="92">
        <v>24380.31</v>
      </c>
      <c r="AE133" s="92">
        <v>0</v>
      </c>
      <c r="AF133" s="10">
        <v>314198.64</v>
      </c>
      <c r="AG133" s="11">
        <v>238621929</v>
      </c>
      <c r="AH133" s="12">
        <v>154219952</v>
      </c>
      <c r="AI133" s="92">
        <v>17562305.129999999</v>
      </c>
      <c r="AJ133" s="92">
        <v>17562305.129999999</v>
      </c>
      <c r="AK133" s="92">
        <v>3687539.1</v>
      </c>
      <c r="AL133" s="92">
        <v>0</v>
      </c>
      <c r="AM133" s="92">
        <v>16668.650000000001</v>
      </c>
      <c r="AN133" s="92">
        <v>0</v>
      </c>
    </row>
    <row r="134" spans="1:40" x14ac:dyDescent="0.2">
      <c r="A134" s="25">
        <v>108116003</v>
      </c>
      <c r="B134" s="26" t="s">
        <v>187</v>
      </c>
      <c r="C134" s="26" t="s">
        <v>179</v>
      </c>
      <c r="D134" s="1">
        <v>61523</v>
      </c>
      <c r="E134" s="2">
        <v>5213</v>
      </c>
      <c r="F134" s="13">
        <v>8020888.2199999997</v>
      </c>
      <c r="G134" s="32">
        <v>8.8000000000000005E-3</v>
      </c>
      <c r="H134" s="27">
        <v>25.01</v>
      </c>
      <c r="I134" s="28">
        <v>0.5</v>
      </c>
      <c r="J134" s="29">
        <v>24416979.300000001</v>
      </c>
      <c r="K134" s="9">
        <v>1549.0730000000001</v>
      </c>
      <c r="L134" s="9">
        <v>1591.818</v>
      </c>
      <c r="M134" s="9">
        <v>1748.269</v>
      </c>
      <c r="N134" s="104">
        <v>-8.9499999999999996E-2</v>
      </c>
      <c r="O134" s="18">
        <v>159.042</v>
      </c>
      <c r="P134" s="13">
        <v>14294.69</v>
      </c>
      <c r="Q134" s="30">
        <v>1.1151</v>
      </c>
      <c r="R134" s="31">
        <v>0.5</v>
      </c>
      <c r="S134" s="32">
        <v>8.8000000000000005E-3</v>
      </c>
      <c r="T134" s="33">
        <v>12064736</v>
      </c>
      <c r="U134" s="13">
        <v>7063.19</v>
      </c>
      <c r="V134" s="31">
        <v>0.18</v>
      </c>
      <c r="W134" s="31">
        <v>0.68</v>
      </c>
      <c r="X134" s="10">
        <v>569941.31999999995</v>
      </c>
      <c r="Y134" s="11">
        <v>595184130</v>
      </c>
      <c r="Z134" s="12">
        <v>311938882</v>
      </c>
      <c r="AA134" s="92">
        <v>24427694.300000001</v>
      </c>
      <c r="AB134" s="92">
        <v>7373196.5499999998</v>
      </c>
      <c r="AC134" s="92">
        <v>0</v>
      </c>
      <c r="AD134" s="92">
        <v>77750.350000000006</v>
      </c>
      <c r="AE134" s="93">
        <v>10715</v>
      </c>
      <c r="AF134" s="10">
        <v>452585.85</v>
      </c>
      <c r="AG134" s="11">
        <v>569624480</v>
      </c>
      <c r="AH134" s="12">
        <v>274872161</v>
      </c>
      <c r="AI134" s="92">
        <v>23974089.870000001</v>
      </c>
      <c r="AJ134" s="92">
        <v>23985030.07</v>
      </c>
      <c r="AK134" s="92">
        <v>7286769</v>
      </c>
      <c r="AL134" s="92">
        <v>0</v>
      </c>
      <c r="AM134" s="92">
        <v>72554.570000000007</v>
      </c>
      <c r="AN134" s="93">
        <v>10940.2</v>
      </c>
    </row>
    <row r="135" spans="1:40" x14ac:dyDescent="0.2">
      <c r="A135" s="25">
        <v>108116303</v>
      </c>
      <c r="B135" s="26" t="s">
        <v>188</v>
      </c>
      <c r="C135" s="26" t="s">
        <v>179</v>
      </c>
      <c r="D135" s="1">
        <v>51268</v>
      </c>
      <c r="E135" s="2">
        <v>2586</v>
      </c>
      <c r="F135" s="13">
        <v>3134228.54</v>
      </c>
      <c r="G135" s="32">
        <v>9.1999999999999998E-3</v>
      </c>
      <c r="H135" s="27">
        <v>23.64</v>
      </c>
      <c r="I135" s="28">
        <v>0.48</v>
      </c>
      <c r="J135" s="29">
        <v>13491292.09</v>
      </c>
      <c r="K135" s="9">
        <v>832.55100000000004</v>
      </c>
      <c r="L135" s="9">
        <v>848.43499999999995</v>
      </c>
      <c r="M135" s="9">
        <v>919.65800000000002</v>
      </c>
      <c r="N135" s="104">
        <v>-7.7399999999999997E-2</v>
      </c>
      <c r="O135" s="18">
        <v>140.00700000000001</v>
      </c>
      <c r="P135" s="13">
        <v>13871.97</v>
      </c>
      <c r="Q135" s="30">
        <v>1.1491</v>
      </c>
      <c r="R135" s="31">
        <v>0.48</v>
      </c>
      <c r="S135" s="32">
        <v>9.1999999999999998E-3</v>
      </c>
      <c r="T135" s="33">
        <v>4552850</v>
      </c>
      <c r="U135" s="13">
        <v>4681.3100000000004</v>
      </c>
      <c r="V135" s="31">
        <v>0.46</v>
      </c>
      <c r="W135" s="31">
        <v>0.94</v>
      </c>
      <c r="X135" s="10">
        <v>422773.24</v>
      </c>
      <c r="Y135" s="11">
        <v>220149398</v>
      </c>
      <c r="Z135" s="12">
        <v>122170142</v>
      </c>
      <c r="AA135" s="92">
        <v>13491292.09</v>
      </c>
      <c r="AB135" s="92">
        <v>2708097.47</v>
      </c>
      <c r="AC135" s="92">
        <v>0</v>
      </c>
      <c r="AD135" s="92">
        <v>3357.83</v>
      </c>
      <c r="AE135" s="93">
        <v>0</v>
      </c>
      <c r="AF135" s="10">
        <v>335409.34000000003</v>
      </c>
      <c r="AG135" s="11">
        <v>205730343</v>
      </c>
      <c r="AH135" s="12">
        <v>111973339</v>
      </c>
      <c r="AI135" s="92">
        <v>13199068.58</v>
      </c>
      <c r="AJ135" s="92">
        <v>13199103.560000001</v>
      </c>
      <c r="AK135" s="92">
        <v>2727557.36</v>
      </c>
      <c r="AL135" s="92">
        <v>0</v>
      </c>
      <c r="AM135" s="92">
        <v>2212.7399999999998</v>
      </c>
      <c r="AN135" s="93">
        <v>34.979999999999997</v>
      </c>
    </row>
    <row r="136" spans="1:40" x14ac:dyDescent="0.2">
      <c r="A136" s="25">
        <v>108116503</v>
      </c>
      <c r="B136" s="26" t="s">
        <v>189</v>
      </c>
      <c r="C136" s="26" t="s">
        <v>179</v>
      </c>
      <c r="D136" s="1">
        <v>62399</v>
      </c>
      <c r="E136" s="2">
        <v>5803</v>
      </c>
      <c r="F136" s="13">
        <v>15137687.59</v>
      </c>
      <c r="G136" s="32">
        <v>1.04E-2</v>
      </c>
      <c r="H136" s="27">
        <v>41.81</v>
      </c>
      <c r="I136" s="28">
        <v>0.84</v>
      </c>
      <c r="J136" s="29">
        <v>23894635.93</v>
      </c>
      <c r="K136" s="9">
        <v>1566.076</v>
      </c>
      <c r="L136" s="9">
        <v>1549.1769999999999</v>
      </c>
      <c r="M136" s="9">
        <v>1646.346</v>
      </c>
      <c r="N136" s="104">
        <v>-5.8999999999999997E-2</v>
      </c>
      <c r="O136" s="18">
        <v>93.322000000000003</v>
      </c>
      <c r="P136" s="13">
        <v>14399.58</v>
      </c>
      <c r="Q136" s="30">
        <v>1.107</v>
      </c>
      <c r="R136" s="31">
        <v>0.84</v>
      </c>
      <c r="S136" s="32">
        <v>1.04E-2</v>
      </c>
      <c r="T136" s="33">
        <v>19428686</v>
      </c>
      <c r="U136" s="13">
        <v>11708.27</v>
      </c>
      <c r="V136" s="31">
        <v>0</v>
      </c>
      <c r="W136" s="31">
        <v>0.84</v>
      </c>
      <c r="X136" s="10">
        <v>290488.14</v>
      </c>
      <c r="Y136" s="11">
        <v>1044121968</v>
      </c>
      <c r="Z136" s="12">
        <v>416681527</v>
      </c>
      <c r="AA136" s="92">
        <v>23945593</v>
      </c>
      <c r="AB136" s="92">
        <v>14813650.859999999</v>
      </c>
      <c r="AC136" s="92">
        <v>0</v>
      </c>
      <c r="AD136" s="92">
        <v>33548.589999999997</v>
      </c>
      <c r="AE136" s="93">
        <v>50957.07</v>
      </c>
      <c r="AF136" s="10">
        <v>230313.76</v>
      </c>
      <c r="AG136" s="11">
        <v>1026337110</v>
      </c>
      <c r="AH136" s="12">
        <v>342559139</v>
      </c>
      <c r="AI136" s="92">
        <v>22631167.84</v>
      </c>
      <c r="AJ136" s="92">
        <v>22642143.5</v>
      </c>
      <c r="AK136" s="92">
        <v>14741021.800000001</v>
      </c>
      <c r="AL136" s="92">
        <v>0</v>
      </c>
      <c r="AM136" s="92">
        <v>32380.37</v>
      </c>
      <c r="AN136" s="93">
        <v>10975.66</v>
      </c>
    </row>
    <row r="137" spans="1:40" x14ac:dyDescent="0.2">
      <c r="A137" s="25">
        <v>108118503</v>
      </c>
      <c r="B137" s="26" t="s">
        <v>190</v>
      </c>
      <c r="C137" s="26" t="s">
        <v>179</v>
      </c>
      <c r="D137" s="1">
        <v>73556</v>
      </c>
      <c r="E137" s="2">
        <v>5059</v>
      </c>
      <c r="F137" s="13">
        <v>14054177.1</v>
      </c>
      <c r="G137" s="32">
        <v>1.41E-2</v>
      </c>
      <c r="H137" s="27">
        <v>37.770000000000003</v>
      </c>
      <c r="I137" s="28">
        <v>0.76</v>
      </c>
      <c r="J137" s="29">
        <v>23060842.98</v>
      </c>
      <c r="K137" s="9">
        <v>1527.71</v>
      </c>
      <c r="L137" s="9">
        <v>1549.06</v>
      </c>
      <c r="M137" s="9">
        <v>1676.1559999999999</v>
      </c>
      <c r="N137" s="104">
        <v>-7.5800000000000006E-2</v>
      </c>
      <c r="O137" s="18">
        <v>187.88399999999999</v>
      </c>
      <c r="P137" s="13">
        <v>13441.9</v>
      </c>
      <c r="Q137" s="30">
        <v>1.1859</v>
      </c>
      <c r="R137" s="31">
        <v>0.76</v>
      </c>
      <c r="S137" s="32">
        <v>1.41E-2</v>
      </c>
      <c r="T137" s="33">
        <v>13241724</v>
      </c>
      <c r="U137" s="13">
        <v>7718.45</v>
      </c>
      <c r="V137" s="31">
        <v>0.11</v>
      </c>
      <c r="W137" s="31">
        <v>0.87</v>
      </c>
      <c r="X137" s="10">
        <v>389765.16</v>
      </c>
      <c r="Y137" s="11">
        <v>577693417</v>
      </c>
      <c r="Z137" s="12">
        <v>417924916</v>
      </c>
      <c r="AA137" s="92">
        <v>23060842.98</v>
      </c>
      <c r="AB137" s="92">
        <v>13632727.27</v>
      </c>
      <c r="AC137" s="92">
        <v>0</v>
      </c>
      <c r="AD137" s="92">
        <v>31684.67</v>
      </c>
      <c r="AE137" s="93">
        <v>0</v>
      </c>
      <c r="AF137" s="10">
        <v>308945.11</v>
      </c>
      <c r="AG137" s="11">
        <v>558819852</v>
      </c>
      <c r="AH137" s="12">
        <v>351059313</v>
      </c>
      <c r="AI137" s="92">
        <v>21008840.969999999</v>
      </c>
      <c r="AJ137" s="92">
        <v>21009382.25</v>
      </c>
      <c r="AK137" s="92">
        <v>13486977.16</v>
      </c>
      <c r="AL137" s="92">
        <v>0</v>
      </c>
      <c r="AM137" s="92">
        <v>15266.91</v>
      </c>
      <c r="AN137" s="93">
        <v>541.28</v>
      </c>
    </row>
    <row r="138" spans="1:40" x14ac:dyDescent="0.2">
      <c r="A138" s="25">
        <v>109122703</v>
      </c>
      <c r="B138" s="26" t="s">
        <v>203</v>
      </c>
      <c r="C138" s="26" t="s">
        <v>204</v>
      </c>
      <c r="D138" s="1">
        <v>43381</v>
      </c>
      <c r="E138" s="2">
        <v>2225</v>
      </c>
      <c r="F138" s="13">
        <v>4355922.97</v>
      </c>
      <c r="G138" s="32">
        <v>1.4E-2</v>
      </c>
      <c r="H138" s="27">
        <v>45.13</v>
      </c>
      <c r="I138" s="28">
        <v>0.91</v>
      </c>
      <c r="J138" s="29">
        <v>12814131</v>
      </c>
      <c r="K138" s="9">
        <v>560.83199999999999</v>
      </c>
      <c r="L138" s="9">
        <v>563.00900000000001</v>
      </c>
      <c r="M138" s="9">
        <v>691.12800000000004</v>
      </c>
      <c r="N138" s="104">
        <v>-0.18540000000000001</v>
      </c>
      <c r="O138" s="18">
        <v>238.44800000000001</v>
      </c>
      <c r="P138" s="13">
        <v>16032.09</v>
      </c>
      <c r="Q138" s="30">
        <v>0.99429999999999996</v>
      </c>
      <c r="R138" s="31">
        <v>0.9</v>
      </c>
      <c r="S138" s="32">
        <v>1.4E-2</v>
      </c>
      <c r="T138" s="33">
        <v>4130128</v>
      </c>
      <c r="U138" s="13">
        <v>5167.3100000000004</v>
      </c>
      <c r="V138" s="31">
        <v>0.4</v>
      </c>
      <c r="W138" s="31">
        <v>1.3</v>
      </c>
      <c r="X138" s="10">
        <v>544798.97</v>
      </c>
      <c r="Y138" s="11">
        <v>225698729</v>
      </c>
      <c r="Z138" s="12">
        <v>84837204</v>
      </c>
      <c r="AA138" s="92">
        <v>12814131</v>
      </c>
      <c r="AB138" s="92">
        <v>3801317</v>
      </c>
      <c r="AC138" s="92">
        <v>0</v>
      </c>
      <c r="AD138" s="92">
        <v>9807</v>
      </c>
      <c r="AE138" s="93">
        <v>0</v>
      </c>
      <c r="AF138" s="10">
        <v>432219.08</v>
      </c>
      <c r="AG138" s="11">
        <v>206694055</v>
      </c>
      <c r="AH138" s="12">
        <v>73430685</v>
      </c>
      <c r="AI138" s="92">
        <v>12440716</v>
      </c>
      <c r="AJ138" s="92">
        <v>12440716</v>
      </c>
      <c r="AK138" s="92">
        <v>3845365</v>
      </c>
      <c r="AL138" s="92">
        <v>0</v>
      </c>
      <c r="AM138" s="92">
        <v>13266</v>
      </c>
      <c r="AN138" s="93">
        <v>0</v>
      </c>
    </row>
    <row r="139" spans="1:40" x14ac:dyDescent="0.2">
      <c r="A139" s="25">
        <v>121135003</v>
      </c>
      <c r="B139" s="26" t="s">
        <v>444</v>
      </c>
      <c r="C139" s="26" t="s">
        <v>445</v>
      </c>
      <c r="D139" s="1">
        <v>63198</v>
      </c>
      <c r="E139" s="2">
        <v>6519</v>
      </c>
      <c r="F139" s="13">
        <v>34017918.43</v>
      </c>
      <c r="G139" s="32">
        <v>1.6E-2</v>
      </c>
      <c r="H139" s="27">
        <v>82.57</v>
      </c>
      <c r="I139" s="28">
        <v>1.66</v>
      </c>
      <c r="J139" s="29">
        <v>43136683.890000001</v>
      </c>
      <c r="K139" s="9">
        <v>2015.586</v>
      </c>
      <c r="L139" s="9">
        <v>2116.4140000000002</v>
      </c>
      <c r="M139" s="9">
        <v>2317.6149999999998</v>
      </c>
      <c r="N139" s="104">
        <v>-8.6800000000000002E-2</v>
      </c>
      <c r="O139" s="18">
        <v>322.44799999999998</v>
      </c>
      <c r="P139" s="13">
        <v>18449.98</v>
      </c>
      <c r="Q139" s="30">
        <v>0.86399999999999999</v>
      </c>
      <c r="R139" s="31">
        <v>1.43</v>
      </c>
      <c r="S139" s="32">
        <v>1.6E-2</v>
      </c>
      <c r="T139" s="33">
        <v>28327736</v>
      </c>
      <c r="U139" s="13">
        <v>12116.05</v>
      </c>
      <c r="V139" s="31">
        <v>0</v>
      </c>
      <c r="W139" s="31">
        <v>1.43</v>
      </c>
      <c r="X139" s="10">
        <v>931976.43</v>
      </c>
      <c r="Y139" s="11">
        <v>1745475877</v>
      </c>
      <c r="Z139" s="12">
        <v>384429090</v>
      </c>
      <c r="AA139" s="92">
        <v>43225812.119999997</v>
      </c>
      <c r="AB139" s="92">
        <v>32980832.289999999</v>
      </c>
      <c r="AC139" s="92">
        <v>73997.83</v>
      </c>
      <c r="AD139" s="92">
        <v>31111.88</v>
      </c>
      <c r="AE139" s="93">
        <v>89128.23</v>
      </c>
      <c r="AF139" s="10">
        <v>737357.64</v>
      </c>
      <c r="AG139" s="11">
        <v>1568340773</v>
      </c>
      <c r="AH139" s="12">
        <v>355726608</v>
      </c>
      <c r="AI139" s="92">
        <v>44174422.229999997</v>
      </c>
      <c r="AJ139" s="92">
        <v>44275156.689999998</v>
      </c>
      <c r="AK139" s="92">
        <v>33286670.57</v>
      </c>
      <c r="AL139" s="92">
        <v>89028.32</v>
      </c>
      <c r="AM139" s="92">
        <v>19256.07</v>
      </c>
      <c r="AN139" s="93">
        <v>100734.46</v>
      </c>
    </row>
    <row r="140" spans="1:40" x14ac:dyDescent="0.2">
      <c r="A140" s="25">
        <v>121135503</v>
      </c>
      <c r="B140" s="26" t="s">
        <v>446</v>
      </c>
      <c r="C140" s="26" t="s">
        <v>445</v>
      </c>
      <c r="D140" s="1">
        <v>63899</v>
      </c>
      <c r="E140" s="2">
        <v>7204</v>
      </c>
      <c r="F140" s="13">
        <v>24390014.34</v>
      </c>
      <c r="G140" s="32">
        <v>1.5900000000000001E-2</v>
      </c>
      <c r="H140" s="27">
        <v>52.98</v>
      </c>
      <c r="I140" s="28">
        <v>1.07</v>
      </c>
      <c r="J140" s="29">
        <v>40049396.810000002</v>
      </c>
      <c r="K140" s="9">
        <v>2392.9110000000001</v>
      </c>
      <c r="L140" s="9">
        <v>2385.2060000000001</v>
      </c>
      <c r="M140" s="9">
        <v>2434.4749999999999</v>
      </c>
      <c r="N140" s="104">
        <v>-2.0199999999999999E-2</v>
      </c>
      <c r="O140" s="18">
        <v>279.18700000000001</v>
      </c>
      <c r="P140" s="13">
        <v>14988</v>
      </c>
      <c r="Q140" s="30">
        <v>1.0636000000000001</v>
      </c>
      <c r="R140" s="31">
        <v>1.07</v>
      </c>
      <c r="S140" s="32">
        <v>1.5900000000000001E-2</v>
      </c>
      <c r="T140" s="33">
        <v>20416263</v>
      </c>
      <c r="U140" s="13">
        <v>7640.54</v>
      </c>
      <c r="V140" s="31">
        <v>0.12</v>
      </c>
      <c r="W140" s="31">
        <v>1.19</v>
      </c>
      <c r="X140" s="10">
        <v>1496287.89</v>
      </c>
      <c r="Y140" s="11">
        <v>1094322775</v>
      </c>
      <c r="Z140" s="12">
        <v>440734583</v>
      </c>
      <c r="AA140" s="92">
        <v>40082286.329999998</v>
      </c>
      <c r="AB140" s="92">
        <v>22818900.07</v>
      </c>
      <c r="AC140" s="92">
        <v>0</v>
      </c>
      <c r="AD140" s="92">
        <v>74826.38</v>
      </c>
      <c r="AE140" s="93">
        <v>32889.519999999997</v>
      </c>
      <c r="AF140" s="10">
        <v>1188770.69</v>
      </c>
      <c r="AG140" s="11">
        <v>992949606</v>
      </c>
      <c r="AH140" s="12">
        <v>388960604</v>
      </c>
      <c r="AI140" s="92">
        <v>38581325.810000002</v>
      </c>
      <c r="AJ140" s="92">
        <v>38716198.670000002</v>
      </c>
      <c r="AK140" s="92">
        <v>23272067.550000001</v>
      </c>
      <c r="AL140" s="92">
        <v>0</v>
      </c>
      <c r="AM140" s="92">
        <v>65663.59</v>
      </c>
      <c r="AN140" s="93">
        <v>134872.85999999999</v>
      </c>
    </row>
    <row r="141" spans="1:40" x14ac:dyDescent="0.2">
      <c r="A141" s="25">
        <v>121136503</v>
      </c>
      <c r="B141" s="26" t="s">
        <v>447</v>
      </c>
      <c r="C141" s="26" t="s">
        <v>445</v>
      </c>
      <c r="D141" s="1">
        <v>63528</v>
      </c>
      <c r="E141" s="2">
        <v>5892</v>
      </c>
      <c r="F141" s="13">
        <v>22344632.199999999</v>
      </c>
      <c r="G141" s="32">
        <v>1.7100000000000001E-2</v>
      </c>
      <c r="H141" s="27">
        <v>59.7</v>
      </c>
      <c r="I141" s="28">
        <v>1.2</v>
      </c>
      <c r="J141" s="29">
        <v>35580870.920000002</v>
      </c>
      <c r="K141" s="9">
        <v>1846.42</v>
      </c>
      <c r="L141" s="9">
        <v>1857.6010000000001</v>
      </c>
      <c r="M141" s="9">
        <v>2004.9690000000001</v>
      </c>
      <c r="N141" s="104">
        <v>-7.3499999999999996E-2</v>
      </c>
      <c r="O141" s="18">
        <v>230.173</v>
      </c>
      <c r="P141" s="13">
        <v>17134.25</v>
      </c>
      <c r="Q141" s="30">
        <v>0.93030000000000002</v>
      </c>
      <c r="R141" s="31">
        <v>1.1200000000000001</v>
      </c>
      <c r="S141" s="32">
        <v>1.7100000000000001E-2</v>
      </c>
      <c r="T141" s="33">
        <v>17392423</v>
      </c>
      <c r="U141" s="13">
        <v>8375.4599999999991</v>
      </c>
      <c r="V141" s="31">
        <v>0.03</v>
      </c>
      <c r="W141" s="31">
        <v>1.1499999999999999</v>
      </c>
      <c r="X141" s="10">
        <v>938846.22</v>
      </c>
      <c r="Y141" s="11">
        <v>907734171</v>
      </c>
      <c r="Z141" s="12">
        <v>399966832</v>
      </c>
      <c r="AA141" s="92">
        <v>35587248.549999997</v>
      </c>
      <c r="AB141" s="92">
        <v>21398599.440000001</v>
      </c>
      <c r="AC141" s="92">
        <v>0</v>
      </c>
      <c r="AD141" s="92">
        <v>7186.54</v>
      </c>
      <c r="AE141" s="93">
        <v>6377.63</v>
      </c>
      <c r="AF141" s="10">
        <v>747229.15</v>
      </c>
      <c r="AG141" s="11">
        <v>823272241</v>
      </c>
      <c r="AH141" s="12">
        <v>345851348</v>
      </c>
      <c r="AI141" s="92">
        <v>33212310.579999998</v>
      </c>
      <c r="AJ141" s="92">
        <v>33220690.379999999</v>
      </c>
      <c r="AK141" s="92">
        <v>20721606.719999999</v>
      </c>
      <c r="AL141" s="92">
        <v>0</v>
      </c>
      <c r="AM141" s="92">
        <v>13809.86</v>
      </c>
      <c r="AN141" s="93">
        <v>8379.7999999999993</v>
      </c>
    </row>
    <row r="142" spans="1:40" x14ac:dyDescent="0.2">
      <c r="A142" s="25">
        <v>121136603</v>
      </c>
      <c r="B142" s="26" t="s">
        <v>448</v>
      </c>
      <c r="C142" s="26" t="s">
        <v>445</v>
      </c>
      <c r="D142" s="1">
        <v>45516</v>
      </c>
      <c r="E142" s="2">
        <v>5055</v>
      </c>
      <c r="F142" s="13">
        <v>12233901.939999999</v>
      </c>
      <c r="G142" s="32">
        <v>2.1399999999999999E-2</v>
      </c>
      <c r="H142" s="27">
        <v>53.17</v>
      </c>
      <c r="I142" s="28">
        <v>1.07</v>
      </c>
      <c r="J142" s="29">
        <v>31508741.280000001</v>
      </c>
      <c r="K142" s="9">
        <v>2100.6469999999999</v>
      </c>
      <c r="L142" s="9">
        <v>2071.6930000000002</v>
      </c>
      <c r="M142" s="9">
        <v>1727.2180000000001</v>
      </c>
      <c r="N142" s="104">
        <v>0.19939999999999999</v>
      </c>
      <c r="O142" s="18">
        <v>392.81700000000001</v>
      </c>
      <c r="P142" s="13">
        <v>12636.53</v>
      </c>
      <c r="Q142" s="30">
        <v>1.2615000000000001</v>
      </c>
      <c r="R142" s="31">
        <v>1.07</v>
      </c>
      <c r="S142" s="32">
        <v>2.1399999999999999E-2</v>
      </c>
      <c r="T142" s="33">
        <v>7600535</v>
      </c>
      <c r="U142" s="13">
        <v>3048.18</v>
      </c>
      <c r="V142" s="31">
        <v>0.65</v>
      </c>
      <c r="W142" s="31">
        <v>1.72</v>
      </c>
      <c r="X142" s="10">
        <v>930898.52</v>
      </c>
      <c r="Y142" s="11">
        <v>353688285</v>
      </c>
      <c r="Z142" s="12">
        <v>217780519</v>
      </c>
      <c r="AA142" s="92">
        <v>31508906.280000001</v>
      </c>
      <c r="AB142" s="92">
        <v>11199356.939999999</v>
      </c>
      <c r="AC142" s="92">
        <v>0</v>
      </c>
      <c r="AD142" s="92">
        <v>103646.48</v>
      </c>
      <c r="AE142" s="93">
        <v>165</v>
      </c>
      <c r="AF142" s="10">
        <v>738581.18</v>
      </c>
      <c r="AG142" s="11">
        <v>331066290</v>
      </c>
      <c r="AH142" s="12">
        <v>200145373</v>
      </c>
      <c r="AI142" s="92">
        <v>28843155.789999999</v>
      </c>
      <c r="AJ142" s="92">
        <v>28866901.149999999</v>
      </c>
      <c r="AK142" s="92">
        <v>11373507.390000001</v>
      </c>
      <c r="AL142" s="92">
        <v>0</v>
      </c>
      <c r="AM142" s="92">
        <v>76407.95</v>
      </c>
      <c r="AN142" s="93">
        <v>23745.360000000001</v>
      </c>
    </row>
    <row r="143" spans="1:40" x14ac:dyDescent="0.2">
      <c r="A143" s="25">
        <v>121139004</v>
      </c>
      <c r="B143" s="26" t="s">
        <v>449</v>
      </c>
      <c r="C143" s="26" t="s">
        <v>445</v>
      </c>
      <c r="D143" s="1">
        <v>61502</v>
      </c>
      <c r="E143" s="2">
        <v>1898</v>
      </c>
      <c r="F143" s="13">
        <v>8097520.5100000007</v>
      </c>
      <c r="G143" s="32">
        <v>1.7000000000000001E-2</v>
      </c>
      <c r="H143" s="27">
        <v>69.37</v>
      </c>
      <c r="I143" s="28">
        <v>1.4</v>
      </c>
      <c r="J143" s="29">
        <v>14933187.09</v>
      </c>
      <c r="K143" s="9">
        <v>663.851</v>
      </c>
      <c r="L143" s="9">
        <v>658.65</v>
      </c>
      <c r="M143" s="9">
        <v>684.32299999999998</v>
      </c>
      <c r="N143" s="104">
        <v>-3.7499999999999999E-2</v>
      </c>
      <c r="O143" s="18">
        <v>324.84699999999998</v>
      </c>
      <c r="P143" s="13">
        <v>15103.89</v>
      </c>
      <c r="Q143" s="30">
        <v>1.0553999999999999</v>
      </c>
      <c r="R143" s="31">
        <v>1.4</v>
      </c>
      <c r="S143" s="32">
        <v>1.7000000000000001E-2</v>
      </c>
      <c r="T143" s="33">
        <v>6345115</v>
      </c>
      <c r="U143" s="13">
        <v>6417.65</v>
      </c>
      <c r="V143" s="31">
        <v>0.26</v>
      </c>
      <c r="W143" s="31">
        <v>1.66</v>
      </c>
      <c r="X143" s="10">
        <v>460746.53</v>
      </c>
      <c r="Y143" s="11">
        <v>362544718</v>
      </c>
      <c r="Z143" s="12">
        <v>114531561</v>
      </c>
      <c r="AA143" s="92">
        <v>14933187.09</v>
      </c>
      <c r="AB143" s="92">
        <v>7568007.3300000001</v>
      </c>
      <c r="AC143" s="92">
        <v>0</v>
      </c>
      <c r="AD143" s="92">
        <v>68766.649999999994</v>
      </c>
      <c r="AE143" s="93">
        <v>0</v>
      </c>
      <c r="AF143" s="10">
        <v>365237.06</v>
      </c>
      <c r="AG143" s="11">
        <v>328895642</v>
      </c>
      <c r="AH143" s="12">
        <v>104117629</v>
      </c>
      <c r="AI143" s="92">
        <v>14307264.699999999</v>
      </c>
      <c r="AJ143" s="92">
        <v>14307264.699999999</v>
      </c>
      <c r="AK143" s="92">
        <v>7859711.8700000001</v>
      </c>
      <c r="AL143" s="92">
        <v>0</v>
      </c>
      <c r="AM143" s="92">
        <v>76768.28</v>
      </c>
      <c r="AN143" s="93">
        <v>0</v>
      </c>
    </row>
    <row r="144" spans="1:40" x14ac:dyDescent="0.2">
      <c r="A144" s="25">
        <v>110141003</v>
      </c>
      <c r="B144" s="26" t="s">
        <v>221</v>
      </c>
      <c r="C144" s="26" t="s">
        <v>222</v>
      </c>
      <c r="D144" s="1">
        <v>65098</v>
      </c>
      <c r="E144" s="2">
        <v>4854</v>
      </c>
      <c r="F144" s="13">
        <v>18937387.98</v>
      </c>
      <c r="G144" s="32">
        <v>1.77E-2</v>
      </c>
      <c r="H144" s="27">
        <v>59.93</v>
      </c>
      <c r="I144" s="28">
        <v>1.21</v>
      </c>
      <c r="J144" s="29">
        <v>32114198.870000001</v>
      </c>
      <c r="K144" s="9">
        <v>1589.7139999999999</v>
      </c>
      <c r="L144" s="9">
        <v>1562.6759999999999</v>
      </c>
      <c r="M144" s="9">
        <v>1936.62</v>
      </c>
      <c r="N144" s="104">
        <v>-0.19309999999999999</v>
      </c>
      <c r="O144" s="18">
        <v>335.23500000000001</v>
      </c>
      <c r="P144" s="13">
        <v>16683.14</v>
      </c>
      <c r="Q144" s="30">
        <v>0.95550000000000002</v>
      </c>
      <c r="R144" s="31">
        <v>1.1599999999999999</v>
      </c>
      <c r="S144" s="32">
        <v>1.77E-2</v>
      </c>
      <c r="T144" s="33">
        <v>14238383</v>
      </c>
      <c r="U144" s="13">
        <v>7396.76</v>
      </c>
      <c r="V144" s="31">
        <v>0.15</v>
      </c>
      <c r="W144" s="31">
        <v>1.31</v>
      </c>
      <c r="X144" s="10">
        <v>922858.27</v>
      </c>
      <c r="Y144" s="11">
        <v>771205726</v>
      </c>
      <c r="Z144" s="12">
        <v>299349413</v>
      </c>
      <c r="AA144" s="92">
        <v>32114198.870000001</v>
      </c>
      <c r="AB144" s="92">
        <v>17931150.789999999</v>
      </c>
      <c r="AC144" s="92">
        <v>0</v>
      </c>
      <c r="AD144" s="92">
        <v>83378.92</v>
      </c>
      <c r="AE144" s="93">
        <v>0</v>
      </c>
      <c r="AF144" s="10">
        <v>733385.96</v>
      </c>
      <c r="AG144" s="11">
        <v>714957422</v>
      </c>
      <c r="AH144" s="12">
        <v>287233219</v>
      </c>
      <c r="AI144" s="92">
        <v>31573579.399999999</v>
      </c>
      <c r="AJ144" s="92">
        <v>31573579.399999999</v>
      </c>
      <c r="AK144" s="92">
        <v>16842958.030000001</v>
      </c>
      <c r="AL144" s="92">
        <v>0</v>
      </c>
      <c r="AM144" s="92">
        <v>38643.5</v>
      </c>
      <c r="AN144" s="93">
        <v>0</v>
      </c>
    </row>
    <row r="145" spans="1:40" x14ac:dyDescent="0.2">
      <c r="A145" s="25">
        <v>110141103</v>
      </c>
      <c r="B145" s="26" t="s">
        <v>223</v>
      </c>
      <c r="C145" s="26" t="s">
        <v>222</v>
      </c>
      <c r="D145" s="1">
        <v>70754</v>
      </c>
      <c r="E145" s="2">
        <v>10806</v>
      </c>
      <c r="F145" s="13">
        <v>37031449.910000004</v>
      </c>
      <c r="G145" s="32">
        <v>1.47E-2</v>
      </c>
      <c r="H145" s="27">
        <v>48.43</v>
      </c>
      <c r="I145" s="28">
        <v>0.98</v>
      </c>
      <c r="J145" s="29">
        <v>53155884.32</v>
      </c>
      <c r="K145" s="9">
        <v>2784.8009999999999</v>
      </c>
      <c r="L145" s="9">
        <v>2812.21</v>
      </c>
      <c r="M145" s="9">
        <v>2963.8809999999999</v>
      </c>
      <c r="N145" s="104">
        <v>-5.1200000000000002E-2</v>
      </c>
      <c r="O145" s="18">
        <v>374.02600000000001</v>
      </c>
      <c r="P145" s="13">
        <v>16827.73</v>
      </c>
      <c r="Q145" s="30">
        <v>0.94730000000000003</v>
      </c>
      <c r="R145" s="31">
        <v>0.93</v>
      </c>
      <c r="S145" s="32">
        <v>1.47E-2</v>
      </c>
      <c r="T145" s="33">
        <v>33397452</v>
      </c>
      <c r="U145" s="13">
        <v>10572.74</v>
      </c>
      <c r="V145" s="31">
        <v>0</v>
      </c>
      <c r="W145" s="31">
        <v>0.93</v>
      </c>
      <c r="X145" s="10">
        <v>1479204.34</v>
      </c>
      <c r="Y145" s="11">
        <v>1817816938</v>
      </c>
      <c r="Z145" s="12">
        <v>693269661</v>
      </c>
      <c r="AA145" s="92">
        <v>53164584.32</v>
      </c>
      <c r="AB145" s="92">
        <v>35525179.189999998</v>
      </c>
      <c r="AC145" s="92">
        <v>0</v>
      </c>
      <c r="AD145" s="92">
        <v>27066.38</v>
      </c>
      <c r="AE145" s="93">
        <v>8700</v>
      </c>
      <c r="AF145" s="10">
        <v>1173392.54</v>
      </c>
      <c r="AG145" s="11">
        <v>1682521180</v>
      </c>
      <c r="AH145" s="12">
        <v>645248811</v>
      </c>
      <c r="AI145" s="92">
        <v>50589591.630000003</v>
      </c>
      <c r="AJ145" s="92">
        <v>50657858.649999999</v>
      </c>
      <c r="AK145" s="92">
        <v>34315288.469999999</v>
      </c>
      <c r="AL145" s="92">
        <v>0</v>
      </c>
      <c r="AM145" s="92">
        <v>30770.959999999999</v>
      </c>
      <c r="AN145" s="93">
        <v>68267.02</v>
      </c>
    </row>
    <row r="146" spans="1:40" x14ac:dyDescent="0.2">
      <c r="A146" s="25">
        <v>110147003</v>
      </c>
      <c r="B146" s="26" t="s">
        <v>224</v>
      </c>
      <c r="C146" s="26" t="s">
        <v>222</v>
      </c>
      <c r="D146" s="1">
        <v>62019</v>
      </c>
      <c r="E146" s="2">
        <v>4875</v>
      </c>
      <c r="F146" s="13">
        <v>19044537.509999998</v>
      </c>
      <c r="G146" s="32">
        <v>1.44E-2</v>
      </c>
      <c r="H146" s="27">
        <v>62.99</v>
      </c>
      <c r="I146" s="28">
        <v>1.27</v>
      </c>
      <c r="J146" s="29">
        <v>27384362.41</v>
      </c>
      <c r="K146" s="9">
        <v>1431.6410000000001</v>
      </c>
      <c r="L146" s="9">
        <v>1469.4380000000001</v>
      </c>
      <c r="M146" s="9">
        <v>1507.4549999999999</v>
      </c>
      <c r="N146" s="104">
        <v>-2.52E-2</v>
      </c>
      <c r="O146" s="18">
        <v>306.10199999999998</v>
      </c>
      <c r="P146" s="13">
        <v>15758.58</v>
      </c>
      <c r="Q146" s="30">
        <v>1.0115000000000001</v>
      </c>
      <c r="R146" s="31">
        <v>1.27</v>
      </c>
      <c r="S146" s="32">
        <v>1.44E-2</v>
      </c>
      <c r="T146" s="33">
        <v>17633853</v>
      </c>
      <c r="U146" s="13">
        <v>10147.56</v>
      </c>
      <c r="V146" s="31">
        <v>0</v>
      </c>
      <c r="W146" s="31">
        <v>1.27</v>
      </c>
      <c r="X146" s="10">
        <v>707034.86</v>
      </c>
      <c r="Y146" s="11">
        <v>977846107</v>
      </c>
      <c r="Z146" s="12">
        <v>348007519</v>
      </c>
      <c r="AA146" s="92">
        <v>27384362.41</v>
      </c>
      <c r="AB146" s="92">
        <v>18321379.609999999</v>
      </c>
      <c r="AC146" s="92">
        <v>0</v>
      </c>
      <c r="AD146" s="92">
        <v>16123.04</v>
      </c>
      <c r="AE146" s="93">
        <v>0</v>
      </c>
      <c r="AF146" s="10">
        <v>560995.66</v>
      </c>
      <c r="AG146" s="11">
        <v>910505279</v>
      </c>
      <c r="AH146" s="12">
        <v>296355262</v>
      </c>
      <c r="AI146" s="92">
        <v>26053853.07</v>
      </c>
      <c r="AJ146" s="92">
        <v>26053853.07</v>
      </c>
      <c r="AK146" s="92">
        <v>17570332.98</v>
      </c>
      <c r="AL146" s="92">
        <v>0</v>
      </c>
      <c r="AM146" s="92">
        <v>14906.28</v>
      </c>
      <c r="AN146" s="93">
        <v>0</v>
      </c>
    </row>
    <row r="147" spans="1:40" x14ac:dyDescent="0.2">
      <c r="A147" s="25">
        <v>110148002</v>
      </c>
      <c r="B147" s="26" t="s">
        <v>225</v>
      </c>
      <c r="C147" s="26" t="s">
        <v>222</v>
      </c>
      <c r="D147" s="1">
        <v>66700</v>
      </c>
      <c r="E147" s="2">
        <v>33553</v>
      </c>
      <c r="F147" s="13">
        <v>143110373.84999999</v>
      </c>
      <c r="G147" s="32">
        <v>1.2699999999999999E-2</v>
      </c>
      <c r="H147" s="27">
        <v>63.95</v>
      </c>
      <c r="I147" s="28">
        <v>1.29</v>
      </c>
      <c r="J147" s="29">
        <v>153084812.22</v>
      </c>
      <c r="K147" s="9">
        <v>7037.4170000000004</v>
      </c>
      <c r="L147" s="9">
        <v>7082.4669999999996</v>
      </c>
      <c r="M147" s="9">
        <v>7138.4880000000003</v>
      </c>
      <c r="N147" s="104">
        <v>-7.7999999999999996E-3</v>
      </c>
      <c r="O147" s="18">
        <v>645.53499999999997</v>
      </c>
      <c r="P147" s="13">
        <v>19925.259999999998</v>
      </c>
      <c r="Q147" s="30">
        <v>0.8</v>
      </c>
      <c r="R147" s="31">
        <v>1.03</v>
      </c>
      <c r="S147" s="32">
        <v>1.2699999999999999E-2</v>
      </c>
      <c r="T147" s="33">
        <v>150332486</v>
      </c>
      <c r="U147" s="13">
        <v>19567.02</v>
      </c>
      <c r="V147" s="31">
        <v>0</v>
      </c>
      <c r="W147" s="31">
        <v>1.03</v>
      </c>
      <c r="X147" s="10">
        <v>1792546.51</v>
      </c>
      <c r="Y147" s="11">
        <v>8629602903</v>
      </c>
      <c r="Z147" s="12">
        <v>2673591497</v>
      </c>
      <c r="AA147" s="92">
        <v>154608823.90000001</v>
      </c>
      <c r="AB147" s="92">
        <v>141003560.38</v>
      </c>
      <c r="AC147" s="92">
        <v>0</v>
      </c>
      <c r="AD147" s="92">
        <v>314266.96000000002</v>
      </c>
      <c r="AE147" s="93">
        <v>1524011.68</v>
      </c>
      <c r="AF147" s="10">
        <v>1421949.43</v>
      </c>
      <c r="AG147" s="11">
        <v>7954834249</v>
      </c>
      <c r="AH147" s="12">
        <v>2369132610</v>
      </c>
      <c r="AI147" s="92">
        <v>146462952.75999999</v>
      </c>
      <c r="AJ147" s="92">
        <v>147480443.34999999</v>
      </c>
      <c r="AK147" s="92">
        <v>135876462.13999999</v>
      </c>
      <c r="AL147" s="92">
        <v>0</v>
      </c>
      <c r="AM147" s="92">
        <v>299562.18</v>
      </c>
      <c r="AN147" s="93">
        <v>1017490.59</v>
      </c>
    </row>
    <row r="148" spans="1:40" x14ac:dyDescent="0.2">
      <c r="A148" s="25">
        <v>124150503</v>
      </c>
      <c r="B148" s="26" t="s">
        <v>497</v>
      </c>
      <c r="C148" s="26" t="s">
        <v>498</v>
      </c>
      <c r="D148" s="1">
        <v>121560</v>
      </c>
      <c r="E148" s="2">
        <v>10840</v>
      </c>
      <c r="F148" s="13">
        <v>68093361.209999993</v>
      </c>
      <c r="G148" s="32">
        <v>1.5599999999999999E-2</v>
      </c>
      <c r="H148" s="27">
        <v>51.68</v>
      </c>
      <c r="I148" s="28">
        <v>1.04</v>
      </c>
      <c r="J148" s="29">
        <v>92408063.650000006</v>
      </c>
      <c r="K148" s="9">
        <v>5705.5439999999999</v>
      </c>
      <c r="L148" s="9">
        <v>5889.8609999999999</v>
      </c>
      <c r="M148" s="9">
        <v>5855.6289999999999</v>
      </c>
      <c r="N148" s="104">
        <v>5.7999999999999996E-3</v>
      </c>
      <c r="O148" s="18">
        <v>814.11500000000001</v>
      </c>
      <c r="P148" s="13">
        <v>14173.76</v>
      </c>
      <c r="Q148" s="30">
        <v>1.1247</v>
      </c>
      <c r="R148" s="31">
        <v>1.04</v>
      </c>
      <c r="S148" s="32">
        <v>1.5599999999999999E-2</v>
      </c>
      <c r="T148" s="33">
        <v>57995784</v>
      </c>
      <c r="U148" s="13">
        <v>8895.52</v>
      </c>
      <c r="V148" s="31">
        <v>0</v>
      </c>
      <c r="W148" s="31">
        <v>1.04</v>
      </c>
      <c r="X148" s="10">
        <v>3370140.32</v>
      </c>
      <c r="Y148" s="11">
        <v>3211775660</v>
      </c>
      <c r="Z148" s="12">
        <v>1148809639</v>
      </c>
      <c r="AA148" s="92">
        <v>92408063.650000006</v>
      </c>
      <c r="AB148" s="92">
        <v>64688473.060000002</v>
      </c>
      <c r="AC148" s="92">
        <v>0</v>
      </c>
      <c r="AD148" s="92">
        <v>34747.83</v>
      </c>
      <c r="AE148" s="93">
        <v>0</v>
      </c>
      <c r="AF148" s="10">
        <v>2673718.25</v>
      </c>
      <c r="AG148" s="11">
        <v>2945825791</v>
      </c>
      <c r="AH148" s="12">
        <v>1077871156</v>
      </c>
      <c r="AI148" s="92">
        <v>90735457.709999993</v>
      </c>
      <c r="AJ148" s="92">
        <v>90742522.340000004</v>
      </c>
      <c r="AK148" s="92">
        <v>63206450.460000001</v>
      </c>
      <c r="AL148" s="92">
        <v>0</v>
      </c>
      <c r="AM148" s="92">
        <v>12079.09</v>
      </c>
      <c r="AN148" s="93">
        <v>7064.63</v>
      </c>
    </row>
    <row r="149" spans="1:40" x14ac:dyDescent="0.2">
      <c r="A149" s="25">
        <v>124151902</v>
      </c>
      <c r="B149" s="26" t="s">
        <v>499</v>
      </c>
      <c r="C149" s="26" t="s">
        <v>498</v>
      </c>
      <c r="D149" s="1">
        <v>83749</v>
      </c>
      <c r="E149" s="2">
        <v>24321</v>
      </c>
      <c r="F149" s="13">
        <v>139929427.06999999</v>
      </c>
      <c r="G149" s="32">
        <v>1.9800000000000002E-2</v>
      </c>
      <c r="H149" s="27">
        <v>68.7</v>
      </c>
      <c r="I149" s="28">
        <v>1.38</v>
      </c>
      <c r="J149" s="29">
        <v>184629982.58000001</v>
      </c>
      <c r="K149" s="9">
        <v>8478.44</v>
      </c>
      <c r="L149" s="9">
        <v>8696.5010000000002</v>
      </c>
      <c r="M149" s="9">
        <v>8748.884</v>
      </c>
      <c r="N149" s="104">
        <v>-6.0000000000000001E-3</v>
      </c>
      <c r="O149" s="18">
        <v>2072.212</v>
      </c>
      <c r="P149" s="13">
        <v>17499.39</v>
      </c>
      <c r="Q149" s="30">
        <v>0.91090000000000004</v>
      </c>
      <c r="R149" s="31">
        <v>1.26</v>
      </c>
      <c r="S149" s="32">
        <v>1.9800000000000002E-2</v>
      </c>
      <c r="T149" s="33">
        <v>94200499</v>
      </c>
      <c r="U149" s="13">
        <v>8928.41</v>
      </c>
      <c r="V149" s="31">
        <v>0</v>
      </c>
      <c r="W149" s="31">
        <v>1.26</v>
      </c>
      <c r="X149" s="10">
        <v>4896756.63</v>
      </c>
      <c r="Y149" s="11">
        <v>5088172645</v>
      </c>
      <c r="Z149" s="12">
        <v>1994571611</v>
      </c>
      <c r="AA149" s="92">
        <v>184955845.77000001</v>
      </c>
      <c r="AB149" s="92">
        <v>134902353.81999999</v>
      </c>
      <c r="AC149" s="92">
        <v>0</v>
      </c>
      <c r="AD149" s="92">
        <v>130316.62</v>
      </c>
      <c r="AE149" s="93">
        <v>325863.19</v>
      </c>
      <c r="AF149" s="10">
        <v>3935645.76</v>
      </c>
      <c r="AG149" s="11">
        <v>4668312823</v>
      </c>
      <c r="AH149" s="12">
        <v>1783710194</v>
      </c>
      <c r="AI149" s="92">
        <v>169568816.28</v>
      </c>
      <c r="AJ149" s="92">
        <v>169944594.53</v>
      </c>
      <c r="AK149" s="92">
        <v>128131398.7</v>
      </c>
      <c r="AL149" s="92">
        <v>0</v>
      </c>
      <c r="AM149" s="92">
        <v>83379.78</v>
      </c>
      <c r="AN149" s="93">
        <v>375778.25</v>
      </c>
    </row>
    <row r="150" spans="1:40" x14ac:dyDescent="0.2">
      <c r="A150" s="25">
        <v>124152003</v>
      </c>
      <c r="B150" s="26" t="s">
        <v>500</v>
      </c>
      <c r="C150" s="26" t="s">
        <v>498</v>
      </c>
      <c r="D150" s="1">
        <v>132108</v>
      </c>
      <c r="E150" s="2">
        <v>27919</v>
      </c>
      <c r="F150" s="13">
        <v>196651793.16</v>
      </c>
      <c r="G150" s="32">
        <v>1.23E-2</v>
      </c>
      <c r="H150" s="27">
        <v>53.32</v>
      </c>
      <c r="I150" s="28">
        <v>1.07</v>
      </c>
      <c r="J150" s="29">
        <v>244227744.94</v>
      </c>
      <c r="K150" s="9">
        <v>13389.172</v>
      </c>
      <c r="L150" s="9">
        <v>13317.618</v>
      </c>
      <c r="M150" s="9">
        <v>12160.406000000001</v>
      </c>
      <c r="N150" s="104">
        <v>9.5200000000000007E-2</v>
      </c>
      <c r="O150" s="18">
        <v>681.63099999999997</v>
      </c>
      <c r="P150" s="13">
        <v>17357.060000000001</v>
      </c>
      <c r="Q150" s="30">
        <v>0.91839999999999999</v>
      </c>
      <c r="R150" s="31">
        <v>0.98</v>
      </c>
      <c r="S150" s="32">
        <v>1.23E-2</v>
      </c>
      <c r="T150" s="33">
        <v>213141138</v>
      </c>
      <c r="U150" s="13">
        <v>15147.76</v>
      </c>
      <c r="V150" s="31">
        <v>0</v>
      </c>
      <c r="W150" s="31">
        <v>0.98</v>
      </c>
      <c r="X150" s="10">
        <v>4904389.12</v>
      </c>
      <c r="Y150" s="11">
        <v>10268624455</v>
      </c>
      <c r="Z150" s="12">
        <v>5757024986</v>
      </c>
      <c r="AA150" s="92">
        <v>244286394.94</v>
      </c>
      <c r="AB150" s="92">
        <v>191666420.91</v>
      </c>
      <c r="AC150" s="92">
        <v>0</v>
      </c>
      <c r="AD150" s="92">
        <v>80983.13</v>
      </c>
      <c r="AE150" s="93">
        <v>58650</v>
      </c>
      <c r="AF150" s="10">
        <v>4010319.35</v>
      </c>
      <c r="AG150" s="11">
        <v>9384850776</v>
      </c>
      <c r="AH150" s="12">
        <v>4230982727</v>
      </c>
      <c r="AI150" s="92">
        <v>230514523.06999999</v>
      </c>
      <c r="AJ150" s="92">
        <v>230578123.06999999</v>
      </c>
      <c r="AK150" s="92">
        <v>183991266.94999999</v>
      </c>
      <c r="AL150" s="92">
        <v>0</v>
      </c>
      <c r="AM150" s="92">
        <v>69667.11</v>
      </c>
      <c r="AN150" s="93">
        <v>63600</v>
      </c>
    </row>
    <row r="151" spans="1:40" x14ac:dyDescent="0.2">
      <c r="A151" s="25">
        <v>124153503</v>
      </c>
      <c r="B151" s="26" t="s">
        <v>501</v>
      </c>
      <c r="C151" s="26" t="s">
        <v>498</v>
      </c>
      <c r="D151" s="1">
        <v>136027</v>
      </c>
      <c r="E151" s="2">
        <v>12679</v>
      </c>
      <c r="F151" s="13">
        <v>99374560.719999984</v>
      </c>
      <c r="G151" s="32">
        <v>8.8000000000000005E-3</v>
      </c>
      <c r="H151" s="27">
        <v>57.62</v>
      </c>
      <c r="I151" s="28">
        <v>1.1599999999999999</v>
      </c>
      <c r="J151" s="29">
        <v>105140114.09999999</v>
      </c>
      <c r="K151" s="9">
        <v>4868.3530000000001</v>
      </c>
      <c r="L151" s="9">
        <v>4804.4359999999997</v>
      </c>
      <c r="M151" s="9">
        <v>4007.2910000000002</v>
      </c>
      <c r="N151" s="104">
        <v>0.19889999999999999</v>
      </c>
      <c r="O151" s="18">
        <v>481.59199999999998</v>
      </c>
      <c r="P151" s="13">
        <v>19652.560000000001</v>
      </c>
      <c r="Q151" s="30">
        <v>0.81110000000000004</v>
      </c>
      <c r="R151" s="31">
        <v>0.94</v>
      </c>
      <c r="S151" s="32">
        <v>8.8000000000000005E-3</v>
      </c>
      <c r="T151" s="33">
        <v>149817609</v>
      </c>
      <c r="U151" s="13">
        <v>28003.58</v>
      </c>
      <c r="V151" s="31">
        <v>0</v>
      </c>
      <c r="W151" s="31">
        <v>0.94</v>
      </c>
      <c r="X151" s="10">
        <v>1290910.94</v>
      </c>
      <c r="Y151" s="11">
        <v>7677212371</v>
      </c>
      <c r="Z151" s="12">
        <v>3587269529</v>
      </c>
      <c r="AA151" s="92">
        <v>105188018.98</v>
      </c>
      <c r="AB151" s="92">
        <v>97931274.319999993</v>
      </c>
      <c r="AC151" s="92">
        <v>105700</v>
      </c>
      <c r="AD151" s="92">
        <v>46675.46</v>
      </c>
      <c r="AE151" s="93">
        <v>47904.88</v>
      </c>
      <c r="AF151" s="10">
        <v>1024150.87</v>
      </c>
      <c r="AG151" s="11">
        <v>7183331854</v>
      </c>
      <c r="AH151" s="12">
        <v>2650005676</v>
      </c>
      <c r="AI151" s="92">
        <v>100808598.04000001</v>
      </c>
      <c r="AJ151" s="92">
        <v>100868048.62</v>
      </c>
      <c r="AK151" s="92">
        <v>97171823.359999999</v>
      </c>
      <c r="AL151" s="92">
        <v>0</v>
      </c>
      <c r="AM151" s="92">
        <v>21512.79</v>
      </c>
      <c r="AN151" s="93">
        <v>59450.58</v>
      </c>
    </row>
    <row r="152" spans="1:40" x14ac:dyDescent="0.2">
      <c r="A152" s="25">
        <v>124154003</v>
      </c>
      <c r="B152" s="26" t="s">
        <v>502</v>
      </c>
      <c r="C152" s="26" t="s">
        <v>498</v>
      </c>
      <c r="D152" s="1">
        <v>110372</v>
      </c>
      <c r="E152" s="2">
        <v>10338</v>
      </c>
      <c r="F152" s="13">
        <v>76466844.079999998</v>
      </c>
      <c r="G152" s="32">
        <v>1.5800000000000002E-2</v>
      </c>
      <c r="H152" s="27">
        <v>67.02</v>
      </c>
      <c r="I152" s="28">
        <v>1.35</v>
      </c>
      <c r="J152" s="29">
        <v>84654542.810000002</v>
      </c>
      <c r="K152" s="9">
        <v>4053.6350000000002</v>
      </c>
      <c r="L152" s="9">
        <v>4138.8090000000002</v>
      </c>
      <c r="M152" s="9">
        <v>4529.049</v>
      </c>
      <c r="N152" s="104">
        <v>-8.6199999999999999E-2</v>
      </c>
      <c r="O152" s="18">
        <v>791.82</v>
      </c>
      <c r="P152" s="13">
        <v>17470.919999999998</v>
      </c>
      <c r="Q152" s="30">
        <v>0.91239999999999999</v>
      </c>
      <c r="R152" s="31">
        <v>1.23</v>
      </c>
      <c r="S152" s="32">
        <v>1.5800000000000002E-2</v>
      </c>
      <c r="T152" s="33">
        <v>64430381</v>
      </c>
      <c r="U152" s="13">
        <v>13297.08</v>
      </c>
      <c r="V152" s="31">
        <v>0</v>
      </c>
      <c r="W152" s="31">
        <v>1.23</v>
      </c>
      <c r="X152" s="10">
        <v>1797651.61</v>
      </c>
      <c r="Y152" s="11">
        <v>3573848295</v>
      </c>
      <c r="Z152" s="12">
        <v>1270541241</v>
      </c>
      <c r="AA152" s="92">
        <v>84656092.810000002</v>
      </c>
      <c r="AB152" s="92">
        <v>74630651.129999995</v>
      </c>
      <c r="AC152" s="92">
        <v>0</v>
      </c>
      <c r="AD152" s="92">
        <v>38541.339999999997</v>
      </c>
      <c r="AE152" s="93">
        <v>1550</v>
      </c>
      <c r="AF152" s="10">
        <v>1476813.28</v>
      </c>
      <c r="AG152" s="11">
        <v>3288525493</v>
      </c>
      <c r="AH152" s="12">
        <v>980308094</v>
      </c>
      <c r="AI152" s="92">
        <v>80772717.870000005</v>
      </c>
      <c r="AJ152" s="92">
        <v>80773228.069999993</v>
      </c>
      <c r="AK152" s="92">
        <v>73697373.409999996</v>
      </c>
      <c r="AL152" s="92">
        <v>0</v>
      </c>
      <c r="AM152" s="92">
        <v>21109.77</v>
      </c>
      <c r="AN152" s="93">
        <v>510.2</v>
      </c>
    </row>
    <row r="153" spans="1:40" x14ac:dyDescent="0.2">
      <c r="A153" s="25">
        <v>124156503</v>
      </c>
      <c r="B153" s="26" t="s">
        <v>503</v>
      </c>
      <c r="C153" s="26" t="s">
        <v>498</v>
      </c>
      <c r="D153" s="1">
        <v>89329</v>
      </c>
      <c r="E153" s="2">
        <v>6216</v>
      </c>
      <c r="F153" s="13">
        <v>41072817.709999993</v>
      </c>
      <c r="G153" s="32">
        <v>1.83E-2</v>
      </c>
      <c r="H153" s="27">
        <v>73.97</v>
      </c>
      <c r="I153" s="28">
        <v>1.49</v>
      </c>
      <c r="J153" s="29">
        <v>52293167.030000001</v>
      </c>
      <c r="K153" s="9">
        <v>2223.6970000000001</v>
      </c>
      <c r="L153" s="9">
        <v>2286.5740000000001</v>
      </c>
      <c r="M153" s="9">
        <v>2835.3240000000001</v>
      </c>
      <c r="N153" s="104">
        <v>-0.19350000000000001</v>
      </c>
      <c r="O153" s="18">
        <v>349.35500000000002</v>
      </c>
      <c r="P153" s="13">
        <v>20323.400000000001</v>
      </c>
      <c r="Q153" s="30">
        <v>0.7843</v>
      </c>
      <c r="R153" s="31">
        <v>1.17</v>
      </c>
      <c r="S153" s="32">
        <v>1.83E-2</v>
      </c>
      <c r="T153" s="33">
        <v>29886226</v>
      </c>
      <c r="U153" s="13">
        <v>11615.09</v>
      </c>
      <c r="V153" s="31">
        <v>0</v>
      </c>
      <c r="W153" s="31">
        <v>1.17</v>
      </c>
      <c r="X153" s="10">
        <v>1436660.55</v>
      </c>
      <c r="Y153" s="11">
        <v>1514520388</v>
      </c>
      <c r="Z153" s="12">
        <v>732564306</v>
      </c>
      <c r="AA153" s="92">
        <v>52764521.829999998</v>
      </c>
      <c r="AB153" s="92">
        <v>39497143.979999997</v>
      </c>
      <c r="AC153" s="92">
        <v>32000.37</v>
      </c>
      <c r="AD153" s="92">
        <v>107012.81</v>
      </c>
      <c r="AE153" s="93">
        <v>471354.8</v>
      </c>
      <c r="AF153" s="10">
        <v>1146004.6499999999</v>
      </c>
      <c r="AG153" s="11">
        <v>1412995444</v>
      </c>
      <c r="AH153" s="12">
        <v>605813894</v>
      </c>
      <c r="AI153" s="92">
        <v>50647672.75</v>
      </c>
      <c r="AJ153" s="92">
        <v>50958704.969999999</v>
      </c>
      <c r="AK153" s="92">
        <v>38433185.170000002</v>
      </c>
      <c r="AL153" s="92">
        <v>0</v>
      </c>
      <c r="AM153" s="92">
        <v>142213.9</v>
      </c>
      <c r="AN153" s="93">
        <v>311032.21999999997</v>
      </c>
    </row>
    <row r="154" spans="1:40" x14ac:dyDescent="0.2">
      <c r="A154" s="25">
        <v>124156603</v>
      </c>
      <c r="B154" s="26" t="s">
        <v>504</v>
      </c>
      <c r="C154" s="26" t="s">
        <v>498</v>
      </c>
      <c r="D154" s="1">
        <v>108824</v>
      </c>
      <c r="E154" s="2">
        <v>13193</v>
      </c>
      <c r="F154" s="13">
        <v>96460855.460000008</v>
      </c>
      <c r="G154" s="32">
        <v>1.49E-2</v>
      </c>
      <c r="H154" s="27">
        <v>67.19</v>
      </c>
      <c r="I154" s="28">
        <v>1.35</v>
      </c>
      <c r="J154" s="29">
        <v>108642057.86</v>
      </c>
      <c r="K154" s="9">
        <v>5458.8019999999997</v>
      </c>
      <c r="L154" s="9">
        <v>5511.14</v>
      </c>
      <c r="M154" s="9">
        <v>5093.8019999999997</v>
      </c>
      <c r="N154" s="104">
        <v>8.1900000000000001E-2</v>
      </c>
      <c r="O154" s="18">
        <v>338.50900000000001</v>
      </c>
      <c r="P154" s="13">
        <v>18740.080000000002</v>
      </c>
      <c r="Q154" s="30">
        <v>0.85060000000000002</v>
      </c>
      <c r="R154" s="31">
        <v>1.1499999999999999</v>
      </c>
      <c r="S154" s="32">
        <v>1.49E-2</v>
      </c>
      <c r="T154" s="33">
        <v>86294887</v>
      </c>
      <c r="U154" s="13">
        <v>14885.33</v>
      </c>
      <c r="V154" s="31">
        <v>0</v>
      </c>
      <c r="W154" s="31">
        <v>1.1499999999999999</v>
      </c>
      <c r="X154" s="10">
        <v>1890832.93</v>
      </c>
      <c r="Y154" s="11">
        <v>4114837781</v>
      </c>
      <c r="Z154" s="12">
        <v>2373499581</v>
      </c>
      <c r="AA154" s="92">
        <v>108797640.26000001</v>
      </c>
      <c r="AB154" s="92">
        <v>94056826.469999999</v>
      </c>
      <c r="AC154" s="92">
        <v>0</v>
      </c>
      <c r="AD154" s="92">
        <v>513196.06</v>
      </c>
      <c r="AE154" s="93">
        <v>155582.39999999999</v>
      </c>
      <c r="AF154" s="10">
        <v>1527968.58</v>
      </c>
      <c r="AG154" s="11">
        <v>3773208356</v>
      </c>
      <c r="AH154" s="12">
        <v>2034676345</v>
      </c>
      <c r="AI154" s="92">
        <v>105623233.81</v>
      </c>
      <c r="AJ154" s="92">
        <v>105771602.93000001</v>
      </c>
      <c r="AK154" s="92">
        <v>92005574.730000004</v>
      </c>
      <c r="AL154" s="92">
        <v>0</v>
      </c>
      <c r="AM154" s="92">
        <v>247917</v>
      </c>
      <c r="AN154" s="93">
        <v>148369.12</v>
      </c>
    </row>
    <row r="155" spans="1:40" x14ac:dyDescent="0.2">
      <c r="A155" s="25">
        <v>124156703</v>
      </c>
      <c r="B155" s="26" t="s">
        <v>505</v>
      </c>
      <c r="C155" s="26" t="s">
        <v>498</v>
      </c>
      <c r="D155" s="1">
        <v>92636</v>
      </c>
      <c r="E155" s="2">
        <v>8330</v>
      </c>
      <c r="F155" s="13">
        <v>45887472.82</v>
      </c>
      <c r="G155" s="32">
        <v>1.7100000000000001E-2</v>
      </c>
      <c r="H155" s="27">
        <v>59.47</v>
      </c>
      <c r="I155" s="28">
        <v>1.2</v>
      </c>
      <c r="J155" s="29">
        <v>74414302.310000002</v>
      </c>
      <c r="K155" s="9">
        <v>3855.7820000000002</v>
      </c>
      <c r="L155" s="9">
        <v>3944.2849999999999</v>
      </c>
      <c r="M155" s="9">
        <v>4411.4359999999997</v>
      </c>
      <c r="N155" s="104">
        <v>-0.10589999999999999</v>
      </c>
      <c r="O155" s="18">
        <v>811.37699999999995</v>
      </c>
      <c r="P155" s="13">
        <v>15944.24</v>
      </c>
      <c r="Q155" s="30">
        <v>0.99980000000000002</v>
      </c>
      <c r="R155" s="31">
        <v>1.2</v>
      </c>
      <c r="S155" s="32">
        <v>1.7100000000000001E-2</v>
      </c>
      <c r="T155" s="33">
        <v>35643912</v>
      </c>
      <c r="U155" s="13">
        <v>7637.18</v>
      </c>
      <c r="V155" s="31">
        <v>0.12</v>
      </c>
      <c r="W155" s="31">
        <v>1.32</v>
      </c>
      <c r="X155" s="10">
        <v>1979907.99</v>
      </c>
      <c r="Y155" s="11">
        <v>1999460249</v>
      </c>
      <c r="Z155" s="12">
        <v>680533118</v>
      </c>
      <c r="AA155" s="92">
        <v>74415774.310000002</v>
      </c>
      <c r="AB155" s="92">
        <v>43907564.829999998</v>
      </c>
      <c r="AC155" s="92">
        <v>0</v>
      </c>
      <c r="AD155" s="92">
        <v>0</v>
      </c>
      <c r="AE155" s="93">
        <v>1472</v>
      </c>
      <c r="AF155" s="10">
        <v>1576621.48</v>
      </c>
      <c r="AG155" s="11">
        <v>1841309043</v>
      </c>
      <c r="AH155" s="12">
        <v>610919739</v>
      </c>
      <c r="AI155" s="92">
        <v>69804261.439999998</v>
      </c>
      <c r="AJ155" s="92">
        <v>69806213.099999994</v>
      </c>
      <c r="AK155" s="92">
        <v>42082071.039999999</v>
      </c>
      <c r="AL155" s="92">
        <v>0</v>
      </c>
      <c r="AM155" s="92">
        <v>43455.199999999997</v>
      </c>
      <c r="AN155" s="93">
        <v>1951.66</v>
      </c>
    </row>
    <row r="156" spans="1:40" x14ac:dyDescent="0.2">
      <c r="A156" s="25">
        <v>124157203</v>
      </c>
      <c r="B156" s="26" t="s">
        <v>506</v>
      </c>
      <c r="C156" s="26" t="s">
        <v>498</v>
      </c>
      <c r="D156" s="1">
        <v>106526</v>
      </c>
      <c r="E156" s="2">
        <v>14138</v>
      </c>
      <c r="F156" s="13">
        <v>87910025.819999993</v>
      </c>
      <c r="G156" s="32">
        <v>1.41E-2</v>
      </c>
      <c r="H156" s="27">
        <v>58.37</v>
      </c>
      <c r="I156" s="28">
        <v>1.18</v>
      </c>
      <c r="J156" s="29">
        <v>91504737.829999998</v>
      </c>
      <c r="K156" s="9">
        <v>4348.5010000000002</v>
      </c>
      <c r="L156" s="9">
        <v>4401.9340000000002</v>
      </c>
      <c r="M156" s="9">
        <v>3773.5279999999998</v>
      </c>
      <c r="N156" s="104">
        <v>0.16650000000000001</v>
      </c>
      <c r="O156" s="18">
        <v>718.38699999999994</v>
      </c>
      <c r="P156" s="13">
        <v>18059.36</v>
      </c>
      <c r="Q156" s="30">
        <v>0.88270000000000004</v>
      </c>
      <c r="R156" s="31">
        <v>1.04</v>
      </c>
      <c r="S156" s="32">
        <v>1.41E-2</v>
      </c>
      <c r="T156" s="33">
        <v>83082576</v>
      </c>
      <c r="U156" s="13">
        <v>16397.16</v>
      </c>
      <c r="V156" s="31">
        <v>0</v>
      </c>
      <c r="W156" s="31">
        <v>1.04</v>
      </c>
      <c r="X156" s="10">
        <v>1693388.84</v>
      </c>
      <c r="Y156" s="11">
        <v>3992287717</v>
      </c>
      <c r="Z156" s="12">
        <v>2254522489</v>
      </c>
      <c r="AA156" s="92">
        <v>91512887.829999998</v>
      </c>
      <c r="AB156" s="92">
        <v>86068376.819999993</v>
      </c>
      <c r="AC156" s="92">
        <v>0</v>
      </c>
      <c r="AD156" s="92">
        <v>148260.16</v>
      </c>
      <c r="AE156" s="93">
        <v>8150</v>
      </c>
      <c r="AF156" s="10">
        <v>1411634.81</v>
      </c>
      <c r="AG156" s="11">
        <v>3655966551</v>
      </c>
      <c r="AH156" s="12">
        <v>1752161263</v>
      </c>
      <c r="AI156" s="92">
        <v>87907517.799999997</v>
      </c>
      <c r="AJ156" s="92">
        <v>87920987.25</v>
      </c>
      <c r="AK156" s="92">
        <v>82720170.969999999</v>
      </c>
      <c r="AL156" s="92">
        <v>0</v>
      </c>
      <c r="AM156" s="92">
        <v>110726.03</v>
      </c>
      <c r="AN156" s="93">
        <v>13469.45</v>
      </c>
    </row>
    <row r="157" spans="1:40" x14ac:dyDescent="0.2">
      <c r="A157" s="25">
        <v>124157802</v>
      </c>
      <c r="B157" s="26" t="s">
        <v>507</v>
      </c>
      <c r="C157" s="26" t="s">
        <v>498</v>
      </c>
      <c r="D157" s="1">
        <v>152743</v>
      </c>
      <c r="E157" s="2">
        <v>15694</v>
      </c>
      <c r="F157" s="13">
        <v>136299498.63</v>
      </c>
      <c r="G157" s="32">
        <v>9.1000000000000004E-3</v>
      </c>
      <c r="H157" s="27">
        <v>56.86</v>
      </c>
      <c r="I157" s="28">
        <v>1.1499999999999999</v>
      </c>
      <c r="J157" s="29">
        <v>153298844.34</v>
      </c>
      <c r="K157" s="9">
        <v>6855.2049999999999</v>
      </c>
      <c r="L157" s="9">
        <v>6887.3950000000004</v>
      </c>
      <c r="M157" s="9">
        <v>6352.1540000000005</v>
      </c>
      <c r="N157" s="104">
        <v>8.43E-2</v>
      </c>
      <c r="O157" s="18">
        <v>346.25400000000002</v>
      </c>
      <c r="P157" s="13">
        <v>21287.19</v>
      </c>
      <c r="Q157" s="30">
        <v>0.74880000000000002</v>
      </c>
      <c r="R157" s="31">
        <v>0.86</v>
      </c>
      <c r="S157" s="32">
        <v>9.1000000000000004E-3</v>
      </c>
      <c r="T157" s="33">
        <v>198610633</v>
      </c>
      <c r="U157" s="13">
        <v>27579.22</v>
      </c>
      <c r="V157" s="31">
        <v>0</v>
      </c>
      <c r="W157" s="31">
        <v>0.86</v>
      </c>
      <c r="X157" s="10">
        <v>2646884.85</v>
      </c>
      <c r="Y157" s="11">
        <v>10005617545</v>
      </c>
      <c r="Z157" s="12">
        <v>4927512722</v>
      </c>
      <c r="AA157" s="92">
        <v>153298844.34</v>
      </c>
      <c r="AB157" s="92">
        <v>133456601.16</v>
      </c>
      <c r="AC157" s="92">
        <v>0</v>
      </c>
      <c r="AD157" s="92">
        <v>196012.62</v>
      </c>
      <c r="AE157" s="93">
        <v>0</v>
      </c>
      <c r="AF157" s="10">
        <v>2099919.7799999998</v>
      </c>
      <c r="AG157" s="11">
        <v>9438726196</v>
      </c>
      <c r="AH157" s="12">
        <v>4250427193</v>
      </c>
      <c r="AI157" s="92">
        <v>144088209.13</v>
      </c>
      <c r="AJ157" s="92">
        <v>144088209.13</v>
      </c>
      <c r="AK157" s="92">
        <v>130281075.34</v>
      </c>
      <c r="AL157" s="92">
        <v>0</v>
      </c>
      <c r="AM157" s="92">
        <v>332818.03999999998</v>
      </c>
      <c r="AN157" s="93">
        <v>0</v>
      </c>
    </row>
    <row r="158" spans="1:40" x14ac:dyDescent="0.2">
      <c r="A158" s="25">
        <v>124158503</v>
      </c>
      <c r="B158" s="26" t="s">
        <v>508</v>
      </c>
      <c r="C158" s="26" t="s">
        <v>498</v>
      </c>
      <c r="D158" s="1">
        <v>145591</v>
      </c>
      <c r="E158" s="2">
        <v>8256</v>
      </c>
      <c r="F158" s="13">
        <v>77670650.840000004</v>
      </c>
      <c r="G158" s="32">
        <v>1.15E-2</v>
      </c>
      <c r="H158" s="27">
        <v>64.62</v>
      </c>
      <c r="I158" s="28">
        <v>1.3</v>
      </c>
      <c r="J158" s="29">
        <v>89004592.170000002</v>
      </c>
      <c r="K158" s="9">
        <v>3880.6930000000002</v>
      </c>
      <c r="L158" s="9">
        <v>3938.5039999999999</v>
      </c>
      <c r="M158" s="9">
        <v>4067.835</v>
      </c>
      <c r="N158" s="104">
        <v>-3.1800000000000002E-2</v>
      </c>
      <c r="O158" s="18">
        <v>74.236999999999995</v>
      </c>
      <c r="P158" s="13">
        <v>22504.720000000001</v>
      </c>
      <c r="Q158" s="30">
        <v>0.70830000000000004</v>
      </c>
      <c r="R158" s="31">
        <v>0.92</v>
      </c>
      <c r="S158" s="32">
        <v>1.15E-2</v>
      </c>
      <c r="T158" s="33">
        <v>89447106</v>
      </c>
      <c r="U158" s="13">
        <v>22616.61</v>
      </c>
      <c r="V158" s="31">
        <v>0</v>
      </c>
      <c r="W158" s="31">
        <v>0.92</v>
      </c>
      <c r="X158" s="10">
        <v>1876394.39</v>
      </c>
      <c r="Y158" s="11">
        <v>4352123302</v>
      </c>
      <c r="Z158" s="12">
        <v>2373223048</v>
      </c>
      <c r="AA158" s="92">
        <v>89047747.349999994</v>
      </c>
      <c r="AB158" s="92">
        <v>75751676.840000004</v>
      </c>
      <c r="AC158" s="92">
        <v>0</v>
      </c>
      <c r="AD158" s="92">
        <v>42579.61</v>
      </c>
      <c r="AE158" s="93">
        <v>43155.18</v>
      </c>
      <c r="AF158" s="10">
        <v>1488647.19</v>
      </c>
      <c r="AG158" s="11">
        <v>4010471504</v>
      </c>
      <c r="AH158" s="12">
        <v>1768828691</v>
      </c>
      <c r="AI158" s="92">
        <v>84310955.280000001</v>
      </c>
      <c r="AJ158" s="92">
        <v>84554974.700000003</v>
      </c>
      <c r="AK158" s="92">
        <v>74334569.290000007</v>
      </c>
      <c r="AL158" s="92">
        <v>0</v>
      </c>
      <c r="AM158" s="92">
        <v>51450.64</v>
      </c>
      <c r="AN158" s="93">
        <v>244019.42</v>
      </c>
    </row>
    <row r="159" spans="1:40" x14ac:dyDescent="0.2">
      <c r="A159" s="25">
        <v>124159002</v>
      </c>
      <c r="B159" s="26" t="s">
        <v>509</v>
      </c>
      <c r="C159" s="26" t="s">
        <v>498</v>
      </c>
      <c r="D159" s="1">
        <v>111543</v>
      </c>
      <c r="E159" s="2">
        <v>43340</v>
      </c>
      <c r="F159" s="13">
        <v>229576345.79999998</v>
      </c>
      <c r="G159" s="32">
        <v>9.7999999999999997E-3</v>
      </c>
      <c r="H159" s="27">
        <v>47.49</v>
      </c>
      <c r="I159" s="28">
        <v>0.96</v>
      </c>
      <c r="J159" s="29">
        <v>241854538.25999999</v>
      </c>
      <c r="K159" s="9">
        <v>12669.02</v>
      </c>
      <c r="L159" s="9">
        <v>12642.402</v>
      </c>
      <c r="M159" s="9">
        <v>12218</v>
      </c>
      <c r="N159" s="104">
        <v>3.4700000000000002E-2</v>
      </c>
      <c r="O159" s="18">
        <v>985.57899999999995</v>
      </c>
      <c r="P159" s="13">
        <v>17712.310000000001</v>
      </c>
      <c r="Q159" s="30">
        <v>0.9</v>
      </c>
      <c r="R159" s="31">
        <v>0.86</v>
      </c>
      <c r="S159" s="32">
        <v>9.7999999999999997E-3</v>
      </c>
      <c r="T159" s="33">
        <v>310693675</v>
      </c>
      <c r="U159" s="13">
        <v>22753.78</v>
      </c>
      <c r="V159" s="31">
        <v>0</v>
      </c>
      <c r="W159" s="31">
        <v>0.86</v>
      </c>
      <c r="X159" s="10">
        <v>4282501.1399999997</v>
      </c>
      <c r="Y159" s="11">
        <v>16620743291</v>
      </c>
      <c r="Z159" s="12">
        <v>6739683429</v>
      </c>
      <c r="AA159" s="92">
        <v>241987375.62</v>
      </c>
      <c r="AB159" s="92">
        <v>225214729.09</v>
      </c>
      <c r="AC159" s="92">
        <v>0</v>
      </c>
      <c r="AD159" s="92">
        <v>79115.570000000007</v>
      </c>
      <c r="AE159" s="93">
        <v>132837.35999999999</v>
      </c>
      <c r="AF159" s="10">
        <v>3596194.12</v>
      </c>
      <c r="AG159" s="11">
        <v>15125128109</v>
      </c>
      <c r="AH159" s="12">
        <v>5524523899</v>
      </c>
      <c r="AI159" s="92">
        <v>231523334.02000001</v>
      </c>
      <c r="AJ159" s="92">
        <v>231614402.78999999</v>
      </c>
      <c r="AK159" s="92">
        <v>223457900.56</v>
      </c>
      <c r="AL159" s="92">
        <v>0</v>
      </c>
      <c r="AM159" s="92">
        <v>110606.89</v>
      </c>
      <c r="AN159" s="93">
        <v>91068.77</v>
      </c>
    </row>
    <row r="160" spans="1:40" x14ac:dyDescent="0.2">
      <c r="A160" s="25">
        <v>106160303</v>
      </c>
      <c r="B160" s="26" t="s">
        <v>124</v>
      </c>
      <c r="C160" s="26" t="s">
        <v>125</v>
      </c>
      <c r="D160" s="1">
        <v>60406</v>
      </c>
      <c r="E160" s="2">
        <v>2176</v>
      </c>
      <c r="F160" s="13">
        <v>4687327.4400000004</v>
      </c>
      <c r="G160" s="32">
        <v>1.03E-2</v>
      </c>
      <c r="H160" s="27">
        <v>35.659999999999997</v>
      </c>
      <c r="I160" s="28">
        <v>0.72</v>
      </c>
      <c r="J160" s="29">
        <v>15834826.720000001</v>
      </c>
      <c r="K160" s="9">
        <v>632.63300000000004</v>
      </c>
      <c r="L160" s="9">
        <v>636.29999999999995</v>
      </c>
      <c r="M160" s="9">
        <v>796.36099999999999</v>
      </c>
      <c r="N160" s="104">
        <v>-0.20100000000000001</v>
      </c>
      <c r="O160" s="18">
        <v>197.97499999999999</v>
      </c>
      <c r="P160" s="13">
        <v>19064.14</v>
      </c>
      <c r="Q160" s="30">
        <v>0.83620000000000005</v>
      </c>
      <c r="R160" s="31">
        <v>0.6</v>
      </c>
      <c r="S160" s="32">
        <v>1.03E-2</v>
      </c>
      <c r="T160" s="33">
        <v>6041834</v>
      </c>
      <c r="U160" s="13">
        <v>7273.99</v>
      </c>
      <c r="V160" s="31">
        <v>0.16</v>
      </c>
      <c r="W160" s="31">
        <v>0.76</v>
      </c>
      <c r="X160" s="10">
        <v>352711.84</v>
      </c>
      <c r="Y160" s="11">
        <v>328225185</v>
      </c>
      <c r="Z160" s="12">
        <v>126048065</v>
      </c>
      <c r="AA160" s="92">
        <v>15834826.720000001</v>
      </c>
      <c r="AB160" s="92">
        <v>4329797.9800000004</v>
      </c>
      <c r="AC160" s="92">
        <v>0</v>
      </c>
      <c r="AD160" s="92">
        <v>4817.62</v>
      </c>
      <c r="AE160" s="93">
        <v>0</v>
      </c>
      <c r="AF160" s="10">
        <v>279807.90999999997</v>
      </c>
      <c r="AG160" s="11">
        <v>307517107</v>
      </c>
      <c r="AH160" s="12">
        <v>108102125</v>
      </c>
      <c r="AI160" s="92">
        <v>15565300.76</v>
      </c>
      <c r="AJ160" s="92">
        <v>15569653.380000001</v>
      </c>
      <c r="AK160" s="92">
        <v>4378114.7300000004</v>
      </c>
      <c r="AL160" s="92">
        <v>0</v>
      </c>
      <c r="AM160" s="92">
        <v>601.94000000000005</v>
      </c>
      <c r="AN160" s="93">
        <v>4352.62</v>
      </c>
    </row>
    <row r="161" spans="1:40" x14ac:dyDescent="0.2">
      <c r="A161" s="25">
        <v>106161203</v>
      </c>
      <c r="B161" s="26" t="s">
        <v>126</v>
      </c>
      <c r="C161" s="26" t="s">
        <v>125</v>
      </c>
      <c r="D161" s="1">
        <v>52476</v>
      </c>
      <c r="E161" s="2">
        <v>3158</v>
      </c>
      <c r="F161" s="13">
        <v>8184960.0899999999</v>
      </c>
      <c r="G161" s="32">
        <v>1.5900000000000001E-2</v>
      </c>
      <c r="H161" s="27">
        <v>49.39</v>
      </c>
      <c r="I161" s="28">
        <v>1</v>
      </c>
      <c r="J161" s="29">
        <v>14762906.210000001</v>
      </c>
      <c r="K161" s="9">
        <v>795.66</v>
      </c>
      <c r="L161" s="9">
        <v>775.00800000000004</v>
      </c>
      <c r="M161" s="9">
        <v>808.952</v>
      </c>
      <c r="N161" s="104">
        <v>-4.2000000000000003E-2</v>
      </c>
      <c r="O161" s="18">
        <v>150.166</v>
      </c>
      <c r="P161" s="13">
        <v>15608.48</v>
      </c>
      <c r="Q161" s="30">
        <v>1.0213000000000001</v>
      </c>
      <c r="R161" s="31">
        <v>1</v>
      </c>
      <c r="S161" s="32">
        <v>1.5900000000000001E-2</v>
      </c>
      <c r="T161" s="33">
        <v>6849550</v>
      </c>
      <c r="U161" s="13">
        <v>7241.87</v>
      </c>
      <c r="V161" s="31">
        <v>0.16</v>
      </c>
      <c r="W161" s="31">
        <v>1.1599999999999999</v>
      </c>
      <c r="X161" s="10">
        <v>264643.03000000003</v>
      </c>
      <c r="Y161" s="11">
        <v>317050474</v>
      </c>
      <c r="Z161" s="12">
        <v>197953302</v>
      </c>
      <c r="AA161" s="92">
        <v>15024990.18</v>
      </c>
      <c r="AB161" s="92">
        <v>7912447.6799999997</v>
      </c>
      <c r="AC161" s="92">
        <v>0</v>
      </c>
      <c r="AD161" s="92">
        <v>7869.38</v>
      </c>
      <c r="AE161" s="93">
        <v>262083.97</v>
      </c>
      <c r="AF161" s="10">
        <v>210087.23</v>
      </c>
      <c r="AG161" s="11">
        <v>352155659</v>
      </c>
      <c r="AH161" s="12">
        <v>152284190</v>
      </c>
      <c r="AI161" s="92">
        <v>13626321.220000001</v>
      </c>
      <c r="AJ161" s="92">
        <v>14078353.529999999</v>
      </c>
      <c r="AK161" s="92">
        <v>8012010.1299999999</v>
      </c>
      <c r="AL161" s="92">
        <v>0</v>
      </c>
      <c r="AM161" s="92">
        <v>70416.92</v>
      </c>
      <c r="AN161" s="93">
        <v>452032.31</v>
      </c>
    </row>
    <row r="162" spans="1:40" x14ac:dyDescent="0.2">
      <c r="A162" s="25">
        <v>106161703</v>
      </c>
      <c r="B162" s="26" t="s">
        <v>127</v>
      </c>
      <c r="C162" s="26" t="s">
        <v>125</v>
      </c>
      <c r="D162" s="1">
        <v>55533</v>
      </c>
      <c r="E162" s="2">
        <v>3172</v>
      </c>
      <c r="F162" s="13">
        <v>5848305.4199999999</v>
      </c>
      <c r="G162" s="32">
        <v>1.34E-2</v>
      </c>
      <c r="H162" s="27">
        <v>33.200000000000003</v>
      </c>
      <c r="I162" s="28">
        <v>0.67</v>
      </c>
      <c r="J162" s="29">
        <v>16010820.17</v>
      </c>
      <c r="K162" s="9">
        <v>806.57799999999997</v>
      </c>
      <c r="L162" s="9">
        <v>815.39800000000002</v>
      </c>
      <c r="M162" s="9">
        <v>976.74900000000002</v>
      </c>
      <c r="N162" s="104">
        <v>-0.16520000000000001</v>
      </c>
      <c r="O162" s="18">
        <v>208.74</v>
      </c>
      <c r="P162" s="13">
        <v>15769.27</v>
      </c>
      <c r="Q162" s="30">
        <v>1.0108999999999999</v>
      </c>
      <c r="R162" s="31">
        <v>0.67</v>
      </c>
      <c r="S162" s="32">
        <v>1.34E-2</v>
      </c>
      <c r="T162" s="33">
        <v>5790303</v>
      </c>
      <c r="U162" s="13">
        <v>5702.95</v>
      </c>
      <c r="V162" s="31">
        <v>0.34</v>
      </c>
      <c r="W162" s="31">
        <v>1.01</v>
      </c>
      <c r="X162" s="10">
        <v>416491.09</v>
      </c>
      <c r="Y162" s="11">
        <v>286661090</v>
      </c>
      <c r="Z162" s="12">
        <v>148700024</v>
      </c>
      <c r="AA162" s="92">
        <v>16010820.17</v>
      </c>
      <c r="AB162" s="92">
        <v>5418309.1500000004</v>
      </c>
      <c r="AC162" s="92">
        <v>0</v>
      </c>
      <c r="AD162" s="92">
        <v>13505.18</v>
      </c>
      <c r="AE162" s="93">
        <v>0</v>
      </c>
      <c r="AF162" s="10">
        <v>330599.09999999998</v>
      </c>
      <c r="AG162" s="11">
        <v>297192208</v>
      </c>
      <c r="AH162" s="12">
        <v>141269962</v>
      </c>
      <c r="AI162" s="92">
        <v>15835534.609999999</v>
      </c>
      <c r="AJ162" s="92">
        <v>15835559.880000001</v>
      </c>
      <c r="AK162" s="92">
        <v>5526206.9000000004</v>
      </c>
      <c r="AL162" s="92">
        <v>0</v>
      </c>
      <c r="AM162" s="92">
        <v>101451.62</v>
      </c>
      <c r="AN162" s="93">
        <v>25.27</v>
      </c>
    </row>
    <row r="163" spans="1:40" x14ac:dyDescent="0.2">
      <c r="A163" s="25">
        <v>106166503</v>
      </c>
      <c r="B163" s="26" t="s">
        <v>128</v>
      </c>
      <c r="C163" s="26" t="s">
        <v>125</v>
      </c>
      <c r="D163" s="1">
        <v>50928</v>
      </c>
      <c r="E163" s="2">
        <v>2904</v>
      </c>
      <c r="F163" s="13">
        <v>5325687.8899999997</v>
      </c>
      <c r="G163" s="32">
        <v>1.23E-2</v>
      </c>
      <c r="H163" s="27">
        <v>36.01</v>
      </c>
      <c r="I163" s="28">
        <v>0.73</v>
      </c>
      <c r="J163" s="29">
        <v>16947532.949999999</v>
      </c>
      <c r="K163" s="9">
        <v>892.77499999999998</v>
      </c>
      <c r="L163" s="9">
        <v>903.14</v>
      </c>
      <c r="M163" s="9">
        <v>1113.0509999999999</v>
      </c>
      <c r="N163" s="104">
        <v>-0.18859999999999999</v>
      </c>
      <c r="O163" s="18">
        <v>279.49799999999999</v>
      </c>
      <c r="P163" s="13">
        <v>14456.98</v>
      </c>
      <c r="Q163" s="30">
        <v>1.1026</v>
      </c>
      <c r="R163" s="31">
        <v>0.73</v>
      </c>
      <c r="S163" s="32">
        <v>1.23E-2</v>
      </c>
      <c r="T163" s="33">
        <v>5760699</v>
      </c>
      <c r="U163" s="13">
        <v>4914.13</v>
      </c>
      <c r="V163" s="31">
        <v>0.43</v>
      </c>
      <c r="W163" s="31">
        <v>1.1599999999999999</v>
      </c>
      <c r="X163" s="10">
        <v>352390.46</v>
      </c>
      <c r="Y163" s="11">
        <v>269099839</v>
      </c>
      <c r="Z163" s="12">
        <v>164035397</v>
      </c>
      <c r="AA163" s="92">
        <v>16979892.18</v>
      </c>
      <c r="AB163" s="92">
        <v>4951744.41</v>
      </c>
      <c r="AC163" s="92">
        <v>0</v>
      </c>
      <c r="AD163" s="92">
        <v>21553.02</v>
      </c>
      <c r="AE163" s="93">
        <v>32359.23</v>
      </c>
      <c r="AF163" s="10">
        <v>279590.23</v>
      </c>
      <c r="AG163" s="11">
        <v>281741435</v>
      </c>
      <c r="AH163" s="12">
        <v>158854301</v>
      </c>
      <c r="AI163" s="92">
        <v>17168665.449999999</v>
      </c>
      <c r="AJ163" s="92">
        <v>17213491.91</v>
      </c>
      <c r="AK163" s="92">
        <v>5001665.3499999996</v>
      </c>
      <c r="AL163" s="92">
        <v>0</v>
      </c>
      <c r="AM163" s="92">
        <v>62929.29</v>
      </c>
      <c r="AN163" s="93">
        <v>44826.46</v>
      </c>
    </row>
    <row r="164" spans="1:40" x14ac:dyDescent="0.2">
      <c r="A164" s="25">
        <v>106167504</v>
      </c>
      <c r="B164" s="26" t="s">
        <v>129</v>
      </c>
      <c r="C164" s="26" t="s">
        <v>125</v>
      </c>
      <c r="D164" s="1">
        <v>64152</v>
      </c>
      <c r="E164" s="2">
        <v>1920</v>
      </c>
      <c r="F164" s="13">
        <v>3753421.4</v>
      </c>
      <c r="G164" s="32">
        <v>1.01E-2</v>
      </c>
      <c r="H164" s="27">
        <v>30.47</v>
      </c>
      <c r="I164" s="28">
        <v>0.61</v>
      </c>
      <c r="J164" s="29">
        <v>10412194.84</v>
      </c>
      <c r="K164" s="9">
        <v>581.34</v>
      </c>
      <c r="L164" s="9">
        <v>585.46299999999997</v>
      </c>
      <c r="M164" s="9">
        <v>609.798</v>
      </c>
      <c r="N164" s="104">
        <v>-3.9899999999999998E-2</v>
      </c>
      <c r="O164" s="18">
        <v>170.941</v>
      </c>
      <c r="P164" s="13">
        <v>13840.83</v>
      </c>
      <c r="Q164" s="30">
        <v>1.1516999999999999</v>
      </c>
      <c r="R164" s="31">
        <v>0.61</v>
      </c>
      <c r="S164" s="32">
        <v>1.01E-2</v>
      </c>
      <c r="T164" s="33">
        <v>4927056</v>
      </c>
      <c r="U164" s="13">
        <v>6549.49</v>
      </c>
      <c r="V164" s="31">
        <v>0.24</v>
      </c>
      <c r="W164" s="31">
        <v>0.85</v>
      </c>
      <c r="X164" s="10">
        <v>170766.93</v>
      </c>
      <c r="Y164" s="11">
        <v>252236614</v>
      </c>
      <c r="Z164" s="12">
        <v>118218738</v>
      </c>
      <c r="AA164" s="92">
        <v>10454634.189999999</v>
      </c>
      <c r="AB164" s="92">
        <v>3580174.86</v>
      </c>
      <c r="AC164" s="92">
        <v>0</v>
      </c>
      <c r="AD164" s="92">
        <v>2479.61</v>
      </c>
      <c r="AE164" s="93">
        <v>42439.35</v>
      </c>
      <c r="AF164" s="10">
        <v>135681.82999999999</v>
      </c>
      <c r="AG164" s="11">
        <v>258675634</v>
      </c>
      <c r="AH164" s="12">
        <v>97779457</v>
      </c>
      <c r="AI164" s="92">
        <v>9948503.6699999999</v>
      </c>
      <c r="AJ164" s="92">
        <v>10005128.67</v>
      </c>
      <c r="AK164" s="92">
        <v>3461392.2</v>
      </c>
      <c r="AL164" s="92">
        <v>0</v>
      </c>
      <c r="AM164" s="92">
        <v>1605.44</v>
      </c>
      <c r="AN164" s="93">
        <v>56625</v>
      </c>
    </row>
    <row r="165" spans="1:40" x14ac:dyDescent="0.2">
      <c r="A165" s="25">
        <v>106168003</v>
      </c>
      <c r="B165" s="26" t="s">
        <v>130</v>
      </c>
      <c r="C165" s="26" t="s">
        <v>125</v>
      </c>
      <c r="D165" s="1">
        <v>51655</v>
      </c>
      <c r="E165" s="2">
        <v>3192</v>
      </c>
      <c r="F165" s="13">
        <v>4769616.0799999991</v>
      </c>
      <c r="G165" s="32">
        <v>0.01</v>
      </c>
      <c r="H165" s="27">
        <v>28.93</v>
      </c>
      <c r="I165" s="28">
        <v>0.57999999999999996</v>
      </c>
      <c r="J165" s="29">
        <v>19923643.18</v>
      </c>
      <c r="K165" s="9">
        <v>1062.3779999999999</v>
      </c>
      <c r="L165" s="9">
        <v>1066.002</v>
      </c>
      <c r="M165" s="9">
        <v>1213.056</v>
      </c>
      <c r="N165" s="104">
        <v>-0.1212</v>
      </c>
      <c r="O165" s="18">
        <v>279.28300000000002</v>
      </c>
      <c r="P165" s="13">
        <v>14849.98</v>
      </c>
      <c r="Q165" s="30">
        <v>1.0733999999999999</v>
      </c>
      <c r="R165" s="31">
        <v>0.57999999999999996</v>
      </c>
      <c r="S165" s="32">
        <v>0.01</v>
      </c>
      <c r="T165" s="33">
        <v>6348835</v>
      </c>
      <c r="U165" s="13">
        <v>4732.07</v>
      </c>
      <c r="V165" s="31">
        <v>0.45</v>
      </c>
      <c r="W165" s="31">
        <v>1.03</v>
      </c>
      <c r="X165" s="10">
        <v>315585.84000000003</v>
      </c>
      <c r="Y165" s="11">
        <v>303823343</v>
      </c>
      <c r="Z165" s="12">
        <v>173532659</v>
      </c>
      <c r="AA165" s="92">
        <v>19928440.010000002</v>
      </c>
      <c r="AB165" s="92">
        <v>4433624.0999999996</v>
      </c>
      <c r="AC165" s="92">
        <v>0</v>
      </c>
      <c r="AD165" s="92">
        <v>20406.14</v>
      </c>
      <c r="AE165" s="93">
        <v>4796.83</v>
      </c>
      <c r="AF165" s="10">
        <v>250453.29</v>
      </c>
      <c r="AG165" s="11">
        <v>308655467</v>
      </c>
      <c r="AH165" s="12">
        <v>150974391</v>
      </c>
      <c r="AI165" s="92">
        <v>19607457.199999999</v>
      </c>
      <c r="AJ165" s="92">
        <v>19633727.890000001</v>
      </c>
      <c r="AK165" s="92">
        <v>4278579.51</v>
      </c>
      <c r="AL165" s="92">
        <v>0</v>
      </c>
      <c r="AM165" s="92">
        <v>133061.71</v>
      </c>
      <c r="AN165" s="93">
        <v>26270.69</v>
      </c>
    </row>
    <row r="166" spans="1:40" x14ac:dyDescent="0.2">
      <c r="A166" s="25">
        <v>106169003</v>
      </c>
      <c r="B166" s="26" t="s">
        <v>131</v>
      </c>
      <c r="C166" s="26" t="s">
        <v>125</v>
      </c>
      <c r="D166" s="1">
        <v>49904</v>
      </c>
      <c r="E166" s="2">
        <v>1664</v>
      </c>
      <c r="F166" s="13">
        <v>2626823.0299999998</v>
      </c>
      <c r="G166" s="32">
        <v>1.41E-2</v>
      </c>
      <c r="H166" s="27">
        <v>31.63</v>
      </c>
      <c r="I166" s="28">
        <v>0.64</v>
      </c>
      <c r="J166" s="29">
        <v>12423647.789999999</v>
      </c>
      <c r="K166" s="9">
        <v>592.41899999999998</v>
      </c>
      <c r="L166" s="9">
        <v>587.63300000000004</v>
      </c>
      <c r="M166" s="9">
        <v>620.80799999999999</v>
      </c>
      <c r="N166" s="104">
        <v>-5.3400000000000003E-2</v>
      </c>
      <c r="O166" s="18">
        <v>316.23899999999998</v>
      </c>
      <c r="P166" s="13">
        <v>13672.52</v>
      </c>
      <c r="Q166" s="30">
        <v>1.1658999999999999</v>
      </c>
      <c r="R166" s="31">
        <v>0.64</v>
      </c>
      <c r="S166" s="32">
        <v>1.41E-2</v>
      </c>
      <c r="T166" s="33">
        <v>2469818</v>
      </c>
      <c r="U166" s="13">
        <v>2718.09</v>
      </c>
      <c r="V166" s="31">
        <v>0.69</v>
      </c>
      <c r="W166" s="31">
        <v>1.33</v>
      </c>
      <c r="X166" s="10">
        <v>177506.3</v>
      </c>
      <c r="Y166" s="11">
        <v>111054736</v>
      </c>
      <c r="Z166" s="12">
        <v>74645854</v>
      </c>
      <c r="AA166" s="92">
        <v>12423647.789999999</v>
      </c>
      <c r="AB166" s="92">
        <v>2419961.2799999998</v>
      </c>
      <c r="AC166" s="92">
        <v>0</v>
      </c>
      <c r="AD166" s="92">
        <v>29355.45</v>
      </c>
      <c r="AE166" s="93">
        <v>0</v>
      </c>
      <c r="AF166" s="10">
        <v>141032.21</v>
      </c>
      <c r="AG166" s="11">
        <v>112345909</v>
      </c>
      <c r="AH166" s="12">
        <v>66410329</v>
      </c>
      <c r="AI166" s="92">
        <v>11771097.16</v>
      </c>
      <c r="AJ166" s="92">
        <v>11771097.16</v>
      </c>
      <c r="AK166" s="92">
        <v>2327329.91</v>
      </c>
      <c r="AL166" s="92">
        <v>0</v>
      </c>
      <c r="AM166" s="92">
        <v>7068.28</v>
      </c>
      <c r="AN166" s="93">
        <v>0</v>
      </c>
    </row>
    <row r="167" spans="1:40" x14ac:dyDescent="0.2">
      <c r="A167" s="25">
        <v>110171003</v>
      </c>
      <c r="B167" s="26" t="s">
        <v>226</v>
      </c>
      <c r="C167" s="26" t="s">
        <v>133</v>
      </c>
      <c r="D167" s="1">
        <v>49393</v>
      </c>
      <c r="E167" s="2">
        <v>7905</v>
      </c>
      <c r="F167" s="13">
        <v>17420424.929999996</v>
      </c>
      <c r="G167" s="32">
        <v>1.29E-2</v>
      </c>
      <c r="H167" s="27">
        <v>44.62</v>
      </c>
      <c r="I167" s="28">
        <v>0.9</v>
      </c>
      <c r="J167" s="29">
        <v>41164505.75</v>
      </c>
      <c r="K167" s="9">
        <v>2175.9679999999998</v>
      </c>
      <c r="L167" s="9">
        <v>2161.2449999999999</v>
      </c>
      <c r="M167" s="9">
        <v>2455.5360000000001</v>
      </c>
      <c r="N167" s="104">
        <v>-0.1198</v>
      </c>
      <c r="O167" s="18">
        <v>521.76300000000003</v>
      </c>
      <c r="P167" s="13">
        <v>15258.94</v>
      </c>
      <c r="Q167" s="30">
        <v>1.0447</v>
      </c>
      <c r="R167" s="31">
        <v>0.9</v>
      </c>
      <c r="S167" s="32">
        <v>1.29E-2</v>
      </c>
      <c r="T167" s="33">
        <v>18006886</v>
      </c>
      <c r="U167" s="13">
        <v>6674.83</v>
      </c>
      <c r="V167" s="31">
        <v>0.23</v>
      </c>
      <c r="W167" s="31">
        <v>1.1299999999999999</v>
      </c>
      <c r="X167" s="10">
        <v>1086224.58</v>
      </c>
      <c r="Y167" s="11">
        <v>969156005</v>
      </c>
      <c r="Z167" s="12">
        <v>384745212</v>
      </c>
      <c r="AA167" s="92">
        <v>41356153.25</v>
      </c>
      <c r="AB167" s="92">
        <v>16311518.539999999</v>
      </c>
      <c r="AC167" s="92">
        <v>0</v>
      </c>
      <c r="AD167" s="92">
        <v>22681.81</v>
      </c>
      <c r="AE167" s="93">
        <v>191647.5</v>
      </c>
      <c r="AF167" s="10">
        <v>861251.72</v>
      </c>
      <c r="AG167" s="11">
        <v>919851473</v>
      </c>
      <c r="AH167" s="12">
        <v>344446859</v>
      </c>
      <c r="AI167" s="92">
        <v>39773473.560000002</v>
      </c>
      <c r="AJ167" s="92">
        <v>39958058.850000001</v>
      </c>
      <c r="AK167" s="92">
        <v>16085326.060000001</v>
      </c>
      <c r="AL167" s="92">
        <v>0</v>
      </c>
      <c r="AM167" s="92">
        <v>55854.62</v>
      </c>
      <c r="AN167" s="93">
        <v>184585.29</v>
      </c>
    </row>
    <row r="168" spans="1:40" x14ac:dyDescent="0.2">
      <c r="A168" s="25">
        <v>110171803</v>
      </c>
      <c r="B168" s="26" t="s">
        <v>227</v>
      </c>
      <c r="C168" s="26" t="s">
        <v>133</v>
      </c>
      <c r="D168" s="1">
        <v>51783</v>
      </c>
      <c r="E168" s="2">
        <v>3020</v>
      </c>
      <c r="F168" s="13">
        <v>4553814.49</v>
      </c>
      <c r="G168" s="32">
        <v>9.5999999999999992E-3</v>
      </c>
      <c r="H168" s="27">
        <v>29.12</v>
      </c>
      <c r="I168" s="28">
        <v>0.59</v>
      </c>
      <c r="J168" s="29">
        <v>18921358.800000001</v>
      </c>
      <c r="K168" s="9">
        <v>1039.723</v>
      </c>
      <c r="L168" s="9">
        <v>1042.0350000000001</v>
      </c>
      <c r="M168" s="9">
        <v>1117.94</v>
      </c>
      <c r="N168" s="104">
        <v>-6.7900000000000002E-2</v>
      </c>
      <c r="O168" s="18">
        <v>313.23200000000003</v>
      </c>
      <c r="P168" s="13">
        <v>13985.21</v>
      </c>
      <c r="Q168" s="30">
        <v>1.1397999999999999</v>
      </c>
      <c r="R168" s="31">
        <v>0.59</v>
      </c>
      <c r="S168" s="32">
        <v>9.5999999999999992E-3</v>
      </c>
      <c r="T168" s="33">
        <v>6303342</v>
      </c>
      <c r="U168" s="13">
        <v>4658.9399999999996</v>
      </c>
      <c r="V168" s="31">
        <v>0.46</v>
      </c>
      <c r="W168" s="31">
        <v>1.05</v>
      </c>
      <c r="X168" s="10">
        <v>443817.49</v>
      </c>
      <c r="Y168" s="11">
        <v>311392868</v>
      </c>
      <c r="Z168" s="12">
        <v>162542648</v>
      </c>
      <c r="AA168" s="92">
        <v>18921358.800000001</v>
      </c>
      <c r="AB168" s="92">
        <v>4564944</v>
      </c>
      <c r="AC168" s="92">
        <v>0</v>
      </c>
      <c r="AD168" s="92">
        <v>-454947</v>
      </c>
      <c r="AE168" s="93">
        <v>0</v>
      </c>
      <c r="AF168" s="10">
        <v>352104.6</v>
      </c>
      <c r="AG168" s="11">
        <v>295799898</v>
      </c>
      <c r="AH168" s="12">
        <v>140633502</v>
      </c>
      <c r="AI168" s="92">
        <v>18409195.780000001</v>
      </c>
      <c r="AJ168" s="92">
        <v>18409347.66</v>
      </c>
      <c r="AK168" s="92">
        <v>4500613.4400000004</v>
      </c>
      <c r="AL168" s="92">
        <v>0</v>
      </c>
      <c r="AM168" s="92">
        <v>348403</v>
      </c>
      <c r="AN168" s="93">
        <v>151.88</v>
      </c>
    </row>
    <row r="169" spans="1:40" x14ac:dyDescent="0.2">
      <c r="A169" s="25">
        <v>106172003</v>
      </c>
      <c r="B169" s="26" t="s">
        <v>132</v>
      </c>
      <c r="C169" s="26" t="s">
        <v>133</v>
      </c>
      <c r="D169" s="1">
        <v>55519</v>
      </c>
      <c r="E169" s="2">
        <v>12615</v>
      </c>
      <c r="F169" s="13">
        <v>27633236.949999999</v>
      </c>
      <c r="G169" s="32">
        <v>1.12E-2</v>
      </c>
      <c r="H169" s="27">
        <v>39.46</v>
      </c>
      <c r="I169" s="28">
        <v>0.8</v>
      </c>
      <c r="J169" s="29">
        <v>57803671.719999999</v>
      </c>
      <c r="K169" s="9">
        <v>3602.2910000000002</v>
      </c>
      <c r="L169" s="9">
        <v>3578.7</v>
      </c>
      <c r="M169" s="9">
        <v>4210.9129999999996</v>
      </c>
      <c r="N169" s="104">
        <v>-0.15010000000000001</v>
      </c>
      <c r="O169" s="18">
        <v>661.16800000000001</v>
      </c>
      <c r="P169" s="13">
        <v>13557.93</v>
      </c>
      <c r="Q169" s="30">
        <v>1.1757</v>
      </c>
      <c r="R169" s="31">
        <v>0.8</v>
      </c>
      <c r="S169" s="32">
        <v>1.12E-2</v>
      </c>
      <c r="T169" s="33">
        <v>32922759</v>
      </c>
      <c r="U169" s="13">
        <v>7722.08</v>
      </c>
      <c r="V169" s="31">
        <v>0.11</v>
      </c>
      <c r="W169" s="31">
        <v>0.91</v>
      </c>
      <c r="X169" s="10">
        <v>2350582.09</v>
      </c>
      <c r="Y169" s="11">
        <v>1701830077</v>
      </c>
      <c r="Z169" s="12">
        <v>773565307</v>
      </c>
      <c r="AA169" s="92">
        <v>57899684.289999999</v>
      </c>
      <c r="AB169" s="92">
        <v>25246296.09</v>
      </c>
      <c r="AC169" s="92">
        <v>0</v>
      </c>
      <c r="AD169" s="92">
        <v>36358.769999999997</v>
      </c>
      <c r="AE169" s="93">
        <v>96012.57</v>
      </c>
      <c r="AF169" s="10">
        <v>1864307.06</v>
      </c>
      <c r="AG169" s="11">
        <v>1629435759</v>
      </c>
      <c r="AH169" s="12">
        <v>703695728</v>
      </c>
      <c r="AI169" s="92">
        <v>58211100.020000003</v>
      </c>
      <c r="AJ169" s="92">
        <v>58285093.920000002</v>
      </c>
      <c r="AK169" s="92">
        <v>25391772.129999999</v>
      </c>
      <c r="AL169" s="92">
        <v>0</v>
      </c>
      <c r="AM169" s="92">
        <v>87311.5</v>
      </c>
      <c r="AN169" s="93">
        <v>73993.899999999994</v>
      </c>
    </row>
    <row r="170" spans="1:40" x14ac:dyDescent="0.2">
      <c r="A170" s="25">
        <v>110173003</v>
      </c>
      <c r="B170" s="26" t="s">
        <v>228</v>
      </c>
      <c r="C170" s="26" t="s">
        <v>133</v>
      </c>
      <c r="D170" s="1">
        <v>53215</v>
      </c>
      <c r="E170" s="2">
        <v>2044</v>
      </c>
      <c r="F170" s="13">
        <v>3946906.08</v>
      </c>
      <c r="G170" s="32">
        <v>1.3100000000000001E-2</v>
      </c>
      <c r="H170" s="27">
        <v>36.29</v>
      </c>
      <c r="I170" s="28">
        <v>0.73</v>
      </c>
      <c r="J170" s="29">
        <v>15070203.460000001</v>
      </c>
      <c r="K170" s="9">
        <v>697.952</v>
      </c>
      <c r="L170" s="9">
        <v>697.76400000000001</v>
      </c>
      <c r="M170" s="9">
        <v>829.38699999999994</v>
      </c>
      <c r="N170" s="104">
        <v>-0.15870000000000001</v>
      </c>
      <c r="O170" s="18">
        <v>218.55600000000001</v>
      </c>
      <c r="P170" s="13">
        <v>16443.07</v>
      </c>
      <c r="Q170" s="30">
        <v>0.96940000000000004</v>
      </c>
      <c r="R170" s="31">
        <v>0.71</v>
      </c>
      <c r="S170" s="32">
        <v>1.3100000000000001E-2</v>
      </c>
      <c r="T170" s="33">
        <v>4018868</v>
      </c>
      <c r="U170" s="13">
        <v>4384.9799999999996</v>
      </c>
      <c r="V170" s="31">
        <v>0.49</v>
      </c>
      <c r="W170" s="31">
        <v>1.2</v>
      </c>
      <c r="X170" s="10">
        <v>392930.54</v>
      </c>
      <c r="Y170" s="11">
        <v>203318580</v>
      </c>
      <c r="Z170" s="12">
        <v>98851934</v>
      </c>
      <c r="AA170" s="92">
        <v>15070203.460000001</v>
      </c>
      <c r="AB170" s="92">
        <v>3541209.32</v>
      </c>
      <c r="AC170" s="92">
        <v>0</v>
      </c>
      <c r="AD170" s="92">
        <v>12766.22</v>
      </c>
      <c r="AE170" s="93">
        <v>0</v>
      </c>
      <c r="AF170" s="10">
        <v>311732.28000000003</v>
      </c>
      <c r="AG170" s="11">
        <v>188447798</v>
      </c>
      <c r="AH170" s="12">
        <v>92955091</v>
      </c>
      <c r="AI170" s="92">
        <v>13396951.310000001</v>
      </c>
      <c r="AJ170" s="92">
        <v>13400585.310000001</v>
      </c>
      <c r="AK170" s="92">
        <v>3515992.48</v>
      </c>
      <c r="AL170" s="92">
        <v>0</v>
      </c>
      <c r="AM170" s="92">
        <v>7371.82</v>
      </c>
      <c r="AN170" s="93">
        <v>3634</v>
      </c>
    </row>
    <row r="171" spans="1:40" x14ac:dyDescent="0.2">
      <c r="A171" s="25">
        <v>110173504</v>
      </c>
      <c r="B171" s="26" t="s">
        <v>229</v>
      </c>
      <c r="C171" s="26" t="s">
        <v>133</v>
      </c>
      <c r="D171" s="1">
        <v>49359</v>
      </c>
      <c r="E171" s="2">
        <v>921</v>
      </c>
      <c r="F171" s="13">
        <v>1361900.64</v>
      </c>
      <c r="G171" s="32">
        <v>9.7999999999999997E-3</v>
      </c>
      <c r="H171" s="27">
        <v>29.96</v>
      </c>
      <c r="I171" s="28">
        <v>0.6</v>
      </c>
      <c r="J171" s="29">
        <v>5897999.4500000002</v>
      </c>
      <c r="K171" s="9">
        <v>244.70099999999999</v>
      </c>
      <c r="L171" s="9">
        <v>257.38400000000001</v>
      </c>
      <c r="M171" s="9">
        <v>351.25400000000002</v>
      </c>
      <c r="N171" s="104">
        <v>-0.26719999999999999</v>
      </c>
      <c r="O171" s="18">
        <v>112.396</v>
      </c>
      <c r="P171" s="13">
        <v>16516.52</v>
      </c>
      <c r="Q171" s="30">
        <v>0.96509999999999996</v>
      </c>
      <c r="R171" s="31">
        <v>0.57999999999999996</v>
      </c>
      <c r="S171" s="32">
        <v>9.7999999999999997E-3</v>
      </c>
      <c r="T171" s="33">
        <v>1854458</v>
      </c>
      <c r="U171" s="13">
        <v>5193.1499999999996</v>
      </c>
      <c r="V171" s="31">
        <v>0.4</v>
      </c>
      <c r="W171" s="31">
        <v>0.98</v>
      </c>
      <c r="X171" s="10">
        <v>101740.94</v>
      </c>
      <c r="Y171" s="11">
        <v>97136029</v>
      </c>
      <c r="Z171" s="12">
        <v>42296879</v>
      </c>
      <c r="AA171" s="92">
        <v>5897999.4500000002</v>
      </c>
      <c r="AB171" s="92">
        <v>1259020.1299999999</v>
      </c>
      <c r="AC171" s="92">
        <v>0</v>
      </c>
      <c r="AD171" s="92">
        <v>1139.57</v>
      </c>
      <c r="AE171" s="93">
        <v>0</v>
      </c>
      <c r="AF171" s="10">
        <v>80716.7</v>
      </c>
      <c r="AG171" s="11">
        <v>97198923</v>
      </c>
      <c r="AH171" s="12">
        <v>39939921</v>
      </c>
      <c r="AI171" s="92">
        <v>5785976.6200000001</v>
      </c>
      <c r="AJ171" s="92">
        <v>5785976.6200000001</v>
      </c>
      <c r="AK171" s="92">
        <v>1286274.3899999999</v>
      </c>
      <c r="AL171" s="92">
        <v>0</v>
      </c>
      <c r="AM171" s="92">
        <v>10927.27</v>
      </c>
      <c r="AN171" s="93">
        <v>0</v>
      </c>
    </row>
    <row r="172" spans="1:40" x14ac:dyDescent="0.2">
      <c r="A172" s="25">
        <v>110175003</v>
      </c>
      <c r="B172" s="26" t="s">
        <v>230</v>
      </c>
      <c r="C172" s="26" t="s">
        <v>133</v>
      </c>
      <c r="D172" s="1">
        <v>54411</v>
      </c>
      <c r="E172" s="2">
        <v>2589</v>
      </c>
      <c r="F172" s="13">
        <v>4278253.25</v>
      </c>
      <c r="G172" s="32">
        <v>1.0800000000000001E-2</v>
      </c>
      <c r="H172" s="27">
        <v>30.37</v>
      </c>
      <c r="I172" s="28">
        <v>0.61</v>
      </c>
      <c r="J172" s="29">
        <v>16067105.720000001</v>
      </c>
      <c r="K172" s="9">
        <v>836.64</v>
      </c>
      <c r="L172" s="9">
        <v>843.16899999999998</v>
      </c>
      <c r="M172" s="9">
        <v>952.80700000000002</v>
      </c>
      <c r="N172" s="104">
        <v>-0.11509999999999999</v>
      </c>
      <c r="O172" s="18">
        <v>199.26499999999999</v>
      </c>
      <c r="P172" s="13">
        <v>15510.21</v>
      </c>
      <c r="Q172" s="30">
        <v>1.0277000000000001</v>
      </c>
      <c r="R172" s="31">
        <v>0.61</v>
      </c>
      <c r="S172" s="32">
        <v>1.0800000000000001E-2</v>
      </c>
      <c r="T172" s="33">
        <v>5286779</v>
      </c>
      <c r="U172" s="13">
        <v>5103.54</v>
      </c>
      <c r="V172" s="31">
        <v>0.41</v>
      </c>
      <c r="W172" s="31">
        <v>1.02</v>
      </c>
      <c r="X172" s="10">
        <v>410439.26</v>
      </c>
      <c r="Y172" s="11">
        <v>261703042</v>
      </c>
      <c r="Z172" s="12">
        <v>135799101</v>
      </c>
      <c r="AA172" s="92">
        <v>16067105.720000001</v>
      </c>
      <c r="AB172" s="92">
        <v>3857780.73</v>
      </c>
      <c r="AC172" s="92">
        <v>0</v>
      </c>
      <c r="AD172" s="92">
        <v>10033.26</v>
      </c>
      <c r="AE172" s="93">
        <v>0</v>
      </c>
      <c r="AF172" s="10">
        <v>325647.37</v>
      </c>
      <c r="AG172" s="11">
        <v>251881751</v>
      </c>
      <c r="AH172" s="12">
        <v>124979442</v>
      </c>
      <c r="AI172" s="92">
        <v>15753961.949999999</v>
      </c>
      <c r="AJ172" s="92">
        <v>15753961.949999999</v>
      </c>
      <c r="AK172" s="92">
        <v>3822649.22</v>
      </c>
      <c r="AL172" s="92">
        <v>0</v>
      </c>
      <c r="AM172" s="92">
        <v>27191.03</v>
      </c>
      <c r="AN172" s="93">
        <v>0</v>
      </c>
    </row>
    <row r="173" spans="1:40" x14ac:dyDescent="0.2">
      <c r="A173" s="25">
        <v>110177003</v>
      </c>
      <c r="B173" s="26" t="s">
        <v>231</v>
      </c>
      <c r="C173" s="26" t="s">
        <v>133</v>
      </c>
      <c r="D173" s="1">
        <v>50507</v>
      </c>
      <c r="E173" s="2">
        <v>6038</v>
      </c>
      <c r="F173" s="13">
        <v>13279271.459999999</v>
      </c>
      <c r="G173" s="32">
        <v>1.49E-2</v>
      </c>
      <c r="H173" s="27">
        <v>43.54</v>
      </c>
      <c r="I173" s="28">
        <v>0.88</v>
      </c>
      <c r="J173" s="29">
        <v>34041598.369999997</v>
      </c>
      <c r="K173" s="9">
        <v>1690.6690000000001</v>
      </c>
      <c r="L173" s="9">
        <v>1686.2929999999999</v>
      </c>
      <c r="M173" s="9">
        <v>1967.462</v>
      </c>
      <c r="N173" s="104">
        <v>-0.1429</v>
      </c>
      <c r="O173" s="18">
        <v>408.66699999999997</v>
      </c>
      <c r="P173" s="13">
        <v>16215.41</v>
      </c>
      <c r="Q173" s="30">
        <v>0.98309999999999997</v>
      </c>
      <c r="R173" s="31">
        <v>0.87</v>
      </c>
      <c r="S173" s="32">
        <v>1.49E-2</v>
      </c>
      <c r="T173" s="33">
        <v>11834000</v>
      </c>
      <c r="U173" s="13">
        <v>5637.02</v>
      </c>
      <c r="V173" s="31">
        <v>0.35</v>
      </c>
      <c r="W173" s="31">
        <v>1.22</v>
      </c>
      <c r="X173" s="10">
        <v>986092.4</v>
      </c>
      <c r="Y173" s="11">
        <v>600501180</v>
      </c>
      <c r="Z173" s="12">
        <v>289273274</v>
      </c>
      <c r="AA173" s="92">
        <v>34041598.369999997</v>
      </c>
      <c r="AB173" s="92">
        <v>12100307.27</v>
      </c>
      <c r="AC173" s="92">
        <v>0</v>
      </c>
      <c r="AD173" s="92">
        <v>192871.79</v>
      </c>
      <c r="AE173" s="93">
        <v>0</v>
      </c>
      <c r="AF173" s="10">
        <v>781735.26</v>
      </c>
      <c r="AG173" s="11">
        <v>575359869</v>
      </c>
      <c r="AH173" s="12">
        <v>275680014</v>
      </c>
      <c r="AI173" s="92">
        <v>32687748.309999999</v>
      </c>
      <c r="AJ173" s="92">
        <v>32691219.199999999</v>
      </c>
      <c r="AK173" s="92">
        <v>11644076.960000001</v>
      </c>
      <c r="AL173" s="92">
        <v>0</v>
      </c>
      <c r="AM173" s="92">
        <v>35590.400000000001</v>
      </c>
      <c r="AN173" s="93">
        <v>3470.89</v>
      </c>
    </row>
    <row r="174" spans="1:40" x14ac:dyDescent="0.2">
      <c r="A174" s="25">
        <v>110179003</v>
      </c>
      <c r="B174" s="26" t="s">
        <v>232</v>
      </c>
      <c r="C174" s="26" t="s">
        <v>133</v>
      </c>
      <c r="D174" s="1">
        <v>58412</v>
      </c>
      <c r="E174" s="2">
        <v>2993</v>
      </c>
      <c r="F174" s="13">
        <v>5750524.4199999999</v>
      </c>
      <c r="G174" s="32">
        <v>1.1599999999999999E-2</v>
      </c>
      <c r="H174" s="27">
        <v>32.89</v>
      </c>
      <c r="I174" s="28">
        <v>0.66</v>
      </c>
      <c r="J174" s="29">
        <v>18641778.440000001</v>
      </c>
      <c r="K174" s="9">
        <v>928.91899999999998</v>
      </c>
      <c r="L174" s="9">
        <v>953.11</v>
      </c>
      <c r="M174" s="9">
        <v>1171.644</v>
      </c>
      <c r="N174" s="104">
        <v>-0.1865</v>
      </c>
      <c r="O174" s="18">
        <v>295.358</v>
      </c>
      <c r="P174" s="13">
        <v>15226.77</v>
      </c>
      <c r="Q174" s="30">
        <v>1.0468999999999999</v>
      </c>
      <c r="R174" s="31">
        <v>0.66</v>
      </c>
      <c r="S174" s="32">
        <v>1.1599999999999999E-2</v>
      </c>
      <c r="T174" s="33">
        <v>6593037</v>
      </c>
      <c r="U174" s="13">
        <v>5385.25</v>
      </c>
      <c r="V174" s="31">
        <v>0.38</v>
      </c>
      <c r="W174" s="31">
        <v>1.04</v>
      </c>
      <c r="X174" s="10">
        <v>356305.26</v>
      </c>
      <c r="Y174" s="11">
        <v>333615477</v>
      </c>
      <c r="Z174" s="12">
        <v>162101605</v>
      </c>
      <c r="AA174" s="92">
        <v>18646243.440000001</v>
      </c>
      <c r="AB174" s="92">
        <v>5375080.3300000001</v>
      </c>
      <c r="AC174" s="92">
        <v>0</v>
      </c>
      <c r="AD174" s="92">
        <v>19138.830000000002</v>
      </c>
      <c r="AE174" s="93">
        <v>4465</v>
      </c>
      <c r="AF174" s="10">
        <v>282676.62</v>
      </c>
      <c r="AG174" s="11">
        <v>312850940</v>
      </c>
      <c r="AH174" s="12">
        <v>150363265</v>
      </c>
      <c r="AI174" s="92">
        <v>18049196.84</v>
      </c>
      <c r="AJ174" s="92">
        <v>18065383.940000001</v>
      </c>
      <c r="AK174" s="92">
        <v>5227243.18</v>
      </c>
      <c r="AL174" s="92">
        <v>0</v>
      </c>
      <c r="AM174" s="92">
        <v>23426.49</v>
      </c>
      <c r="AN174" s="93">
        <v>16187.1</v>
      </c>
    </row>
    <row r="175" spans="1:40" x14ac:dyDescent="0.2">
      <c r="A175" s="25">
        <v>110183602</v>
      </c>
      <c r="B175" s="26" t="s">
        <v>233</v>
      </c>
      <c r="C175" s="26" t="s">
        <v>234</v>
      </c>
      <c r="D175" s="1">
        <v>54132</v>
      </c>
      <c r="E175" s="2">
        <v>14180</v>
      </c>
      <c r="F175" s="13">
        <v>37840611.420000002</v>
      </c>
      <c r="G175" s="32">
        <v>1.24E-2</v>
      </c>
      <c r="H175" s="27">
        <v>49.3</v>
      </c>
      <c r="I175" s="28">
        <v>0.99</v>
      </c>
      <c r="J175" s="29">
        <v>81168792.390000001</v>
      </c>
      <c r="K175" s="9">
        <v>4042.91</v>
      </c>
      <c r="L175" s="9">
        <v>4134.6549999999997</v>
      </c>
      <c r="M175" s="9">
        <v>4735.0129999999999</v>
      </c>
      <c r="N175" s="104">
        <v>-0.1268</v>
      </c>
      <c r="O175" s="18">
        <v>697.93499999999995</v>
      </c>
      <c r="P175" s="13">
        <v>17121.169999999998</v>
      </c>
      <c r="Q175" s="30">
        <v>0.93100000000000005</v>
      </c>
      <c r="R175" s="31">
        <v>0.92</v>
      </c>
      <c r="S175" s="32">
        <v>1.24E-2</v>
      </c>
      <c r="T175" s="33">
        <v>40434623</v>
      </c>
      <c r="U175" s="13">
        <v>8528.99</v>
      </c>
      <c r="V175" s="31">
        <v>0.02</v>
      </c>
      <c r="W175" s="31">
        <v>0.94</v>
      </c>
      <c r="X175" s="10">
        <v>2718804.67</v>
      </c>
      <c r="Y175" s="11">
        <v>2228872533</v>
      </c>
      <c r="Z175" s="12">
        <v>811324670</v>
      </c>
      <c r="AA175" s="92">
        <v>81192165.189999998</v>
      </c>
      <c r="AB175" s="92">
        <v>34982263.729999997</v>
      </c>
      <c r="AC175" s="92">
        <v>0</v>
      </c>
      <c r="AD175" s="92">
        <v>139543.01999999999</v>
      </c>
      <c r="AE175" s="93">
        <v>23372.799999999999</v>
      </c>
      <c r="AF175" s="10">
        <v>2156031.7599999998</v>
      </c>
      <c r="AG175" s="11">
        <v>2083038786</v>
      </c>
      <c r="AH175" s="12">
        <v>725330397</v>
      </c>
      <c r="AI175" s="92">
        <v>77021809.310000002</v>
      </c>
      <c r="AJ175" s="92">
        <v>77055166.290000007</v>
      </c>
      <c r="AK175" s="92">
        <v>34019215.310000002</v>
      </c>
      <c r="AL175" s="92">
        <v>0</v>
      </c>
      <c r="AM175" s="92">
        <v>504093.16</v>
      </c>
      <c r="AN175" s="93">
        <v>33356.980000000003</v>
      </c>
    </row>
    <row r="176" spans="1:40" x14ac:dyDescent="0.2">
      <c r="A176" s="25">
        <v>116191004</v>
      </c>
      <c r="B176" s="26" t="s">
        <v>346</v>
      </c>
      <c r="C176" s="26" t="s">
        <v>347</v>
      </c>
      <c r="D176" s="1">
        <v>61158</v>
      </c>
      <c r="E176" s="2">
        <v>2111</v>
      </c>
      <c r="F176" s="13">
        <v>7940149.3899999997</v>
      </c>
      <c r="G176" s="32">
        <v>1.46E-2</v>
      </c>
      <c r="H176" s="27">
        <v>61.5</v>
      </c>
      <c r="I176" s="28">
        <v>1.24</v>
      </c>
      <c r="J176" s="29">
        <v>13904558.41</v>
      </c>
      <c r="K176" s="9">
        <v>640.47400000000005</v>
      </c>
      <c r="L176" s="9">
        <v>671.96699999999998</v>
      </c>
      <c r="M176" s="9">
        <v>751.04899999999998</v>
      </c>
      <c r="N176" s="104">
        <v>-0.1053</v>
      </c>
      <c r="O176" s="18">
        <v>172.23599999999999</v>
      </c>
      <c r="P176" s="13">
        <v>17108.88</v>
      </c>
      <c r="Q176" s="30">
        <v>0.93169999999999997</v>
      </c>
      <c r="R176" s="31">
        <v>1.1599999999999999</v>
      </c>
      <c r="S176" s="32">
        <v>1.46E-2</v>
      </c>
      <c r="T176" s="33">
        <v>7256591</v>
      </c>
      <c r="U176" s="13">
        <v>8928.8799999999992</v>
      </c>
      <c r="V176" s="31">
        <v>0</v>
      </c>
      <c r="W176" s="31">
        <v>1.1599999999999999</v>
      </c>
      <c r="X176" s="10">
        <v>442606.64</v>
      </c>
      <c r="Y176" s="11">
        <v>411583137</v>
      </c>
      <c r="Z176" s="12">
        <v>134025224</v>
      </c>
      <c r="AA176" s="92">
        <v>14132790.960000001</v>
      </c>
      <c r="AB176" s="92">
        <v>7130058.9100000001</v>
      </c>
      <c r="AC176" s="92">
        <v>0</v>
      </c>
      <c r="AD176" s="92">
        <v>367483.84</v>
      </c>
      <c r="AE176" s="93">
        <v>228232.55</v>
      </c>
      <c r="AF176" s="10">
        <v>353212.83</v>
      </c>
      <c r="AG176" s="11">
        <v>382309008</v>
      </c>
      <c r="AH176" s="12">
        <v>118205598</v>
      </c>
      <c r="AI176" s="92">
        <v>13443943.9</v>
      </c>
      <c r="AJ176" s="92">
        <v>13647599.16</v>
      </c>
      <c r="AK176" s="92">
        <v>6837373.5899999999</v>
      </c>
      <c r="AL176" s="92">
        <v>0</v>
      </c>
      <c r="AM176" s="92">
        <v>75527.13</v>
      </c>
      <c r="AN176" s="93">
        <v>203655.26</v>
      </c>
    </row>
    <row r="177" spans="1:40" x14ac:dyDescent="0.2">
      <c r="A177" s="25">
        <v>116191103</v>
      </c>
      <c r="B177" s="26" t="s">
        <v>348</v>
      </c>
      <c r="C177" s="26" t="s">
        <v>347</v>
      </c>
      <c r="D177" s="1">
        <v>55561</v>
      </c>
      <c r="E177" s="2">
        <v>9567</v>
      </c>
      <c r="F177" s="13">
        <v>22285934.850000001</v>
      </c>
      <c r="G177" s="32">
        <v>1.1299999999999999E-2</v>
      </c>
      <c r="H177" s="27">
        <v>41.93</v>
      </c>
      <c r="I177" s="28">
        <v>0.85</v>
      </c>
      <c r="J177" s="29">
        <v>47660463.109999999</v>
      </c>
      <c r="K177" s="9">
        <v>2968.36</v>
      </c>
      <c r="L177" s="9">
        <v>2937.3040000000001</v>
      </c>
      <c r="M177" s="9">
        <v>3232.1149999999998</v>
      </c>
      <c r="N177" s="104">
        <v>-9.1200000000000003E-2</v>
      </c>
      <c r="O177" s="18">
        <v>505.62099999999998</v>
      </c>
      <c r="P177" s="13">
        <v>13719.26</v>
      </c>
      <c r="Q177" s="30">
        <v>1.1618999999999999</v>
      </c>
      <c r="R177" s="31">
        <v>0.85</v>
      </c>
      <c r="S177" s="32">
        <v>1.1299999999999999E-2</v>
      </c>
      <c r="T177" s="33">
        <v>26172939</v>
      </c>
      <c r="U177" s="13">
        <v>7533.99</v>
      </c>
      <c r="V177" s="31">
        <v>0.13</v>
      </c>
      <c r="W177" s="31">
        <v>0.98</v>
      </c>
      <c r="X177" s="10">
        <v>1381650.89</v>
      </c>
      <c r="Y177" s="11">
        <v>1480602777</v>
      </c>
      <c r="Z177" s="12">
        <v>487287398</v>
      </c>
      <c r="AA177" s="92">
        <v>47745903.020000003</v>
      </c>
      <c r="AB177" s="92">
        <v>20838895.539999999</v>
      </c>
      <c r="AC177" s="92">
        <v>0</v>
      </c>
      <c r="AD177" s="92">
        <v>65388.42</v>
      </c>
      <c r="AE177" s="93">
        <v>85439.91</v>
      </c>
      <c r="AF177" s="10">
        <v>1099997.49</v>
      </c>
      <c r="AG177" s="11">
        <v>1328450382</v>
      </c>
      <c r="AH177" s="12">
        <v>434550621</v>
      </c>
      <c r="AI177" s="92">
        <v>48245879.649999999</v>
      </c>
      <c r="AJ177" s="92">
        <v>48351393.420000002</v>
      </c>
      <c r="AK177" s="92">
        <v>19626440.129999999</v>
      </c>
      <c r="AL177" s="92">
        <v>0</v>
      </c>
      <c r="AM177" s="92">
        <v>40193.53</v>
      </c>
      <c r="AN177" s="93">
        <v>105513.77</v>
      </c>
    </row>
    <row r="178" spans="1:40" x14ac:dyDescent="0.2">
      <c r="A178" s="25">
        <v>116191203</v>
      </c>
      <c r="B178" s="26" t="s">
        <v>349</v>
      </c>
      <c r="C178" s="26" t="s">
        <v>347</v>
      </c>
      <c r="D178" s="1">
        <v>48914</v>
      </c>
      <c r="E178" s="2">
        <v>6778</v>
      </c>
      <c r="F178" s="13">
        <v>17499965.620000001</v>
      </c>
      <c r="G178" s="32">
        <v>1.1900000000000001E-2</v>
      </c>
      <c r="H178" s="27">
        <v>52.78</v>
      </c>
      <c r="I178" s="28">
        <v>1.06</v>
      </c>
      <c r="J178" s="29">
        <v>27252161.699999999</v>
      </c>
      <c r="K178" s="9">
        <v>1698.4359999999999</v>
      </c>
      <c r="L178" s="9">
        <v>1696.25</v>
      </c>
      <c r="M178" s="9">
        <v>1746.8420000000001</v>
      </c>
      <c r="N178" s="104">
        <v>-2.9000000000000001E-2</v>
      </c>
      <c r="O178" s="18">
        <v>299.95699999999999</v>
      </c>
      <c r="P178" s="13">
        <v>13637.04</v>
      </c>
      <c r="Q178" s="30">
        <v>1.1689000000000001</v>
      </c>
      <c r="R178" s="31">
        <v>1.06</v>
      </c>
      <c r="S178" s="32">
        <v>1.1900000000000001E-2</v>
      </c>
      <c r="T178" s="33">
        <v>19587452</v>
      </c>
      <c r="U178" s="13">
        <v>9801.6</v>
      </c>
      <c r="V178" s="31">
        <v>0</v>
      </c>
      <c r="W178" s="31">
        <v>1.06</v>
      </c>
      <c r="X178" s="10">
        <v>615058.46</v>
      </c>
      <c r="Y178" s="11">
        <v>1100771281</v>
      </c>
      <c r="Z178" s="12">
        <v>371969505</v>
      </c>
      <c r="AA178" s="92">
        <v>27267950.030000001</v>
      </c>
      <c r="AB178" s="92">
        <v>16807330.420000002</v>
      </c>
      <c r="AC178" s="92">
        <v>0</v>
      </c>
      <c r="AD178" s="92">
        <v>77576.740000000005</v>
      </c>
      <c r="AE178" s="93">
        <v>15788.33</v>
      </c>
      <c r="AF178" s="10">
        <v>488160.4</v>
      </c>
      <c r="AG178" s="11">
        <v>1055372575</v>
      </c>
      <c r="AH178" s="12">
        <v>330064186</v>
      </c>
      <c r="AI178" s="92">
        <v>26070495.149999999</v>
      </c>
      <c r="AJ178" s="92">
        <v>26161203.239999998</v>
      </c>
      <c r="AK178" s="92">
        <v>16183291.9</v>
      </c>
      <c r="AL178" s="92">
        <v>1903.9</v>
      </c>
      <c r="AM178" s="92">
        <v>44768.21</v>
      </c>
      <c r="AN178" s="93">
        <v>90708.09</v>
      </c>
    </row>
    <row r="179" spans="1:40" x14ac:dyDescent="0.2">
      <c r="A179" s="25">
        <v>116191503</v>
      </c>
      <c r="B179" s="26" t="s">
        <v>350</v>
      </c>
      <c r="C179" s="26" t="s">
        <v>347</v>
      </c>
      <c r="D179" s="1">
        <v>66819</v>
      </c>
      <c r="E179" s="2">
        <v>6039</v>
      </c>
      <c r="F179" s="13">
        <v>19844767.259999998</v>
      </c>
      <c r="G179" s="32">
        <v>1.14E-2</v>
      </c>
      <c r="H179" s="27">
        <v>49.18</v>
      </c>
      <c r="I179" s="28">
        <v>0.99</v>
      </c>
      <c r="J179" s="29">
        <v>30985820.91</v>
      </c>
      <c r="K179" s="9">
        <v>1964.204</v>
      </c>
      <c r="L179" s="9">
        <v>1935.347</v>
      </c>
      <c r="M179" s="9">
        <v>1983.7860000000001</v>
      </c>
      <c r="N179" s="104">
        <v>-2.4400000000000002E-2</v>
      </c>
      <c r="O179" s="18">
        <v>276.42</v>
      </c>
      <c r="P179" s="13">
        <v>13829.1</v>
      </c>
      <c r="Q179" s="30">
        <v>1.1527000000000001</v>
      </c>
      <c r="R179" s="31">
        <v>0.99</v>
      </c>
      <c r="S179" s="32">
        <v>1.14E-2</v>
      </c>
      <c r="T179" s="33">
        <v>23119534</v>
      </c>
      <c r="U179" s="13">
        <v>10318.35</v>
      </c>
      <c r="V179" s="31">
        <v>0</v>
      </c>
      <c r="W179" s="31">
        <v>0.99</v>
      </c>
      <c r="X179" s="10">
        <v>454946.43</v>
      </c>
      <c r="Y179" s="11">
        <v>1261528162</v>
      </c>
      <c r="Z179" s="12">
        <v>476782690</v>
      </c>
      <c r="AA179" s="92">
        <v>31636950.43</v>
      </c>
      <c r="AB179" s="92">
        <v>19280415.899999999</v>
      </c>
      <c r="AC179" s="92">
        <v>0</v>
      </c>
      <c r="AD179" s="92">
        <v>109404.93</v>
      </c>
      <c r="AE179" s="93">
        <v>651129.52</v>
      </c>
      <c r="AF179" s="10">
        <v>356318.31</v>
      </c>
      <c r="AG179" s="11">
        <v>1167470015</v>
      </c>
      <c r="AH179" s="12">
        <v>419790590</v>
      </c>
      <c r="AI179" s="92">
        <v>31372973.219999999</v>
      </c>
      <c r="AJ179" s="92">
        <v>32108552.09</v>
      </c>
      <c r="AK179" s="92">
        <v>18698639.129999999</v>
      </c>
      <c r="AL179" s="92">
        <v>0</v>
      </c>
      <c r="AM179" s="92">
        <v>234829.15</v>
      </c>
      <c r="AN179" s="93">
        <v>735578.87</v>
      </c>
    </row>
    <row r="180" spans="1:40" x14ac:dyDescent="0.2">
      <c r="A180" s="25">
        <v>116195004</v>
      </c>
      <c r="B180" s="26" t="s">
        <v>351</v>
      </c>
      <c r="C180" s="26" t="s">
        <v>347</v>
      </c>
      <c r="D180" s="1">
        <v>57197</v>
      </c>
      <c r="E180" s="2">
        <v>2097</v>
      </c>
      <c r="F180" s="13">
        <v>6552202.7199999997</v>
      </c>
      <c r="G180" s="32">
        <v>1.24E-2</v>
      </c>
      <c r="H180" s="27">
        <v>54.63</v>
      </c>
      <c r="I180" s="28">
        <v>1.1000000000000001</v>
      </c>
      <c r="J180" s="29">
        <v>13154287.76</v>
      </c>
      <c r="K180" s="9">
        <v>604.55799999999999</v>
      </c>
      <c r="L180" s="9">
        <v>615.173</v>
      </c>
      <c r="M180" s="9">
        <v>765.96900000000005</v>
      </c>
      <c r="N180" s="104">
        <v>-0.19689999999999999</v>
      </c>
      <c r="O180" s="18">
        <v>179.47200000000001</v>
      </c>
      <c r="P180" s="13">
        <v>16777.79</v>
      </c>
      <c r="Q180" s="30">
        <v>0.95009999999999994</v>
      </c>
      <c r="R180" s="31">
        <v>1.05</v>
      </c>
      <c r="S180" s="32">
        <v>1.24E-2</v>
      </c>
      <c r="T180" s="33">
        <v>7034173</v>
      </c>
      <c r="U180" s="13">
        <v>8971.82</v>
      </c>
      <c r="V180" s="31">
        <v>0</v>
      </c>
      <c r="W180" s="31">
        <v>1.05</v>
      </c>
      <c r="X180" s="10">
        <v>358387.85</v>
      </c>
      <c r="Y180" s="11">
        <v>393338857</v>
      </c>
      <c r="Z180" s="12">
        <v>135546353</v>
      </c>
      <c r="AA180" s="92">
        <v>13243997.43</v>
      </c>
      <c r="AB180" s="92">
        <v>6171949.8700000001</v>
      </c>
      <c r="AC180" s="92">
        <v>0</v>
      </c>
      <c r="AD180" s="92">
        <v>21865</v>
      </c>
      <c r="AE180" s="93">
        <v>89709.67</v>
      </c>
      <c r="AF180" s="10">
        <v>283517.76</v>
      </c>
      <c r="AG180" s="11">
        <v>366803575</v>
      </c>
      <c r="AH180" s="12">
        <v>115607815</v>
      </c>
      <c r="AI180" s="92">
        <v>13648802.630000001</v>
      </c>
      <c r="AJ180" s="92">
        <v>13735418.550000001</v>
      </c>
      <c r="AK180" s="92">
        <v>5824694.1600000001</v>
      </c>
      <c r="AL180" s="92">
        <v>0</v>
      </c>
      <c r="AM180" s="92">
        <v>45610.16</v>
      </c>
      <c r="AN180" s="93">
        <v>86615.92</v>
      </c>
    </row>
    <row r="181" spans="1:40" x14ac:dyDescent="0.2">
      <c r="A181" s="25">
        <v>116197503</v>
      </c>
      <c r="B181" s="26" t="s">
        <v>352</v>
      </c>
      <c r="C181" s="26" t="s">
        <v>347</v>
      </c>
      <c r="D181" s="1">
        <v>73911</v>
      </c>
      <c r="E181" s="2">
        <v>4167</v>
      </c>
      <c r="F181" s="13">
        <v>14796692.66</v>
      </c>
      <c r="G181" s="32">
        <v>1.3599999999999999E-2</v>
      </c>
      <c r="H181" s="27">
        <v>48.04</v>
      </c>
      <c r="I181" s="28">
        <v>0.97</v>
      </c>
      <c r="J181" s="29">
        <v>22047913.66</v>
      </c>
      <c r="K181" s="9">
        <v>1295.4829999999999</v>
      </c>
      <c r="L181" s="9">
        <v>1327.8140000000001</v>
      </c>
      <c r="M181" s="9">
        <v>1495.84</v>
      </c>
      <c r="N181" s="104">
        <v>-0.1123</v>
      </c>
      <c r="O181" s="18">
        <v>164.98699999999999</v>
      </c>
      <c r="P181" s="13">
        <v>15096.45</v>
      </c>
      <c r="Q181" s="30">
        <v>1.0559000000000001</v>
      </c>
      <c r="R181" s="31">
        <v>0.97</v>
      </c>
      <c r="S181" s="32">
        <v>1.3599999999999999E-2</v>
      </c>
      <c r="T181" s="33">
        <v>14507543</v>
      </c>
      <c r="U181" s="13">
        <v>9933.48</v>
      </c>
      <c r="V181" s="31">
        <v>0</v>
      </c>
      <c r="W181" s="31">
        <v>0.97</v>
      </c>
      <c r="X181" s="10">
        <v>372149.27</v>
      </c>
      <c r="Y181" s="11">
        <v>785129990</v>
      </c>
      <c r="Z181" s="12">
        <v>305662711</v>
      </c>
      <c r="AA181" s="92">
        <v>22047913.66</v>
      </c>
      <c r="AB181" s="92">
        <v>14386663.67</v>
      </c>
      <c r="AC181" s="92">
        <v>0</v>
      </c>
      <c r="AD181" s="92">
        <v>37879.72</v>
      </c>
      <c r="AE181" s="93">
        <v>0</v>
      </c>
      <c r="AF181" s="10">
        <v>295019.53999999998</v>
      </c>
      <c r="AG181" s="11">
        <v>732212813</v>
      </c>
      <c r="AH181" s="12">
        <v>296827456</v>
      </c>
      <c r="AI181" s="92">
        <v>21981075.969999999</v>
      </c>
      <c r="AJ181" s="92">
        <v>21981075.969999999</v>
      </c>
      <c r="AK181" s="92">
        <v>14071398.859999999</v>
      </c>
      <c r="AL181" s="92">
        <v>0</v>
      </c>
      <c r="AM181" s="92">
        <v>44866.18</v>
      </c>
      <c r="AN181" s="93">
        <v>0</v>
      </c>
    </row>
    <row r="182" spans="1:40" x14ac:dyDescent="0.2">
      <c r="A182" s="25">
        <v>105201033</v>
      </c>
      <c r="B182" s="26" t="s">
        <v>104</v>
      </c>
      <c r="C182" s="26" t="s">
        <v>105</v>
      </c>
      <c r="D182" s="1">
        <v>55899</v>
      </c>
      <c r="E182" s="2">
        <v>6940</v>
      </c>
      <c r="F182" s="13">
        <v>17944102.550000001</v>
      </c>
      <c r="G182" s="32">
        <v>1.24E-2</v>
      </c>
      <c r="H182" s="27">
        <v>46.25</v>
      </c>
      <c r="I182" s="28">
        <v>0.93</v>
      </c>
      <c r="J182" s="29">
        <v>37220194.649999999</v>
      </c>
      <c r="K182" s="9">
        <v>1876.009</v>
      </c>
      <c r="L182" s="9">
        <v>1937.134</v>
      </c>
      <c r="M182" s="9">
        <v>2422.335</v>
      </c>
      <c r="N182" s="104">
        <v>-0.20030000000000001</v>
      </c>
      <c r="O182" s="18">
        <v>399.803</v>
      </c>
      <c r="P182" s="13">
        <v>16354.69</v>
      </c>
      <c r="Q182" s="30">
        <v>0.97470000000000001</v>
      </c>
      <c r="R182" s="31">
        <v>0.91</v>
      </c>
      <c r="S182" s="32">
        <v>1.24E-2</v>
      </c>
      <c r="T182" s="33">
        <v>19323533</v>
      </c>
      <c r="U182" s="13">
        <v>8490.83</v>
      </c>
      <c r="V182" s="31">
        <v>0.02</v>
      </c>
      <c r="W182" s="31">
        <v>0.93</v>
      </c>
      <c r="X182" s="10">
        <v>1223759.33</v>
      </c>
      <c r="Y182" s="11">
        <v>1076175162</v>
      </c>
      <c r="Z182" s="12">
        <v>376722067</v>
      </c>
      <c r="AA182" s="92">
        <v>37220194.649999999</v>
      </c>
      <c r="AB182" s="92">
        <v>16695497.699999999</v>
      </c>
      <c r="AC182" s="92">
        <v>0</v>
      </c>
      <c r="AD182" s="92">
        <v>24845.52</v>
      </c>
      <c r="AE182" s="93">
        <v>0</v>
      </c>
      <c r="AF182" s="10">
        <v>970899.15</v>
      </c>
      <c r="AG182" s="11">
        <v>994190890</v>
      </c>
      <c r="AH182" s="12">
        <v>337750367</v>
      </c>
      <c r="AI182" s="92">
        <v>38979667.729999997</v>
      </c>
      <c r="AJ182" s="92">
        <v>38982234.770000003</v>
      </c>
      <c r="AK182" s="92">
        <v>16926292.18</v>
      </c>
      <c r="AL182" s="92">
        <v>0</v>
      </c>
      <c r="AM182" s="92">
        <v>14719.74</v>
      </c>
      <c r="AN182" s="93">
        <v>2567.04</v>
      </c>
    </row>
    <row r="183" spans="1:40" x14ac:dyDescent="0.2">
      <c r="A183" s="25">
        <v>105201352</v>
      </c>
      <c r="B183" s="26" t="s">
        <v>106</v>
      </c>
      <c r="C183" s="26" t="s">
        <v>105</v>
      </c>
      <c r="D183" s="1">
        <v>54040</v>
      </c>
      <c r="E183" s="2">
        <v>12138</v>
      </c>
      <c r="F183" s="13">
        <v>29279832.199999999</v>
      </c>
      <c r="G183" s="32">
        <v>1.43E-2</v>
      </c>
      <c r="H183" s="27">
        <v>44.64</v>
      </c>
      <c r="I183" s="28">
        <v>0.9</v>
      </c>
      <c r="J183" s="29">
        <v>61981398.579999998</v>
      </c>
      <c r="K183" s="9">
        <v>3406.2080000000001</v>
      </c>
      <c r="L183" s="9">
        <v>3438.5509999999999</v>
      </c>
      <c r="M183" s="9">
        <v>3998.047</v>
      </c>
      <c r="N183" s="104">
        <v>-0.1399</v>
      </c>
      <c r="O183" s="18">
        <v>573.74300000000005</v>
      </c>
      <c r="P183" s="13">
        <v>15573.41</v>
      </c>
      <c r="Q183" s="30">
        <v>1.0236000000000001</v>
      </c>
      <c r="R183" s="31">
        <v>0.9</v>
      </c>
      <c r="S183" s="32">
        <v>1.43E-2</v>
      </c>
      <c r="T183" s="33">
        <v>27205906</v>
      </c>
      <c r="U183" s="13">
        <v>6835.74</v>
      </c>
      <c r="V183" s="31">
        <v>0.21</v>
      </c>
      <c r="W183" s="31">
        <v>1.1100000000000001</v>
      </c>
      <c r="X183" s="10">
        <v>1831710.36</v>
      </c>
      <c r="Y183" s="11">
        <v>1393084505</v>
      </c>
      <c r="Z183" s="12">
        <v>652472356</v>
      </c>
      <c r="AA183" s="92">
        <v>61998066.130000003</v>
      </c>
      <c r="AB183" s="92">
        <v>27410493.5</v>
      </c>
      <c r="AC183" s="92">
        <v>14000</v>
      </c>
      <c r="AD183" s="92">
        <v>23628.34</v>
      </c>
      <c r="AE183" s="93">
        <v>16667.55</v>
      </c>
      <c r="AF183" s="10">
        <v>1453136.06</v>
      </c>
      <c r="AG183" s="11">
        <v>1272482399</v>
      </c>
      <c r="AH183" s="12">
        <v>578536833</v>
      </c>
      <c r="AI183" s="92">
        <v>59307359.909999996</v>
      </c>
      <c r="AJ183" s="92">
        <v>59348703.200000003</v>
      </c>
      <c r="AK183" s="92">
        <v>26977651.57</v>
      </c>
      <c r="AL183" s="92">
        <v>0</v>
      </c>
      <c r="AM183" s="92">
        <v>35839.58</v>
      </c>
      <c r="AN183" s="93">
        <v>41343.29</v>
      </c>
    </row>
    <row r="184" spans="1:40" x14ac:dyDescent="0.2">
      <c r="A184" s="25">
        <v>105204703</v>
      </c>
      <c r="B184" s="26" t="s">
        <v>107</v>
      </c>
      <c r="C184" s="26" t="s">
        <v>105</v>
      </c>
      <c r="D184" s="1">
        <v>62486</v>
      </c>
      <c r="E184" s="2">
        <v>8949</v>
      </c>
      <c r="F184" s="13">
        <v>18522707.040000003</v>
      </c>
      <c r="G184" s="32">
        <v>1.1599999999999999E-2</v>
      </c>
      <c r="H184" s="27">
        <v>33.119999999999997</v>
      </c>
      <c r="I184" s="28">
        <v>0.67</v>
      </c>
      <c r="J184" s="29">
        <v>53570553.109999999</v>
      </c>
      <c r="K184" s="9">
        <v>2641.328</v>
      </c>
      <c r="L184" s="9">
        <v>2693.1640000000002</v>
      </c>
      <c r="M184" s="9">
        <v>3434.0839999999998</v>
      </c>
      <c r="N184" s="104">
        <v>-0.21579999999999999</v>
      </c>
      <c r="O184" s="18">
        <v>363.70400000000001</v>
      </c>
      <c r="P184" s="13">
        <v>17826.95</v>
      </c>
      <c r="Q184" s="30">
        <v>0.89419999999999999</v>
      </c>
      <c r="R184" s="31">
        <v>0.6</v>
      </c>
      <c r="S184" s="32">
        <v>1.1599999999999999E-2</v>
      </c>
      <c r="T184" s="33">
        <v>21187269</v>
      </c>
      <c r="U184" s="13">
        <v>7050.6</v>
      </c>
      <c r="V184" s="31">
        <v>0.19</v>
      </c>
      <c r="W184" s="31">
        <v>0.79</v>
      </c>
      <c r="X184" s="10">
        <v>1603105.01</v>
      </c>
      <c r="Y184" s="11">
        <v>1088794243</v>
      </c>
      <c r="Z184" s="12">
        <v>504233497</v>
      </c>
      <c r="AA184" s="92">
        <v>55658893.799999997</v>
      </c>
      <c r="AB184" s="92">
        <v>16919729.780000001</v>
      </c>
      <c r="AC184" s="92">
        <v>0</v>
      </c>
      <c r="AD184" s="92">
        <v>-127.75</v>
      </c>
      <c r="AE184" s="93">
        <v>2088340.69</v>
      </c>
      <c r="AF184" s="10">
        <v>1272280.83</v>
      </c>
      <c r="AG184" s="11">
        <v>1015925250</v>
      </c>
      <c r="AH184" s="12">
        <v>458252478</v>
      </c>
      <c r="AI184" s="92">
        <v>52124823.240000002</v>
      </c>
      <c r="AJ184" s="92">
        <v>53905764.75</v>
      </c>
      <c r="AK184" s="92">
        <v>17029098.309999999</v>
      </c>
      <c r="AL184" s="92">
        <v>0</v>
      </c>
      <c r="AM184" s="92">
        <v>0</v>
      </c>
      <c r="AN184" s="93">
        <v>1780941.51</v>
      </c>
    </row>
    <row r="185" spans="1:40" x14ac:dyDescent="0.2">
      <c r="A185" s="25">
        <v>115210503</v>
      </c>
      <c r="B185" s="26" t="s">
        <v>319</v>
      </c>
      <c r="C185" s="26" t="s">
        <v>320</v>
      </c>
      <c r="D185" s="1">
        <v>66482</v>
      </c>
      <c r="E185" s="2">
        <v>7822</v>
      </c>
      <c r="F185" s="13">
        <v>38104712.829999998</v>
      </c>
      <c r="G185" s="32">
        <v>1.6E-2</v>
      </c>
      <c r="H185" s="27">
        <v>73.28</v>
      </c>
      <c r="I185" s="28">
        <v>1.48</v>
      </c>
      <c r="J185" s="29">
        <v>52550993.100000001</v>
      </c>
      <c r="K185" s="9">
        <v>2538.2539999999999</v>
      </c>
      <c r="L185" s="9">
        <v>2557.201</v>
      </c>
      <c r="M185" s="9">
        <v>2836.9279999999999</v>
      </c>
      <c r="N185" s="104">
        <v>-9.8599999999999993E-2</v>
      </c>
      <c r="O185" s="18">
        <v>424.524</v>
      </c>
      <c r="P185" s="13">
        <v>17737.07</v>
      </c>
      <c r="Q185" s="30">
        <v>0.89870000000000005</v>
      </c>
      <c r="R185" s="31">
        <v>1.33</v>
      </c>
      <c r="S185" s="32">
        <v>1.6E-2</v>
      </c>
      <c r="T185" s="33">
        <v>31673906</v>
      </c>
      <c r="U185" s="13">
        <v>10690.61</v>
      </c>
      <c r="V185" s="31">
        <v>0</v>
      </c>
      <c r="W185" s="31">
        <v>1.33</v>
      </c>
      <c r="X185" s="10">
        <v>971185.49</v>
      </c>
      <c r="Y185" s="11">
        <v>1781708777</v>
      </c>
      <c r="Z185" s="12">
        <v>599787918</v>
      </c>
      <c r="AA185" s="92">
        <v>53213150.530000001</v>
      </c>
      <c r="AB185" s="92">
        <v>37130767.469999999</v>
      </c>
      <c r="AC185" s="92">
        <v>0</v>
      </c>
      <c r="AD185" s="92">
        <v>2759.87</v>
      </c>
      <c r="AE185" s="93">
        <v>662157.43000000005</v>
      </c>
      <c r="AF185" s="10">
        <v>776579.27</v>
      </c>
      <c r="AG185" s="11">
        <v>1689800758</v>
      </c>
      <c r="AH185" s="12">
        <v>513133770</v>
      </c>
      <c r="AI185" s="92">
        <v>50048816.619999997</v>
      </c>
      <c r="AJ185" s="92">
        <v>50757796.789999999</v>
      </c>
      <c r="AK185" s="92">
        <v>35790388.439999998</v>
      </c>
      <c r="AL185" s="92">
        <v>0</v>
      </c>
      <c r="AM185" s="92">
        <v>7449.21</v>
      </c>
      <c r="AN185" s="93">
        <v>708980.17</v>
      </c>
    </row>
    <row r="186" spans="1:40" x14ac:dyDescent="0.2">
      <c r="A186" s="25">
        <v>115211003</v>
      </c>
      <c r="B186" s="26" t="s">
        <v>321</v>
      </c>
      <c r="C186" s="26" t="s">
        <v>320</v>
      </c>
      <c r="D186" s="1">
        <v>98060</v>
      </c>
      <c r="E186" s="2">
        <v>3185</v>
      </c>
      <c r="F186" s="13">
        <v>20757143.359999999</v>
      </c>
      <c r="G186" s="32">
        <v>1.4800000000000001E-2</v>
      </c>
      <c r="H186" s="27">
        <v>66.459999999999994</v>
      </c>
      <c r="I186" s="28">
        <v>1.34</v>
      </c>
      <c r="J186" s="29">
        <v>25352106.449999999</v>
      </c>
      <c r="K186" s="9">
        <v>1194.788</v>
      </c>
      <c r="L186" s="9">
        <v>1221.078</v>
      </c>
      <c r="M186" s="9">
        <v>1228.3050000000001</v>
      </c>
      <c r="N186" s="104">
        <v>-5.8999999999999999E-3</v>
      </c>
      <c r="O186" s="18">
        <v>128.93700000000001</v>
      </c>
      <c r="P186" s="13">
        <v>19152.09</v>
      </c>
      <c r="Q186" s="30">
        <v>0.83230000000000004</v>
      </c>
      <c r="R186" s="31">
        <v>1.1200000000000001</v>
      </c>
      <c r="S186" s="32">
        <v>1.4800000000000001E-2</v>
      </c>
      <c r="T186" s="33">
        <v>18594619</v>
      </c>
      <c r="U186" s="13">
        <v>14047.19</v>
      </c>
      <c r="V186" s="31">
        <v>0</v>
      </c>
      <c r="W186" s="31">
        <v>1.1200000000000001</v>
      </c>
      <c r="X186" s="10">
        <v>325003.15000000002</v>
      </c>
      <c r="Y186" s="11">
        <v>792911014</v>
      </c>
      <c r="Z186" s="12">
        <v>605180656</v>
      </c>
      <c r="AA186" s="92">
        <v>25437224.309999999</v>
      </c>
      <c r="AB186" s="92">
        <v>20410812.800000001</v>
      </c>
      <c r="AC186" s="92">
        <v>0</v>
      </c>
      <c r="AD186" s="92">
        <v>21327.41</v>
      </c>
      <c r="AE186" s="93">
        <v>85117.86</v>
      </c>
      <c r="AF186" s="10">
        <v>263825.62</v>
      </c>
      <c r="AG186" s="11">
        <v>747321169</v>
      </c>
      <c r="AH186" s="12">
        <v>427562911</v>
      </c>
      <c r="AI186" s="92">
        <v>23741220.719999999</v>
      </c>
      <c r="AJ186" s="92">
        <v>23910159.600000001</v>
      </c>
      <c r="AK186" s="92">
        <v>19842175.329999998</v>
      </c>
      <c r="AL186" s="92">
        <v>0</v>
      </c>
      <c r="AM186" s="92">
        <v>2494.8200000000002</v>
      </c>
      <c r="AN186" s="93">
        <v>168938.88</v>
      </c>
    </row>
    <row r="187" spans="1:40" x14ac:dyDescent="0.2">
      <c r="A187" s="25">
        <v>115211103</v>
      </c>
      <c r="B187" s="26" t="s">
        <v>322</v>
      </c>
      <c r="C187" s="26" t="s">
        <v>320</v>
      </c>
      <c r="D187" s="1">
        <v>66579</v>
      </c>
      <c r="E187" s="2">
        <v>15712</v>
      </c>
      <c r="F187" s="13">
        <v>66683544.690000005</v>
      </c>
      <c r="G187" s="32">
        <v>1.6E-2</v>
      </c>
      <c r="H187" s="27">
        <v>63.75</v>
      </c>
      <c r="I187" s="28">
        <v>1.29</v>
      </c>
      <c r="J187" s="29">
        <v>90832072.060000002</v>
      </c>
      <c r="K187" s="9">
        <v>5266.7839999999997</v>
      </c>
      <c r="L187" s="9">
        <v>5221.875</v>
      </c>
      <c r="M187" s="9">
        <v>4965.3019999999997</v>
      </c>
      <c r="N187" s="104">
        <v>5.1700000000000003E-2</v>
      </c>
      <c r="O187" s="18">
        <v>959.10400000000004</v>
      </c>
      <c r="P187" s="13">
        <v>14589.42</v>
      </c>
      <c r="Q187" s="30">
        <v>1.0926</v>
      </c>
      <c r="R187" s="31">
        <v>1.29</v>
      </c>
      <c r="S187" s="32">
        <v>1.6E-2</v>
      </c>
      <c r="T187" s="33">
        <v>55459020</v>
      </c>
      <c r="U187" s="13">
        <v>8907.81</v>
      </c>
      <c r="V187" s="31">
        <v>0</v>
      </c>
      <c r="W187" s="31">
        <v>1.29</v>
      </c>
      <c r="X187" s="10">
        <v>1390974.45</v>
      </c>
      <c r="Y187" s="11">
        <v>3103122499</v>
      </c>
      <c r="Z187" s="12">
        <v>1066728611</v>
      </c>
      <c r="AA187" s="92">
        <v>91010537.090000004</v>
      </c>
      <c r="AB187" s="92">
        <v>65220816.240000002</v>
      </c>
      <c r="AC187" s="92">
        <v>0</v>
      </c>
      <c r="AD187" s="92">
        <v>71754</v>
      </c>
      <c r="AE187" s="93">
        <v>178465.03</v>
      </c>
      <c r="AF187" s="10">
        <v>1101869.1399999999</v>
      </c>
      <c r="AG187" s="11">
        <v>2976433493</v>
      </c>
      <c r="AH187" s="12">
        <v>941214744</v>
      </c>
      <c r="AI187" s="92">
        <v>83897749.260000005</v>
      </c>
      <c r="AJ187" s="92">
        <v>84025857.640000001</v>
      </c>
      <c r="AK187" s="92">
        <v>62927709.060000002</v>
      </c>
      <c r="AL187" s="92">
        <v>0</v>
      </c>
      <c r="AM187" s="92">
        <v>188901.68</v>
      </c>
      <c r="AN187" s="93">
        <v>128108.38</v>
      </c>
    </row>
    <row r="188" spans="1:40" x14ac:dyDescent="0.2">
      <c r="A188" s="25">
        <v>115211603</v>
      </c>
      <c r="B188" s="26" t="s">
        <v>323</v>
      </c>
      <c r="C188" s="26" t="s">
        <v>320</v>
      </c>
      <c r="D188" s="1">
        <v>94240</v>
      </c>
      <c r="E188" s="2">
        <v>24710</v>
      </c>
      <c r="F188" s="13">
        <v>126202865.36</v>
      </c>
      <c r="G188" s="32">
        <v>1.0500000000000001E-2</v>
      </c>
      <c r="H188" s="27">
        <v>54.2</v>
      </c>
      <c r="I188" s="28">
        <v>1.0900000000000001</v>
      </c>
      <c r="J188" s="29">
        <v>159354080</v>
      </c>
      <c r="K188" s="9">
        <v>10181.351000000001</v>
      </c>
      <c r="L188" s="9">
        <v>9864.5120000000006</v>
      </c>
      <c r="M188" s="9">
        <v>7779.598</v>
      </c>
      <c r="N188" s="104">
        <v>0.26800000000000002</v>
      </c>
      <c r="O188" s="18">
        <v>1337.6980000000001</v>
      </c>
      <c r="P188" s="13">
        <v>13833.96</v>
      </c>
      <c r="Q188" s="30">
        <v>1.1523000000000001</v>
      </c>
      <c r="R188" s="31">
        <v>1.0900000000000001</v>
      </c>
      <c r="S188" s="32">
        <v>1.0500000000000001E-2</v>
      </c>
      <c r="T188" s="33">
        <v>159558407</v>
      </c>
      <c r="U188" s="13">
        <v>13851.7</v>
      </c>
      <c r="V188" s="31">
        <v>0</v>
      </c>
      <c r="W188" s="31">
        <v>1.0900000000000001</v>
      </c>
      <c r="X188" s="10">
        <v>1182340.3600000001</v>
      </c>
      <c r="Y188" s="11">
        <v>8179259471</v>
      </c>
      <c r="Z188" s="12">
        <v>3817613216</v>
      </c>
      <c r="AA188" s="92">
        <v>159406077</v>
      </c>
      <c r="AB188" s="92">
        <v>124956713</v>
      </c>
      <c r="AC188" s="92">
        <v>0</v>
      </c>
      <c r="AD188" s="92">
        <v>63812</v>
      </c>
      <c r="AE188" s="93">
        <v>51997</v>
      </c>
      <c r="AF188" s="10">
        <v>935656.4</v>
      </c>
      <c r="AG188" s="11">
        <v>7588320207</v>
      </c>
      <c r="AH188" s="12">
        <v>2640875144</v>
      </c>
      <c r="AI188" s="92">
        <v>144068475</v>
      </c>
      <c r="AJ188" s="92">
        <v>144197602</v>
      </c>
      <c r="AK188" s="92">
        <v>119687789</v>
      </c>
      <c r="AL188" s="92">
        <v>0</v>
      </c>
      <c r="AM188" s="92">
        <v>203513</v>
      </c>
      <c r="AN188" s="93">
        <v>129127</v>
      </c>
    </row>
    <row r="189" spans="1:40" x14ac:dyDescent="0.2">
      <c r="A189" s="25">
        <v>115212503</v>
      </c>
      <c r="B189" s="26" t="s">
        <v>324</v>
      </c>
      <c r="C189" s="26" t="s">
        <v>320</v>
      </c>
      <c r="D189" s="1">
        <v>72166</v>
      </c>
      <c r="E189" s="2">
        <v>9089</v>
      </c>
      <c r="F189" s="13">
        <v>32547801.560000002</v>
      </c>
      <c r="G189" s="32">
        <v>1.3599999999999999E-2</v>
      </c>
      <c r="H189" s="27">
        <v>49.62</v>
      </c>
      <c r="I189" s="28">
        <v>1</v>
      </c>
      <c r="J189" s="29">
        <v>45558774.460000001</v>
      </c>
      <c r="K189" s="9">
        <v>2708.67</v>
      </c>
      <c r="L189" s="9">
        <v>2701.732</v>
      </c>
      <c r="M189" s="9">
        <v>2823.1930000000002</v>
      </c>
      <c r="N189" s="104">
        <v>-4.2999999999999997E-2</v>
      </c>
      <c r="O189" s="18">
        <v>411.78899999999999</v>
      </c>
      <c r="P189" s="13">
        <v>14600.02</v>
      </c>
      <c r="Q189" s="30">
        <v>1.0918000000000001</v>
      </c>
      <c r="R189" s="31">
        <v>1</v>
      </c>
      <c r="S189" s="32">
        <v>1.3599999999999999E-2</v>
      </c>
      <c r="T189" s="33">
        <v>31841924</v>
      </c>
      <c r="U189" s="13">
        <v>10204.24</v>
      </c>
      <c r="V189" s="31">
        <v>0</v>
      </c>
      <c r="W189" s="31">
        <v>1</v>
      </c>
      <c r="X189" s="10">
        <v>840811.1</v>
      </c>
      <c r="Y189" s="11">
        <v>1691162484</v>
      </c>
      <c r="Z189" s="12">
        <v>702967117</v>
      </c>
      <c r="AA189" s="92">
        <v>45672813.149999999</v>
      </c>
      <c r="AB189" s="92">
        <v>31641259.949999999</v>
      </c>
      <c r="AC189" s="92">
        <v>0</v>
      </c>
      <c r="AD189" s="92">
        <v>65730.509999999995</v>
      </c>
      <c r="AE189" s="93">
        <v>114038.69</v>
      </c>
      <c r="AF189" s="10">
        <v>672546.3</v>
      </c>
      <c r="AG189" s="11">
        <v>1666381410</v>
      </c>
      <c r="AH189" s="12">
        <v>573383937</v>
      </c>
      <c r="AI189" s="92">
        <v>46244914.159999996</v>
      </c>
      <c r="AJ189" s="92">
        <v>46414252.969999999</v>
      </c>
      <c r="AK189" s="92">
        <v>30531348.780000001</v>
      </c>
      <c r="AL189" s="92">
        <v>0</v>
      </c>
      <c r="AM189" s="92">
        <v>0</v>
      </c>
      <c r="AN189" s="93">
        <v>169338.81</v>
      </c>
    </row>
    <row r="190" spans="1:40" x14ac:dyDescent="0.2">
      <c r="A190" s="25">
        <v>115216503</v>
      </c>
      <c r="B190" s="26" t="s">
        <v>325</v>
      </c>
      <c r="C190" s="26" t="s">
        <v>320</v>
      </c>
      <c r="D190" s="1">
        <v>79048</v>
      </c>
      <c r="E190" s="2">
        <v>13422</v>
      </c>
      <c r="F190" s="13">
        <v>63956291.25</v>
      </c>
      <c r="G190" s="32">
        <v>1.54E-2</v>
      </c>
      <c r="H190" s="27">
        <v>60.28</v>
      </c>
      <c r="I190" s="28">
        <v>1.22</v>
      </c>
      <c r="J190" s="29">
        <v>77562994.260000005</v>
      </c>
      <c r="K190" s="9">
        <v>4699.1409999999996</v>
      </c>
      <c r="L190" s="9">
        <v>4542.7860000000001</v>
      </c>
      <c r="M190" s="9">
        <v>3740.5340000000001</v>
      </c>
      <c r="N190" s="104">
        <v>0.2145</v>
      </c>
      <c r="O190" s="18">
        <v>630.44799999999998</v>
      </c>
      <c r="P190" s="13">
        <v>14553.28</v>
      </c>
      <c r="Q190" s="30">
        <v>1.0952999999999999</v>
      </c>
      <c r="R190" s="31">
        <v>1.22</v>
      </c>
      <c r="S190" s="32">
        <v>1.54E-2</v>
      </c>
      <c r="T190" s="33">
        <v>55066719</v>
      </c>
      <c r="U190" s="13">
        <v>10332.26</v>
      </c>
      <c r="V190" s="31">
        <v>0</v>
      </c>
      <c r="W190" s="31">
        <v>1.22</v>
      </c>
      <c r="X190" s="10">
        <v>1120388.44</v>
      </c>
      <c r="Y190" s="11">
        <v>2844571077</v>
      </c>
      <c r="Z190" s="12">
        <v>1295783746</v>
      </c>
      <c r="AA190" s="92">
        <v>78266875.390000001</v>
      </c>
      <c r="AB190" s="92">
        <v>62628052.630000003</v>
      </c>
      <c r="AC190" s="92">
        <v>0</v>
      </c>
      <c r="AD190" s="92">
        <v>207850.18</v>
      </c>
      <c r="AE190" s="93">
        <v>703881.13</v>
      </c>
      <c r="AF190" s="10">
        <v>890674.81</v>
      </c>
      <c r="AG190" s="11">
        <v>2702862741</v>
      </c>
      <c r="AH190" s="12">
        <v>1337881462</v>
      </c>
      <c r="AI190" s="92">
        <v>72332161.680000007</v>
      </c>
      <c r="AJ190" s="92">
        <v>73269830.230000004</v>
      </c>
      <c r="AK190" s="92">
        <v>58489621.049999997</v>
      </c>
      <c r="AL190" s="92">
        <v>0</v>
      </c>
      <c r="AM190" s="92">
        <v>90964.31</v>
      </c>
      <c r="AN190" s="93">
        <v>937668.55</v>
      </c>
    </row>
    <row r="191" spans="1:40" x14ac:dyDescent="0.2">
      <c r="A191" s="25">
        <v>115218003</v>
      </c>
      <c r="B191" s="26" t="s">
        <v>326</v>
      </c>
      <c r="C191" s="26" t="s">
        <v>320</v>
      </c>
      <c r="D191" s="1">
        <v>59929</v>
      </c>
      <c r="E191" s="2">
        <v>11717</v>
      </c>
      <c r="F191" s="13">
        <v>35842938.039999999</v>
      </c>
      <c r="G191" s="32">
        <v>1.2699999999999999E-2</v>
      </c>
      <c r="H191" s="27">
        <v>51.04</v>
      </c>
      <c r="I191" s="28">
        <v>1.03</v>
      </c>
      <c r="J191" s="29">
        <v>58769775.859999999</v>
      </c>
      <c r="K191" s="9">
        <v>3733.6019999999999</v>
      </c>
      <c r="L191" s="9">
        <v>3646.39</v>
      </c>
      <c r="M191" s="9">
        <v>3505.86</v>
      </c>
      <c r="N191" s="104">
        <v>4.0099999999999997E-2</v>
      </c>
      <c r="O191" s="18">
        <v>481.28</v>
      </c>
      <c r="P191" s="13">
        <v>13943.4</v>
      </c>
      <c r="Q191" s="30">
        <v>1.1432</v>
      </c>
      <c r="R191" s="31">
        <v>1.03</v>
      </c>
      <c r="S191" s="32">
        <v>1.2699999999999999E-2</v>
      </c>
      <c r="T191" s="33">
        <v>37508323</v>
      </c>
      <c r="U191" s="13">
        <v>8899.02</v>
      </c>
      <c r="V191" s="31">
        <v>0</v>
      </c>
      <c r="W191" s="31">
        <v>1.03</v>
      </c>
      <c r="X191" s="10">
        <v>1161590.6000000001</v>
      </c>
      <c r="Y191" s="11">
        <v>2144500448</v>
      </c>
      <c r="Z191" s="12">
        <v>675674195</v>
      </c>
      <c r="AA191" s="92">
        <v>58817549.270000003</v>
      </c>
      <c r="AB191" s="92">
        <v>34588065.82</v>
      </c>
      <c r="AC191" s="92">
        <v>0</v>
      </c>
      <c r="AD191" s="92">
        <v>93281.62</v>
      </c>
      <c r="AE191" s="93">
        <v>47773.41</v>
      </c>
      <c r="AF191" s="10">
        <v>922434.53</v>
      </c>
      <c r="AG191" s="11">
        <v>1956045936</v>
      </c>
      <c r="AH191" s="12">
        <v>610925260</v>
      </c>
      <c r="AI191" s="92">
        <v>54259525.060000002</v>
      </c>
      <c r="AJ191" s="92">
        <v>54287786.259999998</v>
      </c>
      <c r="AK191" s="92">
        <v>33890983.350000001</v>
      </c>
      <c r="AL191" s="92">
        <v>0</v>
      </c>
      <c r="AM191" s="92">
        <v>201476.22</v>
      </c>
      <c r="AN191" s="93">
        <v>28261.200000000001</v>
      </c>
    </row>
    <row r="192" spans="1:40" x14ac:dyDescent="0.2">
      <c r="A192" s="25">
        <v>115218303</v>
      </c>
      <c r="B192" s="26" t="s">
        <v>327</v>
      </c>
      <c r="C192" s="26" t="s">
        <v>320</v>
      </c>
      <c r="D192" s="1">
        <v>85153</v>
      </c>
      <c r="E192" s="2">
        <v>6369</v>
      </c>
      <c r="F192" s="13">
        <v>30978352.110000003</v>
      </c>
      <c r="G192" s="32">
        <v>1.29E-2</v>
      </c>
      <c r="H192" s="27">
        <v>57.12</v>
      </c>
      <c r="I192" s="28">
        <v>1.1499999999999999</v>
      </c>
      <c r="J192" s="29">
        <v>38779336.810000002</v>
      </c>
      <c r="K192" s="9">
        <v>2272.6619999999998</v>
      </c>
      <c r="L192" s="9">
        <v>2194.627</v>
      </c>
      <c r="M192" s="9">
        <v>2257.4180000000001</v>
      </c>
      <c r="N192" s="104">
        <v>-2.7799999999999998E-2</v>
      </c>
      <c r="O192" s="18">
        <v>162.84200000000001</v>
      </c>
      <c r="P192" s="13">
        <v>15922.51</v>
      </c>
      <c r="Q192" s="30">
        <v>1.0011000000000001</v>
      </c>
      <c r="R192" s="31">
        <v>1.1499999999999999</v>
      </c>
      <c r="S192" s="32">
        <v>1.29E-2</v>
      </c>
      <c r="T192" s="33">
        <v>31930021</v>
      </c>
      <c r="U192" s="13">
        <v>13110.23</v>
      </c>
      <c r="V192" s="31">
        <v>0</v>
      </c>
      <c r="W192" s="31">
        <v>1.1499999999999999</v>
      </c>
      <c r="X192" s="10">
        <v>678639.6</v>
      </c>
      <c r="Y192" s="11">
        <v>1844582420</v>
      </c>
      <c r="Z192" s="12">
        <v>556171009</v>
      </c>
      <c r="AA192" s="92">
        <v>38962389.18</v>
      </c>
      <c r="AB192" s="92">
        <v>30266533.98</v>
      </c>
      <c r="AC192" s="92">
        <v>0</v>
      </c>
      <c r="AD192" s="92">
        <v>33178.53</v>
      </c>
      <c r="AE192" s="93">
        <v>183052.37</v>
      </c>
      <c r="AF192" s="10">
        <v>538506.96</v>
      </c>
      <c r="AG192" s="11">
        <v>1754143807</v>
      </c>
      <c r="AH192" s="12">
        <v>511537563</v>
      </c>
      <c r="AI192" s="92">
        <v>37010679.210000001</v>
      </c>
      <c r="AJ192" s="92">
        <v>37251911.090000004</v>
      </c>
      <c r="AK192" s="92">
        <v>28606766.300000001</v>
      </c>
      <c r="AL192" s="92">
        <v>0</v>
      </c>
      <c r="AM192" s="92">
        <v>25041.89</v>
      </c>
      <c r="AN192" s="93">
        <v>241231.88</v>
      </c>
    </row>
    <row r="193" spans="1:40" x14ac:dyDescent="0.2">
      <c r="A193" s="25">
        <v>115221402</v>
      </c>
      <c r="B193" s="26" t="s">
        <v>329</v>
      </c>
      <c r="C193" s="26" t="s">
        <v>330</v>
      </c>
      <c r="D193" s="1">
        <v>76326</v>
      </c>
      <c r="E193" s="2">
        <v>40557</v>
      </c>
      <c r="F193" s="13">
        <v>167735568.70000002</v>
      </c>
      <c r="G193" s="32">
        <v>1.38E-2</v>
      </c>
      <c r="H193" s="27">
        <v>54.19</v>
      </c>
      <c r="I193" s="28">
        <v>1.0900000000000001</v>
      </c>
      <c r="J193" s="29">
        <v>212292006.12</v>
      </c>
      <c r="K193" s="9">
        <v>13474.308999999999</v>
      </c>
      <c r="L193" s="9">
        <v>13258.654</v>
      </c>
      <c r="M193" s="9">
        <v>11145.737999999999</v>
      </c>
      <c r="N193" s="104">
        <v>0.18959999999999999</v>
      </c>
      <c r="O193" s="18">
        <v>2448.5279999999998</v>
      </c>
      <c r="P193" s="13">
        <v>13332.55</v>
      </c>
      <c r="Q193" s="30">
        <v>1.1956</v>
      </c>
      <c r="R193" s="31">
        <v>1.0900000000000001</v>
      </c>
      <c r="S193" s="32">
        <v>1.38E-2</v>
      </c>
      <c r="T193" s="33">
        <v>161227539</v>
      </c>
      <c r="U193" s="13">
        <v>10125.549999999999</v>
      </c>
      <c r="V193" s="31">
        <v>0</v>
      </c>
      <c r="W193" s="31">
        <v>1.0900000000000001</v>
      </c>
      <c r="X193" s="10">
        <v>3294089.18</v>
      </c>
      <c r="Y193" s="11">
        <v>8742625066</v>
      </c>
      <c r="Z193" s="12">
        <v>3379746315</v>
      </c>
      <c r="AA193" s="92">
        <v>213155111.00999999</v>
      </c>
      <c r="AB193" s="92">
        <v>161235884.62</v>
      </c>
      <c r="AC193" s="92">
        <v>0</v>
      </c>
      <c r="AD193" s="92">
        <v>3205594.9</v>
      </c>
      <c r="AE193" s="93">
        <v>863104.89</v>
      </c>
      <c r="AF193" s="10">
        <v>2629780.98</v>
      </c>
      <c r="AG193" s="11">
        <v>8159000330</v>
      </c>
      <c r="AH193" s="12">
        <v>3025356751</v>
      </c>
      <c r="AI193" s="92">
        <v>203517916.18000001</v>
      </c>
      <c r="AJ193" s="92">
        <v>204420312.06999999</v>
      </c>
      <c r="AK193" s="92">
        <v>157567755.27000001</v>
      </c>
      <c r="AL193" s="92">
        <v>0</v>
      </c>
      <c r="AM193" s="92">
        <v>3125510.75</v>
      </c>
      <c r="AN193" s="93">
        <v>902395.89</v>
      </c>
    </row>
    <row r="194" spans="1:40" x14ac:dyDescent="0.2">
      <c r="A194" s="25">
        <v>115221753</v>
      </c>
      <c r="B194" s="26" t="s">
        <v>331</v>
      </c>
      <c r="C194" s="26" t="s">
        <v>330</v>
      </c>
      <c r="D194" s="1">
        <v>80193</v>
      </c>
      <c r="E194" s="2">
        <v>9929</v>
      </c>
      <c r="F194" s="13">
        <v>52526524.160000004</v>
      </c>
      <c r="G194" s="32">
        <v>1.1599999999999999E-2</v>
      </c>
      <c r="H194" s="27">
        <v>65.97</v>
      </c>
      <c r="I194" s="28">
        <v>1.33</v>
      </c>
      <c r="J194" s="29">
        <v>64697835.719999999</v>
      </c>
      <c r="K194" s="9">
        <v>3318.623</v>
      </c>
      <c r="L194" s="9">
        <v>3399.9</v>
      </c>
      <c r="M194" s="9">
        <v>3591.8319999999999</v>
      </c>
      <c r="N194" s="104">
        <v>-5.3400000000000003E-2</v>
      </c>
      <c r="O194" s="18">
        <v>315.14299999999997</v>
      </c>
      <c r="P194" s="13">
        <v>17804.62</v>
      </c>
      <c r="Q194" s="30">
        <v>0.89529999999999998</v>
      </c>
      <c r="R194" s="31">
        <v>1.19</v>
      </c>
      <c r="S194" s="32">
        <v>1.1599999999999999E-2</v>
      </c>
      <c r="T194" s="33">
        <v>60078916</v>
      </c>
      <c r="U194" s="13">
        <v>16533.509999999998</v>
      </c>
      <c r="V194" s="31">
        <v>0</v>
      </c>
      <c r="W194" s="31">
        <v>1.19</v>
      </c>
      <c r="X194" s="10">
        <v>838504.52</v>
      </c>
      <c r="Y194" s="11">
        <v>3216471730</v>
      </c>
      <c r="Z194" s="12">
        <v>1300739994</v>
      </c>
      <c r="AA194" s="92">
        <v>64937717.07</v>
      </c>
      <c r="AB194" s="92">
        <v>51576993.259999998</v>
      </c>
      <c r="AC194" s="92">
        <v>0</v>
      </c>
      <c r="AD194" s="92">
        <v>111026.38</v>
      </c>
      <c r="AE194" s="93">
        <v>239881.35</v>
      </c>
      <c r="AF194" s="10">
        <v>672467.76</v>
      </c>
      <c r="AG194" s="11">
        <v>2978046312</v>
      </c>
      <c r="AH194" s="12">
        <v>1183426699</v>
      </c>
      <c r="AI194" s="92">
        <v>62316405.090000004</v>
      </c>
      <c r="AJ194" s="92">
        <v>62506648.82</v>
      </c>
      <c r="AK194" s="92">
        <v>50460122.100000001</v>
      </c>
      <c r="AL194" s="92">
        <v>0</v>
      </c>
      <c r="AM194" s="92">
        <v>165809.17000000001</v>
      </c>
      <c r="AN194" s="93">
        <v>190243.73</v>
      </c>
    </row>
    <row r="195" spans="1:40" x14ac:dyDescent="0.2">
      <c r="A195" s="25">
        <v>115222504</v>
      </c>
      <c r="B195" s="26" t="s">
        <v>332</v>
      </c>
      <c r="C195" s="26" t="s">
        <v>330</v>
      </c>
      <c r="D195" s="1">
        <v>70888</v>
      </c>
      <c r="E195" s="2">
        <v>2918</v>
      </c>
      <c r="F195" s="13">
        <v>10566045.6</v>
      </c>
      <c r="G195" s="32">
        <v>1.43E-2</v>
      </c>
      <c r="H195" s="27">
        <v>51.08</v>
      </c>
      <c r="I195" s="28">
        <v>1.03</v>
      </c>
      <c r="J195" s="29">
        <v>20419386.48</v>
      </c>
      <c r="K195" s="9">
        <v>970.79600000000005</v>
      </c>
      <c r="L195" s="9">
        <v>976.92700000000002</v>
      </c>
      <c r="M195" s="9">
        <v>1179.386</v>
      </c>
      <c r="N195" s="104">
        <v>-0.17169999999999999</v>
      </c>
      <c r="O195" s="18">
        <v>226.02</v>
      </c>
      <c r="P195" s="13">
        <v>17061.43</v>
      </c>
      <c r="Q195" s="30">
        <v>0.93430000000000002</v>
      </c>
      <c r="R195" s="31">
        <v>0.96</v>
      </c>
      <c r="S195" s="32">
        <v>1.43E-2</v>
      </c>
      <c r="T195" s="33">
        <v>9795225</v>
      </c>
      <c r="U195" s="13">
        <v>8184.4</v>
      </c>
      <c r="V195" s="31">
        <v>0.06</v>
      </c>
      <c r="W195" s="31">
        <v>1.02</v>
      </c>
      <c r="X195" s="10">
        <v>545368.52</v>
      </c>
      <c r="Y195" s="11">
        <v>515985106</v>
      </c>
      <c r="Z195" s="12">
        <v>220497949</v>
      </c>
      <c r="AA195" s="92">
        <v>20429483.68</v>
      </c>
      <c r="AB195" s="92">
        <v>9989638.1300000008</v>
      </c>
      <c r="AC195" s="92">
        <v>0</v>
      </c>
      <c r="AD195" s="92">
        <v>31038.95</v>
      </c>
      <c r="AE195" s="93">
        <v>10097.200000000001</v>
      </c>
      <c r="AF195" s="10">
        <v>433292.58</v>
      </c>
      <c r="AG195" s="11">
        <v>477265182</v>
      </c>
      <c r="AH195" s="12">
        <v>199807565</v>
      </c>
      <c r="AI195" s="92">
        <v>19942502.420000002</v>
      </c>
      <c r="AJ195" s="92">
        <v>19973790.57</v>
      </c>
      <c r="AK195" s="92">
        <v>9563033.8499999996</v>
      </c>
      <c r="AL195" s="92">
        <v>0</v>
      </c>
      <c r="AM195" s="92">
        <v>56800</v>
      </c>
      <c r="AN195" s="93">
        <v>31288.15</v>
      </c>
    </row>
    <row r="196" spans="1:40" x14ac:dyDescent="0.2">
      <c r="A196" s="25">
        <v>115222752</v>
      </c>
      <c r="B196" s="26" t="s">
        <v>333</v>
      </c>
      <c r="C196" s="26" t="s">
        <v>330</v>
      </c>
      <c r="D196" s="1">
        <v>44310</v>
      </c>
      <c r="E196" s="2">
        <v>21138</v>
      </c>
      <c r="F196" s="13">
        <v>62749372.890000001</v>
      </c>
      <c r="G196" s="32">
        <v>2.0400000000000001E-2</v>
      </c>
      <c r="H196" s="27">
        <v>67</v>
      </c>
      <c r="I196" s="28">
        <v>1.35</v>
      </c>
      <c r="J196" s="29">
        <v>151513507.99000001</v>
      </c>
      <c r="K196" s="9">
        <v>8009.1270000000004</v>
      </c>
      <c r="L196" s="9">
        <v>8090.3559999999998</v>
      </c>
      <c r="M196" s="9">
        <v>7265.7129999999997</v>
      </c>
      <c r="N196" s="104">
        <v>0.1135</v>
      </c>
      <c r="O196" s="18">
        <v>4792.0870000000004</v>
      </c>
      <c r="P196" s="13">
        <v>11835.87</v>
      </c>
      <c r="Q196" s="30">
        <v>1.3468</v>
      </c>
      <c r="R196" s="31">
        <v>1.35</v>
      </c>
      <c r="S196" s="32">
        <v>2.0400000000000001E-2</v>
      </c>
      <c r="T196" s="33">
        <v>40896255</v>
      </c>
      <c r="U196" s="13">
        <v>3194.72</v>
      </c>
      <c r="V196" s="31">
        <v>0.63</v>
      </c>
      <c r="W196" s="31">
        <v>1.98</v>
      </c>
      <c r="X196" s="10">
        <v>3497899.27</v>
      </c>
      <c r="Y196" s="11">
        <v>2325974443</v>
      </c>
      <c r="Z196" s="12">
        <v>748931954</v>
      </c>
      <c r="AA196" s="92">
        <v>151522072.05000001</v>
      </c>
      <c r="AB196" s="92">
        <v>59214672.119999997</v>
      </c>
      <c r="AC196" s="92">
        <v>0</v>
      </c>
      <c r="AD196" s="92">
        <v>36801.5</v>
      </c>
      <c r="AE196" s="93">
        <v>8564.06</v>
      </c>
      <c r="AF196" s="10">
        <v>2776272.46</v>
      </c>
      <c r="AG196" s="11">
        <v>2204516696</v>
      </c>
      <c r="AH196" s="12">
        <v>728015174</v>
      </c>
      <c r="AI196" s="92">
        <v>137868003.71000001</v>
      </c>
      <c r="AJ196" s="92">
        <v>137976758.80000001</v>
      </c>
      <c r="AK196" s="92">
        <v>59000442.390000001</v>
      </c>
      <c r="AL196" s="92">
        <v>0</v>
      </c>
      <c r="AM196" s="92">
        <v>327614.13</v>
      </c>
      <c r="AN196" s="93">
        <v>108755.09</v>
      </c>
    </row>
    <row r="197" spans="1:40" x14ac:dyDescent="0.2">
      <c r="A197" s="25">
        <v>115224003</v>
      </c>
      <c r="B197" s="26" t="s">
        <v>334</v>
      </c>
      <c r="C197" s="26" t="s">
        <v>330</v>
      </c>
      <c r="D197" s="1">
        <v>83963</v>
      </c>
      <c r="E197" s="2">
        <v>9989</v>
      </c>
      <c r="F197" s="13">
        <v>43505314.780000001</v>
      </c>
      <c r="G197" s="32">
        <v>1.21E-2</v>
      </c>
      <c r="H197" s="27">
        <v>51.87</v>
      </c>
      <c r="I197" s="28">
        <v>1.05</v>
      </c>
      <c r="J197" s="29">
        <v>66991843.539999999</v>
      </c>
      <c r="K197" s="9">
        <v>3678.62</v>
      </c>
      <c r="L197" s="9">
        <v>3761.1210000000001</v>
      </c>
      <c r="M197" s="9">
        <v>3806.9940000000001</v>
      </c>
      <c r="N197" s="104">
        <v>-1.2E-2</v>
      </c>
      <c r="O197" s="18">
        <v>287.31400000000002</v>
      </c>
      <c r="P197" s="13">
        <v>16891.82</v>
      </c>
      <c r="Q197" s="30">
        <v>0.94369999999999998</v>
      </c>
      <c r="R197" s="31">
        <v>0.99</v>
      </c>
      <c r="S197" s="32">
        <v>1.21E-2</v>
      </c>
      <c r="T197" s="33">
        <v>47820083</v>
      </c>
      <c r="U197" s="13">
        <v>12057.71</v>
      </c>
      <c r="V197" s="31">
        <v>0</v>
      </c>
      <c r="W197" s="31">
        <v>0.99</v>
      </c>
      <c r="X197" s="10">
        <v>1698900.07</v>
      </c>
      <c r="Y197" s="11">
        <v>2478179642</v>
      </c>
      <c r="Z197" s="12">
        <v>1117315316</v>
      </c>
      <c r="AA197" s="92">
        <v>67100248.719999999</v>
      </c>
      <c r="AB197" s="92">
        <v>41800437.119999997</v>
      </c>
      <c r="AC197" s="92">
        <v>0</v>
      </c>
      <c r="AD197" s="92">
        <v>5977.59</v>
      </c>
      <c r="AE197" s="93">
        <v>108405.18</v>
      </c>
      <c r="AF197" s="10">
        <v>1351361.64</v>
      </c>
      <c r="AG197" s="11">
        <v>2225016681</v>
      </c>
      <c r="AH197" s="12">
        <v>950087830</v>
      </c>
      <c r="AI197" s="92">
        <v>63185620.990000002</v>
      </c>
      <c r="AJ197" s="92">
        <v>63290414.719999999</v>
      </c>
      <c r="AK197" s="92">
        <v>40164917.810000002</v>
      </c>
      <c r="AL197" s="92">
        <v>0</v>
      </c>
      <c r="AM197" s="92">
        <v>13028.17</v>
      </c>
      <c r="AN197" s="93">
        <v>104793.73</v>
      </c>
    </row>
    <row r="198" spans="1:40" x14ac:dyDescent="0.2">
      <c r="A198" s="25">
        <v>115226003</v>
      </c>
      <c r="B198" s="26" t="s">
        <v>335</v>
      </c>
      <c r="C198" s="26" t="s">
        <v>330</v>
      </c>
      <c r="D198" s="1">
        <v>65747</v>
      </c>
      <c r="E198" s="2">
        <v>8588</v>
      </c>
      <c r="F198" s="13">
        <v>33741640.780000001</v>
      </c>
      <c r="G198" s="32">
        <v>1.46E-2</v>
      </c>
      <c r="H198" s="27">
        <v>59.76</v>
      </c>
      <c r="I198" s="28">
        <v>1.2</v>
      </c>
      <c r="J198" s="29">
        <v>49154064.020000003</v>
      </c>
      <c r="K198" s="9">
        <v>2583.6759999999999</v>
      </c>
      <c r="L198" s="9">
        <v>2555.0250000000001</v>
      </c>
      <c r="M198" s="9">
        <v>2428.9290000000001</v>
      </c>
      <c r="N198" s="104">
        <v>5.1900000000000002E-2</v>
      </c>
      <c r="O198" s="18">
        <v>540.99699999999996</v>
      </c>
      <c r="P198" s="13">
        <v>15730.95</v>
      </c>
      <c r="Q198" s="30">
        <v>1.0133000000000001</v>
      </c>
      <c r="R198" s="31">
        <v>1.2</v>
      </c>
      <c r="S198" s="32">
        <v>1.46E-2</v>
      </c>
      <c r="T198" s="33">
        <v>30718651</v>
      </c>
      <c r="U198" s="13">
        <v>9831</v>
      </c>
      <c r="V198" s="31">
        <v>0</v>
      </c>
      <c r="W198" s="31">
        <v>1.2</v>
      </c>
      <c r="X198" s="10">
        <v>1167110.58</v>
      </c>
      <c r="Y198" s="11">
        <v>1827612054</v>
      </c>
      <c r="Z198" s="12">
        <v>482060974</v>
      </c>
      <c r="AA198" s="92">
        <v>49461122.039999999</v>
      </c>
      <c r="AB198" s="92">
        <v>32507915.170000002</v>
      </c>
      <c r="AC198" s="92">
        <v>0</v>
      </c>
      <c r="AD198" s="92">
        <v>66615.03</v>
      </c>
      <c r="AE198" s="93">
        <v>307058.02</v>
      </c>
      <c r="AF198" s="10">
        <v>930262.21</v>
      </c>
      <c r="AG198" s="11">
        <v>1492650447</v>
      </c>
      <c r="AH198" s="12">
        <v>442922344</v>
      </c>
      <c r="AI198" s="92">
        <v>45513675.100000001</v>
      </c>
      <c r="AJ198" s="92">
        <v>45790481.329999998</v>
      </c>
      <c r="AK198" s="92">
        <v>30965541.079999998</v>
      </c>
      <c r="AL198" s="92">
        <v>0</v>
      </c>
      <c r="AM198" s="92">
        <v>90547.78</v>
      </c>
      <c r="AN198" s="93">
        <v>276806.23</v>
      </c>
    </row>
    <row r="199" spans="1:40" x14ac:dyDescent="0.2">
      <c r="A199" s="25">
        <v>115226103</v>
      </c>
      <c r="B199" s="26" t="s">
        <v>336</v>
      </c>
      <c r="C199" s="26" t="s">
        <v>330</v>
      </c>
      <c r="D199" s="1">
        <v>55351</v>
      </c>
      <c r="E199" s="2">
        <v>2803</v>
      </c>
      <c r="F199" s="13">
        <v>7882661.5600000005</v>
      </c>
      <c r="G199" s="32">
        <v>1.43E-2</v>
      </c>
      <c r="H199" s="27">
        <v>50.81</v>
      </c>
      <c r="I199" s="28">
        <v>1.02</v>
      </c>
      <c r="J199" s="29">
        <v>15412894.24</v>
      </c>
      <c r="K199" s="9">
        <v>790.274</v>
      </c>
      <c r="L199" s="9">
        <v>805.50099999999998</v>
      </c>
      <c r="M199" s="9">
        <v>833.16700000000003</v>
      </c>
      <c r="N199" s="104">
        <v>-3.32E-2</v>
      </c>
      <c r="O199" s="18">
        <v>278.21699999999998</v>
      </c>
      <c r="P199" s="13">
        <v>14424.92</v>
      </c>
      <c r="Q199" s="30">
        <v>1.1051</v>
      </c>
      <c r="R199" s="31">
        <v>1.02</v>
      </c>
      <c r="S199" s="32">
        <v>1.43E-2</v>
      </c>
      <c r="T199" s="33">
        <v>7328175</v>
      </c>
      <c r="U199" s="13">
        <v>6858.43</v>
      </c>
      <c r="V199" s="31">
        <v>0.21</v>
      </c>
      <c r="W199" s="31">
        <v>1.23</v>
      </c>
      <c r="X199" s="10">
        <v>316605.7</v>
      </c>
      <c r="Y199" s="11">
        <v>367289345</v>
      </c>
      <c r="Z199" s="12">
        <v>183701293</v>
      </c>
      <c r="AA199" s="92">
        <v>15457363.24</v>
      </c>
      <c r="AB199" s="92">
        <v>7561655.8600000003</v>
      </c>
      <c r="AC199" s="92">
        <v>0</v>
      </c>
      <c r="AD199" s="92">
        <v>4400</v>
      </c>
      <c r="AE199" s="93">
        <v>44469</v>
      </c>
      <c r="AF199" s="10">
        <v>251066.89</v>
      </c>
      <c r="AG199" s="11">
        <v>339844023</v>
      </c>
      <c r="AH199" s="12">
        <v>165211929</v>
      </c>
      <c r="AI199" s="92">
        <v>14965096.08</v>
      </c>
      <c r="AJ199" s="92">
        <v>15014269.439999999</v>
      </c>
      <c r="AK199" s="92">
        <v>7281365.9000000004</v>
      </c>
      <c r="AL199" s="92">
        <v>0</v>
      </c>
      <c r="AM199" s="92">
        <v>0</v>
      </c>
      <c r="AN199" s="93">
        <v>49173.36</v>
      </c>
    </row>
    <row r="200" spans="1:40" x14ac:dyDescent="0.2">
      <c r="A200" s="25">
        <v>115228003</v>
      </c>
      <c r="B200" s="26" t="s">
        <v>337</v>
      </c>
      <c r="C200" s="26" t="s">
        <v>330</v>
      </c>
      <c r="D200" s="1">
        <v>48906</v>
      </c>
      <c r="E200" s="2">
        <v>3409</v>
      </c>
      <c r="F200" s="13">
        <v>7413854.5599999996</v>
      </c>
      <c r="G200" s="32">
        <v>1.7899999999999999E-2</v>
      </c>
      <c r="H200" s="27">
        <v>44.47</v>
      </c>
      <c r="I200" s="28">
        <v>0.9</v>
      </c>
      <c r="J200" s="29">
        <v>30136303.390000001</v>
      </c>
      <c r="K200" s="9">
        <v>1660.9190000000001</v>
      </c>
      <c r="L200" s="9">
        <v>1617.62</v>
      </c>
      <c r="M200" s="9">
        <v>1408.5840000000001</v>
      </c>
      <c r="N200" s="104">
        <v>0.1484</v>
      </c>
      <c r="O200" s="18">
        <v>538.02300000000002</v>
      </c>
      <c r="P200" s="13">
        <v>13704.91</v>
      </c>
      <c r="Q200" s="30">
        <v>1.1631</v>
      </c>
      <c r="R200" s="31">
        <v>0.9</v>
      </c>
      <c r="S200" s="32">
        <v>1.7899999999999999E-2</v>
      </c>
      <c r="T200" s="33">
        <v>5508134</v>
      </c>
      <c r="U200" s="13">
        <v>2504.9</v>
      </c>
      <c r="V200" s="31">
        <v>0.71</v>
      </c>
      <c r="W200" s="31">
        <v>1.61</v>
      </c>
      <c r="X200" s="10">
        <v>498627.29</v>
      </c>
      <c r="Y200" s="11">
        <v>286210113</v>
      </c>
      <c r="Z200" s="12">
        <v>127935302</v>
      </c>
      <c r="AA200" s="92">
        <v>30136303.390000001</v>
      </c>
      <c r="AB200" s="92">
        <v>6864119.8799999999</v>
      </c>
      <c r="AC200" s="92">
        <v>181.64</v>
      </c>
      <c r="AD200" s="92">
        <v>50925.75</v>
      </c>
      <c r="AE200" s="93">
        <v>0</v>
      </c>
      <c r="AF200" s="10">
        <v>395855.38</v>
      </c>
      <c r="AG200" s="11">
        <v>259792783</v>
      </c>
      <c r="AH200" s="12">
        <v>122319194</v>
      </c>
      <c r="AI200" s="92">
        <v>29405333</v>
      </c>
      <c r="AJ200" s="92">
        <v>29426037</v>
      </c>
      <c r="AK200" s="92">
        <v>7503320</v>
      </c>
      <c r="AL200" s="92">
        <v>457</v>
      </c>
      <c r="AM200" s="92">
        <v>54735</v>
      </c>
      <c r="AN200" s="93">
        <v>20704</v>
      </c>
    </row>
    <row r="201" spans="1:40" x14ac:dyDescent="0.2">
      <c r="A201" s="25">
        <v>115228303</v>
      </c>
      <c r="B201" s="26" t="s">
        <v>338</v>
      </c>
      <c r="C201" s="26" t="s">
        <v>330</v>
      </c>
      <c r="D201" s="1">
        <v>77566</v>
      </c>
      <c r="E201" s="2">
        <v>11173</v>
      </c>
      <c r="F201" s="13">
        <v>43246317.869999997</v>
      </c>
      <c r="G201" s="32">
        <v>1.3100000000000001E-2</v>
      </c>
      <c r="H201" s="27">
        <v>49.9</v>
      </c>
      <c r="I201" s="28">
        <v>1.01</v>
      </c>
      <c r="J201" s="29">
        <v>53513723.649999999</v>
      </c>
      <c r="K201" s="9">
        <v>3507.4169999999999</v>
      </c>
      <c r="L201" s="9">
        <v>3387.2159999999999</v>
      </c>
      <c r="M201" s="9">
        <v>2982.9290000000001</v>
      </c>
      <c r="N201" s="104">
        <v>0.13550000000000001</v>
      </c>
      <c r="O201" s="18">
        <v>808.79499999999996</v>
      </c>
      <c r="P201" s="13">
        <v>12398.31</v>
      </c>
      <c r="Q201" s="30">
        <v>1.2857000000000001</v>
      </c>
      <c r="R201" s="31">
        <v>1.01</v>
      </c>
      <c r="S201" s="32">
        <v>1.3100000000000001E-2</v>
      </c>
      <c r="T201" s="33">
        <v>43848239</v>
      </c>
      <c r="U201" s="13">
        <v>10158.959999999999</v>
      </c>
      <c r="V201" s="31">
        <v>0</v>
      </c>
      <c r="W201" s="31">
        <v>1.01</v>
      </c>
      <c r="X201" s="10">
        <v>577016.16</v>
      </c>
      <c r="Y201" s="11">
        <v>2454556073</v>
      </c>
      <c r="Z201" s="12">
        <v>842304006</v>
      </c>
      <c r="AA201" s="92">
        <v>53545504.18</v>
      </c>
      <c r="AB201" s="92">
        <v>42642686.960000001</v>
      </c>
      <c r="AC201" s="92">
        <v>7500</v>
      </c>
      <c r="AD201" s="92">
        <v>19114.75</v>
      </c>
      <c r="AE201" s="93">
        <v>31780.53</v>
      </c>
      <c r="AF201" s="10">
        <v>457805.67</v>
      </c>
      <c r="AG201" s="11">
        <v>2309793009</v>
      </c>
      <c r="AH201" s="12">
        <v>739983753</v>
      </c>
      <c r="AI201" s="92">
        <v>51943514.200000003</v>
      </c>
      <c r="AJ201" s="92">
        <v>51996138.109999999</v>
      </c>
      <c r="AK201" s="92">
        <v>41398653.729999997</v>
      </c>
      <c r="AL201" s="92">
        <v>0</v>
      </c>
      <c r="AM201" s="92">
        <v>18941.54</v>
      </c>
      <c r="AN201" s="93">
        <v>52623.91</v>
      </c>
    </row>
    <row r="202" spans="1:40" x14ac:dyDescent="0.2">
      <c r="A202" s="25">
        <v>115229003</v>
      </c>
      <c r="B202" s="26" t="s">
        <v>339</v>
      </c>
      <c r="C202" s="26" t="s">
        <v>330</v>
      </c>
      <c r="D202" s="1">
        <v>63815</v>
      </c>
      <c r="E202" s="2">
        <v>3676</v>
      </c>
      <c r="F202" s="13">
        <v>10149703.110000001</v>
      </c>
      <c r="G202" s="32">
        <v>1.26E-2</v>
      </c>
      <c r="H202" s="27">
        <v>43.27</v>
      </c>
      <c r="I202" s="28">
        <v>0.87</v>
      </c>
      <c r="J202" s="29">
        <v>22436271.239999998</v>
      </c>
      <c r="K202" s="9">
        <v>1141.357</v>
      </c>
      <c r="L202" s="9">
        <v>1112.818</v>
      </c>
      <c r="M202" s="9">
        <v>1245.52</v>
      </c>
      <c r="N202" s="104">
        <v>-0.1065</v>
      </c>
      <c r="O202" s="18">
        <v>291.00200000000001</v>
      </c>
      <c r="P202" s="13">
        <v>15663.86</v>
      </c>
      <c r="Q202" s="30">
        <v>1.0177</v>
      </c>
      <c r="R202" s="31">
        <v>0.87</v>
      </c>
      <c r="S202" s="32">
        <v>1.26E-2</v>
      </c>
      <c r="T202" s="33">
        <v>10744374</v>
      </c>
      <c r="U202" s="13">
        <v>7501.17</v>
      </c>
      <c r="V202" s="31">
        <v>0.13</v>
      </c>
      <c r="W202" s="31">
        <v>1</v>
      </c>
      <c r="X202" s="10">
        <v>527445.15</v>
      </c>
      <c r="Y202" s="11">
        <v>566759396</v>
      </c>
      <c r="Z202" s="12">
        <v>241088272</v>
      </c>
      <c r="AA202" s="92">
        <v>22524391.420000002</v>
      </c>
      <c r="AB202" s="92">
        <v>9622039.9900000002</v>
      </c>
      <c r="AC202" s="92">
        <v>0</v>
      </c>
      <c r="AD202" s="92">
        <v>217.97</v>
      </c>
      <c r="AE202" s="93">
        <v>88120.18</v>
      </c>
      <c r="AF202" s="10">
        <v>418483.93</v>
      </c>
      <c r="AG202" s="11">
        <v>519787933</v>
      </c>
      <c r="AH202" s="12">
        <v>199351343</v>
      </c>
      <c r="AI202" s="92">
        <v>21245371.66</v>
      </c>
      <c r="AJ202" s="92">
        <v>21379609.98</v>
      </c>
      <c r="AK202" s="92">
        <v>9461855.2100000009</v>
      </c>
      <c r="AL202" s="92">
        <v>0</v>
      </c>
      <c r="AM202" s="92">
        <v>1510.22</v>
      </c>
      <c r="AN202" s="93">
        <v>134238.32</v>
      </c>
    </row>
    <row r="203" spans="1:40" x14ac:dyDescent="0.2">
      <c r="A203" s="25">
        <v>125231232</v>
      </c>
      <c r="B203" s="26" t="s">
        <v>510</v>
      </c>
      <c r="C203" s="26" t="s">
        <v>511</v>
      </c>
      <c r="D203" s="1">
        <v>38805</v>
      </c>
      <c r="E203" s="2">
        <v>15073</v>
      </c>
      <c r="F203" s="13">
        <v>22544704.390000004</v>
      </c>
      <c r="G203" s="32">
        <v>1.12E-2</v>
      </c>
      <c r="H203" s="27">
        <v>38.54</v>
      </c>
      <c r="I203" s="28">
        <v>0.78</v>
      </c>
      <c r="J203" s="29">
        <v>139037867.25999999</v>
      </c>
      <c r="K203" s="9">
        <v>6693.2960000000003</v>
      </c>
      <c r="L203" s="9">
        <v>6794.4449999999997</v>
      </c>
      <c r="M203" s="9">
        <v>6906.5910000000003</v>
      </c>
      <c r="N203" s="104">
        <v>-1.6199999999999999E-2</v>
      </c>
      <c r="O203" s="18">
        <v>4088.194</v>
      </c>
      <c r="P203" s="13">
        <v>12895.98</v>
      </c>
      <c r="Q203" s="30">
        <v>1.2361</v>
      </c>
      <c r="R203" s="31">
        <v>0.78</v>
      </c>
      <c r="S203" s="32">
        <v>1.12E-2</v>
      </c>
      <c r="T203" s="33">
        <v>26670078</v>
      </c>
      <c r="U203" s="13">
        <v>2473.69</v>
      </c>
      <c r="V203" s="31">
        <v>0.71</v>
      </c>
      <c r="W203" s="31">
        <v>1.49</v>
      </c>
      <c r="X203" s="10">
        <v>3470352.35</v>
      </c>
      <c r="Y203" s="11">
        <v>1533849207</v>
      </c>
      <c r="Z203" s="12">
        <v>471419795</v>
      </c>
      <c r="AA203" s="92">
        <v>139042605.50999999</v>
      </c>
      <c r="AB203" s="92">
        <v>18904931.280000001</v>
      </c>
      <c r="AC203" s="92">
        <v>0</v>
      </c>
      <c r="AD203" s="92">
        <v>169420.76</v>
      </c>
      <c r="AE203" s="93">
        <v>4738.25</v>
      </c>
      <c r="AF203" s="10">
        <v>2753221.98</v>
      </c>
      <c r="AG203" s="11">
        <v>1311339229</v>
      </c>
      <c r="AH203" s="12">
        <v>439530731</v>
      </c>
      <c r="AI203" s="92">
        <v>134420148.66</v>
      </c>
      <c r="AJ203" s="92">
        <v>134624885.90000001</v>
      </c>
      <c r="AK203" s="92">
        <v>25187057.09</v>
      </c>
      <c r="AL203" s="92">
        <v>0</v>
      </c>
      <c r="AM203" s="92">
        <v>456246.37</v>
      </c>
      <c r="AN203" s="93">
        <v>204737.24</v>
      </c>
    </row>
    <row r="204" spans="1:40" x14ac:dyDescent="0.2">
      <c r="A204" s="25">
        <v>125231303</v>
      </c>
      <c r="B204" s="26" t="s">
        <v>512</v>
      </c>
      <c r="C204" s="26" t="s">
        <v>511</v>
      </c>
      <c r="D204" s="1">
        <v>76038</v>
      </c>
      <c r="E204" s="2">
        <v>9562</v>
      </c>
      <c r="F204" s="13">
        <v>54745312.899999999</v>
      </c>
      <c r="G204" s="32">
        <v>2.1100000000000001E-2</v>
      </c>
      <c r="H204" s="27">
        <v>75.3</v>
      </c>
      <c r="I204" s="28">
        <v>1.52</v>
      </c>
      <c r="J204" s="29">
        <v>83871141.549999997</v>
      </c>
      <c r="K204" s="9">
        <v>3332.3789999999999</v>
      </c>
      <c r="L204" s="9">
        <v>3294.74</v>
      </c>
      <c r="M204" s="9">
        <v>3466.933</v>
      </c>
      <c r="N204" s="104">
        <v>-4.9700000000000001E-2</v>
      </c>
      <c r="O204" s="18">
        <v>648.93399999999997</v>
      </c>
      <c r="P204" s="13">
        <v>21066.2</v>
      </c>
      <c r="Q204" s="30">
        <v>0.75670000000000004</v>
      </c>
      <c r="R204" s="31">
        <v>1.1499999999999999</v>
      </c>
      <c r="S204" s="32">
        <v>2.1100000000000001E-2</v>
      </c>
      <c r="T204" s="33">
        <v>34496060</v>
      </c>
      <c r="U204" s="13">
        <v>8664.49</v>
      </c>
      <c r="V204" s="31">
        <v>0</v>
      </c>
      <c r="W204" s="31">
        <v>1.1499999999999999</v>
      </c>
      <c r="X204" s="10">
        <v>2266173.91</v>
      </c>
      <c r="Y204" s="11">
        <v>2053185209</v>
      </c>
      <c r="Z204" s="12">
        <v>540503550</v>
      </c>
      <c r="AA204" s="92">
        <v>83894854.909999996</v>
      </c>
      <c r="AB204" s="92">
        <v>52232521.109999999</v>
      </c>
      <c r="AC204" s="92">
        <v>0</v>
      </c>
      <c r="AD204" s="92">
        <v>246617.88</v>
      </c>
      <c r="AE204" s="93">
        <v>23713.360000000001</v>
      </c>
      <c r="AF204" s="10">
        <v>1797880.79</v>
      </c>
      <c r="AG204" s="11">
        <v>1692569315</v>
      </c>
      <c r="AH204" s="12">
        <v>516150688</v>
      </c>
      <c r="AI204" s="92">
        <v>76777819.430000007</v>
      </c>
      <c r="AJ204" s="92">
        <v>76840206.5</v>
      </c>
      <c r="AK204" s="92">
        <v>51637756.420000002</v>
      </c>
      <c r="AL204" s="92">
        <v>0</v>
      </c>
      <c r="AM204" s="92">
        <v>757638.03</v>
      </c>
      <c r="AN204" s="93">
        <v>62387.07</v>
      </c>
    </row>
    <row r="205" spans="1:40" x14ac:dyDescent="0.2">
      <c r="A205" s="25">
        <v>125234103</v>
      </c>
      <c r="B205" s="26" t="s">
        <v>513</v>
      </c>
      <c r="C205" s="26" t="s">
        <v>511</v>
      </c>
      <c r="D205" s="1">
        <v>124812</v>
      </c>
      <c r="E205" s="2">
        <v>10940</v>
      </c>
      <c r="F205" s="13">
        <v>96051179.170000002</v>
      </c>
      <c r="G205" s="32">
        <v>1.52E-2</v>
      </c>
      <c r="H205" s="27">
        <v>70.34</v>
      </c>
      <c r="I205" s="28">
        <v>1.42</v>
      </c>
      <c r="J205" s="29">
        <v>104061109.34</v>
      </c>
      <c r="K205" s="9">
        <v>4553.5039999999999</v>
      </c>
      <c r="L205" s="9">
        <v>4429.625</v>
      </c>
      <c r="M205" s="9">
        <v>4634.0069999999996</v>
      </c>
      <c r="N205" s="104">
        <v>-4.41E-2</v>
      </c>
      <c r="O205" s="18">
        <v>178.31200000000001</v>
      </c>
      <c r="P205" s="13">
        <v>21991.79</v>
      </c>
      <c r="Q205" s="30">
        <v>0.7248</v>
      </c>
      <c r="R205" s="31">
        <v>1.03</v>
      </c>
      <c r="S205" s="32">
        <v>1.52E-2</v>
      </c>
      <c r="T205" s="33">
        <v>84259487</v>
      </c>
      <c r="U205" s="13">
        <v>17807.009999999998</v>
      </c>
      <c r="V205" s="31">
        <v>0</v>
      </c>
      <c r="W205" s="31">
        <v>1.03</v>
      </c>
      <c r="X205" s="10">
        <v>1849817.17</v>
      </c>
      <c r="Y205" s="11">
        <v>4825949876</v>
      </c>
      <c r="Z205" s="12">
        <v>1509349911</v>
      </c>
      <c r="AA205" s="92">
        <v>104272062.34</v>
      </c>
      <c r="AB205" s="92">
        <v>94113597</v>
      </c>
      <c r="AC205" s="92">
        <v>0</v>
      </c>
      <c r="AD205" s="92">
        <v>87765</v>
      </c>
      <c r="AE205" s="93">
        <v>210953</v>
      </c>
      <c r="AF205" s="10">
        <v>1467562.02</v>
      </c>
      <c r="AG205" s="11">
        <v>3947157015</v>
      </c>
      <c r="AH205" s="12">
        <v>1347090167</v>
      </c>
      <c r="AI205" s="92">
        <v>100780668.84</v>
      </c>
      <c r="AJ205" s="92">
        <v>101050096.84</v>
      </c>
      <c r="AK205" s="92">
        <v>91998397</v>
      </c>
      <c r="AL205" s="92">
        <v>0</v>
      </c>
      <c r="AM205" s="92">
        <v>78779</v>
      </c>
      <c r="AN205" s="93">
        <v>269428</v>
      </c>
    </row>
    <row r="206" spans="1:40" x14ac:dyDescent="0.2">
      <c r="A206" s="25">
        <v>125234502</v>
      </c>
      <c r="B206" s="26" t="s">
        <v>514</v>
      </c>
      <c r="C206" s="26" t="s">
        <v>511</v>
      </c>
      <c r="D206" s="1">
        <v>115335</v>
      </c>
      <c r="E206" s="2">
        <v>17943</v>
      </c>
      <c r="F206" s="13">
        <v>114096733.5</v>
      </c>
      <c r="G206" s="32">
        <v>1.24E-2</v>
      </c>
      <c r="H206" s="27">
        <v>55.13</v>
      </c>
      <c r="I206" s="28">
        <v>1.1100000000000001</v>
      </c>
      <c r="J206" s="29">
        <v>128998312.54000001</v>
      </c>
      <c r="K206" s="9">
        <v>6529.5739999999996</v>
      </c>
      <c r="L206" s="9">
        <v>6488.3329999999996</v>
      </c>
      <c r="M206" s="9">
        <v>5532.223</v>
      </c>
      <c r="N206" s="104">
        <v>0.17280000000000001</v>
      </c>
      <c r="O206" s="18">
        <v>339.47399999999999</v>
      </c>
      <c r="P206" s="13">
        <v>18779.650000000001</v>
      </c>
      <c r="Q206" s="30">
        <v>0.8488</v>
      </c>
      <c r="R206" s="31">
        <v>0.94</v>
      </c>
      <c r="S206" s="32">
        <v>1.24E-2</v>
      </c>
      <c r="T206" s="33">
        <v>122445846</v>
      </c>
      <c r="U206" s="13">
        <v>17825.740000000002</v>
      </c>
      <c r="V206" s="31">
        <v>0</v>
      </c>
      <c r="W206" s="31">
        <v>0.94</v>
      </c>
      <c r="X206" s="10">
        <v>2651985.38</v>
      </c>
      <c r="Y206" s="11">
        <v>6111612604</v>
      </c>
      <c r="Z206" s="12">
        <v>3094842004</v>
      </c>
      <c r="AA206" s="92">
        <v>129026536.41</v>
      </c>
      <c r="AB206" s="92">
        <v>111346164.76000001</v>
      </c>
      <c r="AC206" s="92">
        <v>0</v>
      </c>
      <c r="AD206" s="92">
        <v>98583.360000000001</v>
      </c>
      <c r="AE206" s="93">
        <v>28223.87</v>
      </c>
      <c r="AF206" s="10">
        <v>2103966.31</v>
      </c>
      <c r="AG206" s="11">
        <v>5138664063</v>
      </c>
      <c r="AH206" s="12">
        <v>2469728443</v>
      </c>
      <c r="AI206" s="92">
        <v>120965749.88</v>
      </c>
      <c r="AJ206" s="92">
        <v>120983833.53</v>
      </c>
      <c r="AK206" s="92">
        <v>108691619.23999999</v>
      </c>
      <c r="AL206" s="92">
        <v>0</v>
      </c>
      <c r="AM206" s="92">
        <v>58805.29</v>
      </c>
      <c r="AN206" s="93">
        <v>18083.650000000001</v>
      </c>
    </row>
    <row r="207" spans="1:40" x14ac:dyDescent="0.2">
      <c r="A207" s="25">
        <v>125235103</v>
      </c>
      <c r="B207" s="26" t="s">
        <v>515</v>
      </c>
      <c r="C207" s="26" t="s">
        <v>511</v>
      </c>
      <c r="D207" s="1">
        <v>66548</v>
      </c>
      <c r="E207" s="2">
        <v>9310</v>
      </c>
      <c r="F207" s="13">
        <v>48983187.149999999</v>
      </c>
      <c r="G207" s="32">
        <v>1.83E-2</v>
      </c>
      <c r="H207" s="27">
        <v>79.06</v>
      </c>
      <c r="I207" s="28">
        <v>1.59</v>
      </c>
      <c r="J207" s="29">
        <v>70008577.329999998</v>
      </c>
      <c r="K207" s="9">
        <v>3360.1379999999999</v>
      </c>
      <c r="L207" s="9">
        <v>3393.2910000000002</v>
      </c>
      <c r="M207" s="9">
        <v>3594.8910000000001</v>
      </c>
      <c r="N207" s="104">
        <v>-5.6099999999999997E-2</v>
      </c>
      <c r="O207" s="18">
        <v>666.16</v>
      </c>
      <c r="P207" s="13">
        <v>17387.830000000002</v>
      </c>
      <c r="Q207" s="30">
        <v>0.91679999999999995</v>
      </c>
      <c r="R207" s="31">
        <v>1.46</v>
      </c>
      <c r="S207" s="32">
        <v>1.83E-2</v>
      </c>
      <c r="T207" s="33">
        <v>35519137</v>
      </c>
      <c r="U207" s="13">
        <v>8821.7900000000009</v>
      </c>
      <c r="V207" s="31">
        <v>0</v>
      </c>
      <c r="W207" s="31">
        <v>1.46</v>
      </c>
      <c r="X207" s="10">
        <v>2547772.67</v>
      </c>
      <c r="Y207" s="11">
        <v>2104260643</v>
      </c>
      <c r="Z207" s="12">
        <v>566351188</v>
      </c>
      <c r="AA207" s="92">
        <v>70016830.329999998</v>
      </c>
      <c r="AB207" s="92">
        <v>45638838.43</v>
      </c>
      <c r="AC207" s="92">
        <v>0</v>
      </c>
      <c r="AD207" s="92">
        <v>796576.05</v>
      </c>
      <c r="AE207" s="93">
        <v>8253</v>
      </c>
      <c r="AF207" s="10">
        <v>2021288.62</v>
      </c>
      <c r="AG207" s="11">
        <v>1782934302</v>
      </c>
      <c r="AH207" s="12">
        <v>581991285</v>
      </c>
      <c r="AI207" s="92">
        <v>67917084.260000005</v>
      </c>
      <c r="AJ207" s="92">
        <v>67922641.319999993</v>
      </c>
      <c r="AK207" s="92">
        <v>45223741.810000002</v>
      </c>
      <c r="AL207" s="92">
        <v>0</v>
      </c>
      <c r="AM207" s="92">
        <v>719462.98</v>
      </c>
      <c r="AN207" s="93">
        <v>5557.06</v>
      </c>
    </row>
    <row r="208" spans="1:40" x14ac:dyDescent="0.2">
      <c r="A208" s="25">
        <v>125235502</v>
      </c>
      <c r="B208" s="26" t="s">
        <v>516</v>
      </c>
      <c r="C208" s="26" t="s">
        <v>511</v>
      </c>
      <c r="D208" s="1">
        <v>116599</v>
      </c>
      <c r="E208" s="2">
        <v>14042</v>
      </c>
      <c r="F208" s="13">
        <v>82803802.659999996</v>
      </c>
      <c r="G208" s="32">
        <v>8.6999999999999994E-3</v>
      </c>
      <c r="H208" s="27">
        <v>50.57</v>
      </c>
      <c r="I208" s="28">
        <v>1.02</v>
      </c>
      <c r="J208" s="29">
        <v>84940290.530000001</v>
      </c>
      <c r="K208" s="9">
        <v>3749.2979999999998</v>
      </c>
      <c r="L208" s="9">
        <v>3620.29</v>
      </c>
      <c r="M208" s="9">
        <v>3365.549</v>
      </c>
      <c r="N208" s="104">
        <v>7.5700000000000003E-2</v>
      </c>
      <c r="O208" s="18">
        <v>182.262</v>
      </c>
      <c r="P208" s="13">
        <v>21604.73</v>
      </c>
      <c r="Q208" s="30">
        <v>0.73780000000000001</v>
      </c>
      <c r="R208" s="31">
        <v>0.75</v>
      </c>
      <c r="S208" s="32">
        <v>8.6999999999999994E-3</v>
      </c>
      <c r="T208" s="33">
        <v>126796556</v>
      </c>
      <c r="U208" s="13">
        <v>32250.95</v>
      </c>
      <c r="V208" s="31">
        <v>0</v>
      </c>
      <c r="W208" s="31">
        <v>0.75</v>
      </c>
      <c r="X208" s="10">
        <v>1550121.5</v>
      </c>
      <c r="Y208" s="11">
        <v>6426904406</v>
      </c>
      <c r="Z208" s="12">
        <v>3106671261</v>
      </c>
      <c r="AA208" s="92">
        <v>86798102.150000006</v>
      </c>
      <c r="AB208" s="92">
        <v>81217225.799999997</v>
      </c>
      <c r="AC208" s="92">
        <v>0</v>
      </c>
      <c r="AD208" s="92">
        <v>36455.360000000001</v>
      </c>
      <c r="AE208" s="93">
        <v>1857811.62</v>
      </c>
      <c r="AF208" s="10">
        <v>1229796.9099999999</v>
      </c>
      <c r="AG208" s="11">
        <v>5481621556</v>
      </c>
      <c r="AH208" s="12">
        <v>2338949823</v>
      </c>
      <c r="AI208" s="92">
        <v>84540690.909999996</v>
      </c>
      <c r="AJ208" s="92">
        <v>86533404.640000001</v>
      </c>
      <c r="AK208" s="92">
        <v>78946815.510000005</v>
      </c>
      <c r="AL208" s="92">
        <v>0</v>
      </c>
      <c r="AM208" s="92">
        <v>35951.07</v>
      </c>
      <c r="AN208" s="93">
        <v>1992713.73</v>
      </c>
    </row>
    <row r="209" spans="1:40" x14ac:dyDescent="0.2">
      <c r="A209" s="25">
        <v>125236903</v>
      </c>
      <c r="B209" s="26" t="s">
        <v>517</v>
      </c>
      <c r="C209" s="26" t="s">
        <v>511</v>
      </c>
      <c r="D209" s="1">
        <v>91269</v>
      </c>
      <c r="E209" s="2">
        <v>10393</v>
      </c>
      <c r="F209" s="13">
        <v>50895545.57</v>
      </c>
      <c r="G209" s="32">
        <v>1.5800000000000002E-2</v>
      </c>
      <c r="H209" s="27">
        <v>53.66</v>
      </c>
      <c r="I209" s="28">
        <v>1.08</v>
      </c>
      <c r="J209" s="29">
        <v>61408458.210000001</v>
      </c>
      <c r="K209" s="9">
        <v>3261.9169999999999</v>
      </c>
      <c r="L209" s="9">
        <v>3281.35</v>
      </c>
      <c r="M209" s="9">
        <v>3405.002</v>
      </c>
      <c r="N209" s="104">
        <v>-3.6299999999999999E-2</v>
      </c>
      <c r="O209" s="18">
        <v>213.423</v>
      </c>
      <c r="P209" s="13">
        <v>17669.77</v>
      </c>
      <c r="Q209" s="30">
        <v>0.90210000000000001</v>
      </c>
      <c r="R209" s="31">
        <v>0.97</v>
      </c>
      <c r="S209" s="32">
        <v>1.5800000000000002E-2</v>
      </c>
      <c r="T209" s="33">
        <v>42869517</v>
      </c>
      <c r="U209" s="13">
        <v>12335.34</v>
      </c>
      <c r="V209" s="31">
        <v>0</v>
      </c>
      <c r="W209" s="31">
        <v>0.97</v>
      </c>
      <c r="X209" s="10">
        <v>1697825.56</v>
      </c>
      <c r="Y209" s="11">
        <v>2389725050</v>
      </c>
      <c r="Z209" s="12">
        <v>833546930</v>
      </c>
      <c r="AA209" s="92">
        <v>61425996.609999999</v>
      </c>
      <c r="AB209" s="92">
        <v>49149723.710000001</v>
      </c>
      <c r="AC209" s="92">
        <v>0</v>
      </c>
      <c r="AD209" s="92">
        <v>47996.3</v>
      </c>
      <c r="AE209" s="93">
        <v>17538.400000000001</v>
      </c>
      <c r="AF209" s="10">
        <v>1403558.35</v>
      </c>
      <c r="AG209" s="11">
        <v>2062812513</v>
      </c>
      <c r="AH209" s="12">
        <v>759887864</v>
      </c>
      <c r="AI209" s="92">
        <v>57795407.619999997</v>
      </c>
      <c r="AJ209" s="92">
        <v>57817431.619999997</v>
      </c>
      <c r="AK209" s="92">
        <v>47295925</v>
      </c>
      <c r="AL209" s="92">
        <v>0</v>
      </c>
      <c r="AM209" s="92">
        <v>97223</v>
      </c>
      <c r="AN209" s="93">
        <v>22024</v>
      </c>
    </row>
    <row r="210" spans="1:40" x14ac:dyDescent="0.2">
      <c r="A210" s="25">
        <v>125237603</v>
      </c>
      <c r="B210" s="26" t="s">
        <v>518</v>
      </c>
      <c r="C210" s="26" t="s">
        <v>511</v>
      </c>
      <c r="D210" s="1">
        <v>141265</v>
      </c>
      <c r="E210" s="2">
        <v>9823</v>
      </c>
      <c r="F210" s="13">
        <v>92493587.420000002</v>
      </c>
      <c r="G210" s="32">
        <v>8.8999999999999999E-3</v>
      </c>
      <c r="H210" s="27">
        <v>66.66</v>
      </c>
      <c r="I210" s="28">
        <v>1.34</v>
      </c>
      <c r="J210" s="29">
        <v>97871476.959999993</v>
      </c>
      <c r="K210" s="9">
        <v>3590.6280000000002</v>
      </c>
      <c r="L210" s="9">
        <v>3629.7</v>
      </c>
      <c r="M210" s="9">
        <v>3517.9929999999999</v>
      </c>
      <c r="N210" s="104">
        <v>3.1800000000000002E-2</v>
      </c>
      <c r="O210" s="18">
        <v>222.74</v>
      </c>
      <c r="P210" s="13">
        <v>25665.360000000001</v>
      </c>
      <c r="Q210" s="30">
        <v>0.62109999999999999</v>
      </c>
      <c r="R210" s="31">
        <v>0.83</v>
      </c>
      <c r="S210" s="32">
        <v>8.8999999999999999E-3</v>
      </c>
      <c r="T210" s="33">
        <v>137489567</v>
      </c>
      <c r="U210" s="13">
        <v>36054.629999999997</v>
      </c>
      <c r="V210" s="31">
        <v>0</v>
      </c>
      <c r="W210" s="31">
        <v>0.83</v>
      </c>
      <c r="X210" s="10">
        <v>1831701.07</v>
      </c>
      <c r="Y210" s="11">
        <v>6465501754</v>
      </c>
      <c r="Z210" s="12">
        <v>3872059699</v>
      </c>
      <c r="AA210" s="92">
        <v>98896933.560000002</v>
      </c>
      <c r="AB210" s="92">
        <v>90395796.980000004</v>
      </c>
      <c r="AC210" s="92">
        <v>0</v>
      </c>
      <c r="AD210" s="92">
        <v>266089.37</v>
      </c>
      <c r="AE210" s="93">
        <v>1025456.6</v>
      </c>
      <c r="AF210" s="10">
        <v>1453189.51</v>
      </c>
      <c r="AG210" s="11">
        <v>5586911054</v>
      </c>
      <c r="AH210" s="12">
        <v>2783814852</v>
      </c>
      <c r="AI210" s="92">
        <v>95351489.569999993</v>
      </c>
      <c r="AJ210" s="92">
        <v>96500042.920000002</v>
      </c>
      <c r="AK210" s="92">
        <v>87394714.700000003</v>
      </c>
      <c r="AL210" s="92">
        <v>0</v>
      </c>
      <c r="AM210" s="92">
        <v>273126.51</v>
      </c>
      <c r="AN210" s="93">
        <v>1148553.3500000001</v>
      </c>
    </row>
    <row r="211" spans="1:40" x14ac:dyDescent="0.2">
      <c r="A211" s="25">
        <v>125237702</v>
      </c>
      <c r="B211" s="26" t="s">
        <v>519</v>
      </c>
      <c r="C211" s="26" t="s">
        <v>511</v>
      </c>
      <c r="D211" s="1">
        <v>79477</v>
      </c>
      <c r="E211" s="2">
        <v>16063</v>
      </c>
      <c r="F211" s="13">
        <v>80614585.560000002</v>
      </c>
      <c r="G211" s="32">
        <v>1.9099999999999999E-2</v>
      </c>
      <c r="H211" s="27">
        <v>63.15</v>
      </c>
      <c r="I211" s="28">
        <v>1.27</v>
      </c>
      <c r="J211" s="29">
        <v>120024333.89</v>
      </c>
      <c r="K211" s="9">
        <v>5776.2719999999999</v>
      </c>
      <c r="L211" s="9">
        <v>5569.5469999999996</v>
      </c>
      <c r="M211" s="9">
        <v>5611.1719999999996</v>
      </c>
      <c r="N211" s="104">
        <v>-7.4000000000000003E-3</v>
      </c>
      <c r="O211" s="18">
        <v>671.84</v>
      </c>
      <c r="P211" s="13">
        <v>18613.87</v>
      </c>
      <c r="Q211" s="30">
        <v>0.85640000000000005</v>
      </c>
      <c r="R211" s="31">
        <v>1.0900000000000001</v>
      </c>
      <c r="S211" s="32">
        <v>1.9099999999999999E-2</v>
      </c>
      <c r="T211" s="33">
        <v>56262084</v>
      </c>
      <c r="U211" s="13">
        <v>8725.36</v>
      </c>
      <c r="V211" s="31">
        <v>0</v>
      </c>
      <c r="W211" s="31">
        <v>1.0900000000000001</v>
      </c>
      <c r="X211" s="10">
        <v>2607101.0099999998</v>
      </c>
      <c r="Y211" s="11">
        <v>3072208519</v>
      </c>
      <c r="Z211" s="12">
        <v>1158023326</v>
      </c>
      <c r="AA211" s="92">
        <v>120058582.97</v>
      </c>
      <c r="AB211" s="92">
        <v>77425719.060000002</v>
      </c>
      <c r="AC211" s="92">
        <v>0</v>
      </c>
      <c r="AD211" s="92">
        <v>581765.49</v>
      </c>
      <c r="AE211" s="93">
        <v>34249.08</v>
      </c>
      <c r="AF211" s="10">
        <v>2068357.07</v>
      </c>
      <c r="AG211" s="11">
        <v>2658631834</v>
      </c>
      <c r="AH211" s="12">
        <v>1070947346</v>
      </c>
      <c r="AI211" s="92">
        <v>114605770.34</v>
      </c>
      <c r="AJ211" s="92">
        <v>114624253.69</v>
      </c>
      <c r="AK211" s="92">
        <v>75972011.480000004</v>
      </c>
      <c r="AL211" s="92">
        <v>0</v>
      </c>
      <c r="AM211" s="92">
        <v>1467631.51</v>
      </c>
      <c r="AN211" s="93">
        <v>18483.349999999999</v>
      </c>
    </row>
    <row r="212" spans="1:40" x14ac:dyDescent="0.2">
      <c r="A212" s="25">
        <v>125237903</v>
      </c>
      <c r="B212" s="26" t="s">
        <v>520</v>
      </c>
      <c r="C212" s="26" t="s">
        <v>511</v>
      </c>
      <c r="D212" s="1">
        <v>105974</v>
      </c>
      <c r="E212" s="2">
        <v>14870</v>
      </c>
      <c r="F212" s="13">
        <v>90283907.390000001</v>
      </c>
      <c r="G212" s="32">
        <v>1.1599999999999999E-2</v>
      </c>
      <c r="H212" s="27">
        <v>57.29</v>
      </c>
      <c r="I212" s="28">
        <v>1.1499999999999999</v>
      </c>
      <c r="J212" s="29">
        <v>96156401.019999996</v>
      </c>
      <c r="K212" s="9">
        <v>4065.8110000000001</v>
      </c>
      <c r="L212" s="9">
        <v>3983.1320000000001</v>
      </c>
      <c r="M212" s="9">
        <v>3735.0219999999999</v>
      </c>
      <c r="N212" s="104">
        <v>6.6400000000000001E-2</v>
      </c>
      <c r="O212" s="18">
        <v>169.923</v>
      </c>
      <c r="P212" s="13">
        <v>22701.24</v>
      </c>
      <c r="Q212" s="30">
        <v>0.70220000000000005</v>
      </c>
      <c r="R212" s="31">
        <v>0.81</v>
      </c>
      <c r="S212" s="32">
        <v>1.1599999999999999E-2</v>
      </c>
      <c r="T212" s="33">
        <v>103909355</v>
      </c>
      <c r="U212" s="13">
        <v>24531.61</v>
      </c>
      <c r="V212" s="31">
        <v>0</v>
      </c>
      <c r="W212" s="31">
        <v>0.81</v>
      </c>
      <c r="X212" s="10">
        <v>2058595.12</v>
      </c>
      <c r="Y212" s="11">
        <v>5338681186</v>
      </c>
      <c r="Z212" s="12">
        <v>2474052281</v>
      </c>
      <c r="AA212" s="92">
        <v>97116459.5</v>
      </c>
      <c r="AB212" s="92">
        <v>87947835.489999995</v>
      </c>
      <c r="AC212" s="92">
        <v>0</v>
      </c>
      <c r="AD212" s="92">
        <v>277476.78000000003</v>
      </c>
      <c r="AE212" s="93">
        <v>960058.48</v>
      </c>
      <c r="AF212" s="10">
        <v>1633197.08</v>
      </c>
      <c r="AG212" s="11">
        <v>4577645388</v>
      </c>
      <c r="AH212" s="12">
        <v>2038787009</v>
      </c>
      <c r="AI212" s="92">
        <v>91851952.980000004</v>
      </c>
      <c r="AJ212" s="92">
        <v>92686567.219999999</v>
      </c>
      <c r="AK212" s="92">
        <v>84151007.790000007</v>
      </c>
      <c r="AL212" s="92">
        <v>0</v>
      </c>
      <c r="AM212" s="92">
        <v>163281.93</v>
      </c>
      <c r="AN212" s="93">
        <v>834614.24</v>
      </c>
    </row>
    <row r="213" spans="1:40" x14ac:dyDescent="0.2">
      <c r="A213" s="25">
        <v>125238402</v>
      </c>
      <c r="B213" s="26" t="s">
        <v>521</v>
      </c>
      <c r="C213" s="26" t="s">
        <v>511</v>
      </c>
      <c r="D213" s="1">
        <v>56854</v>
      </c>
      <c r="E213" s="2">
        <v>11430</v>
      </c>
      <c r="F213" s="13">
        <v>48343001.840000004</v>
      </c>
      <c r="G213" s="32">
        <v>2.2800000000000001E-2</v>
      </c>
      <c r="H213" s="27">
        <v>74.39</v>
      </c>
      <c r="I213" s="28">
        <v>1.5</v>
      </c>
      <c r="J213" s="29">
        <v>98574584</v>
      </c>
      <c r="K213" s="9">
        <v>4728.4430000000002</v>
      </c>
      <c r="L213" s="9">
        <v>4697.4690000000001</v>
      </c>
      <c r="M213" s="9">
        <v>4232.4110000000001</v>
      </c>
      <c r="N213" s="104">
        <v>0.1099</v>
      </c>
      <c r="O213" s="18">
        <v>1198.546</v>
      </c>
      <c r="P213" s="13">
        <v>16631.48</v>
      </c>
      <c r="Q213" s="30">
        <v>0.95850000000000002</v>
      </c>
      <c r="R213" s="31">
        <v>1.44</v>
      </c>
      <c r="S213" s="32">
        <v>2.2800000000000001E-2</v>
      </c>
      <c r="T213" s="33">
        <v>28208653</v>
      </c>
      <c r="U213" s="13">
        <v>4759.3599999999997</v>
      </c>
      <c r="V213" s="31">
        <v>0.45</v>
      </c>
      <c r="W213" s="31">
        <v>1.89</v>
      </c>
      <c r="X213" s="10">
        <v>2733713.84</v>
      </c>
      <c r="Y213" s="11">
        <v>1572274241</v>
      </c>
      <c r="Z213" s="12">
        <v>548677115</v>
      </c>
      <c r="AA213" s="92">
        <v>98574584</v>
      </c>
      <c r="AB213" s="92">
        <v>45343561</v>
      </c>
      <c r="AC213" s="92">
        <v>0</v>
      </c>
      <c r="AD213" s="92">
        <v>265727</v>
      </c>
      <c r="AE213" s="93">
        <v>0</v>
      </c>
      <c r="AF213" s="10">
        <v>2168806.0099999998</v>
      </c>
      <c r="AG213" s="11">
        <v>1279566899</v>
      </c>
      <c r="AH213" s="12">
        <v>479337657</v>
      </c>
      <c r="AI213" s="92">
        <v>85775715.439999998</v>
      </c>
      <c r="AJ213" s="92">
        <v>85808062.439999998</v>
      </c>
      <c r="AK213" s="92">
        <v>44388404</v>
      </c>
      <c r="AL213" s="92">
        <v>0</v>
      </c>
      <c r="AM213" s="92">
        <v>211040</v>
      </c>
      <c r="AN213" s="93">
        <v>32347</v>
      </c>
    </row>
    <row r="214" spans="1:40" x14ac:dyDescent="0.2">
      <c r="A214" s="25">
        <v>125238502</v>
      </c>
      <c r="B214" s="26" t="s">
        <v>522</v>
      </c>
      <c r="C214" s="26" t="s">
        <v>511</v>
      </c>
      <c r="D214" s="1">
        <v>117161</v>
      </c>
      <c r="E214" s="2">
        <v>9675</v>
      </c>
      <c r="F214" s="13">
        <v>67616576.550000012</v>
      </c>
      <c r="G214" s="32">
        <v>1.5599999999999999E-2</v>
      </c>
      <c r="H214" s="27">
        <v>59.65</v>
      </c>
      <c r="I214" s="28">
        <v>1.2</v>
      </c>
      <c r="J214" s="29">
        <v>71113449.579999998</v>
      </c>
      <c r="K214" s="9">
        <v>4309.7550000000001</v>
      </c>
      <c r="L214" s="9">
        <v>4275.9089999999997</v>
      </c>
      <c r="M214" s="9">
        <v>3694.3240000000001</v>
      </c>
      <c r="N214" s="104">
        <v>0.15740000000000001</v>
      </c>
      <c r="O214" s="18">
        <v>149.191</v>
      </c>
      <c r="P214" s="13">
        <v>15948.49</v>
      </c>
      <c r="Q214" s="30">
        <v>0.99950000000000006</v>
      </c>
      <c r="R214" s="31">
        <v>1.2</v>
      </c>
      <c r="S214" s="32">
        <v>1.5599999999999999E-2</v>
      </c>
      <c r="T214" s="33">
        <v>57496125</v>
      </c>
      <c r="U214" s="13">
        <v>12894.56</v>
      </c>
      <c r="V214" s="31">
        <v>0</v>
      </c>
      <c r="W214" s="31">
        <v>1.2</v>
      </c>
      <c r="X214" s="10">
        <v>1536805.11</v>
      </c>
      <c r="Y214" s="11">
        <v>3151581905</v>
      </c>
      <c r="Z214" s="12">
        <v>1171435037</v>
      </c>
      <c r="AA214" s="92">
        <v>71127021.459999993</v>
      </c>
      <c r="AB214" s="92">
        <v>65881523.789999999</v>
      </c>
      <c r="AC214" s="92">
        <v>0</v>
      </c>
      <c r="AD214" s="92">
        <v>198247.65</v>
      </c>
      <c r="AE214" s="93">
        <v>13571.88</v>
      </c>
      <c r="AF214" s="10">
        <v>1219232.28</v>
      </c>
      <c r="AG214" s="11">
        <v>2746671477</v>
      </c>
      <c r="AH214" s="12">
        <v>1067904363</v>
      </c>
      <c r="AI214" s="92">
        <v>73602435.969999999</v>
      </c>
      <c r="AJ214" s="92">
        <v>73607482.019999996</v>
      </c>
      <c r="AK214" s="92">
        <v>64131628.560000002</v>
      </c>
      <c r="AL214" s="92">
        <v>0</v>
      </c>
      <c r="AM214" s="92">
        <v>271687.46000000002</v>
      </c>
      <c r="AN214" s="93">
        <v>5046.05</v>
      </c>
    </row>
    <row r="215" spans="1:40" x14ac:dyDescent="0.2">
      <c r="A215" s="25">
        <v>125239452</v>
      </c>
      <c r="B215" s="26" t="s">
        <v>523</v>
      </c>
      <c r="C215" s="26" t="s">
        <v>511</v>
      </c>
      <c r="D215" s="1">
        <v>61743</v>
      </c>
      <c r="E215" s="2">
        <v>35648</v>
      </c>
      <c r="F215" s="13">
        <v>117488348.73</v>
      </c>
      <c r="G215" s="32">
        <v>1.7399999999999999E-2</v>
      </c>
      <c r="H215" s="27">
        <v>53.38</v>
      </c>
      <c r="I215" s="28">
        <v>1.08</v>
      </c>
      <c r="J215" s="29">
        <v>217563874.86000001</v>
      </c>
      <c r="K215" s="9">
        <v>13038.714</v>
      </c>
      <c r="L215" s="9">
        <v>12905.548000000001</v>
      </c>
      <c r="M215" s="9">
        <v>12181.539000000001</v>
      </c>
      <c r="N215" s="104">
        <v>5.9400000000000001E-2</v>
      </c>
      <c r="O215" s="18">
        <v>3747.1010000000001</v>
      </c>
      <c r="P215" s="13">
        <v>12961.17</v>
      </c>
      <c r="Q215" s="30">
        <v>1.2299</v>
      </c>
      <c r="R215" s="31">
        <v>1.08</v>
      </c>
      <c r="S215" s="32">
        <v>1.7399999999999999E-2</v>
      </c>
      <c r="T215" s="33">
        <v>89612832</v>
      </c>
      <c r="U215" s="13">
        <v>5338.6</v>
      </c>
      <c r="V215" s="31">
        <v>0.38</v>
      </c>
      <c r="W215" s="31">
        <v>1.46</v>
      </c>
      <c r="X215" s="10">
        <v>6481807.8399999999</v>
      </c>
      <c r="Y215" s="11">
        <v>4752246862</v>
      </c>
      <c r="Z215" s="12">
        <v>1985560043</v>
      </c>
      <c r="AA215" s="92">
        <v>217751711.88</v>
      </c>
      <c r="AB215" s="92">
        <v>110520100.64</v>
      </c>
      <c r="AC215" s="92">
        <v>258391.6</v>
      </c>
      <c r="AD215" s="92">
        <v>228048.65</v>
      </c>
      <c r="AE215" s="93">
        <v>187837.02</v>
      </c>
      <c r="AF215" s="10">
        <v>5142375.76</v>
      </c>
      <c r="AG215" s="11">
        <v>3797468229</v>
      </c>
      <c r="AH215" s="12">
        <v>2000260922</v>
      </c>
      <c r="AI215" s="92">
        <v>207667873.88</v>
      </c>
      <c r="AJ215" s="92">
        <v>207945751.87</v>
      </c>
      <c r="AK215" s="92">
        <v>112274796.79000001</v>
      </c>
      <c r="AL215" s="92">
        <v>0</v>
      </c>
      <c r="AM215" s="92">
        <v>209612.99</v>
      </c>
      <c r="AN215" s="93">
        <v>277877.99</v>
      </c>
    </row>
    <row r="216" spans="1:40" x14ac:dyDescent="0.2">
      <c r="A216" s="25">
        <v>125239603</v>
      </c>
      <c r="B216" s="26" t="s">
        <v>524</v>
      </c>
      <c r="C216" s="26" t="s">
        <v>511</v>
      </c>
      <c r="D216" s="1">
        <v>131231</v>
      </c>
      <c r="E216" s="2">
        <v>8107</v>
      </c>
      <c r="F216" s="13">
        <v>73200059.310000002</v>
      </c>
      <c r="G216" s="32">
        <v>1.8200000000000001E-2</v>
      </c>
      <c r="H216" s="27">
        <v>68.8</v>
      </c>
      <c r="I216" s="28">
        <v>1.39</v>
      </c>
      <c r="J216" s="29">
        <v>83786259.980000004</v>
      </c>
      <c r="K216" s="9">
        <v>3591.596</v>
      </c>
      <c r="L216" s="9">
        <v>3555.9549999999999</v>
      </c>
      <c r="M216" s="9">
        <v>3393.7429999999999</v>
      </c>
      <c r="N216" s="104">
        <v>4.7800000000000002E-2</v>
      </c>
      <c r="O216" s="18">
        <v>195.02199999999999</v>
      </c>
      <c r="P216" s="13">
        <v>22126.94</v>
      </c>
      <c r="Q216" s="30">
        <v>0.72040000000000004</v>
      </c>
      <c r="R216" s="31">
        <v>1</v>
      </c>
      <c r="S216" s="32">
        <v>1.8200000000000001E-2</v>
      </c>
      <c r="T216" s="33">
        <v>53506071</v>
      </c>
      <c r="U216" s="13">
        <v>14130.31</v>
      </c>
      <c r="V216" s="31">
        <v>0</v>
      </c>
      <c r="W216" s="31">
        <v>1</v>
      </c>
      <c r="X216" s="10">
        <v>2316907.56</v>
      </c>
      <c r="Y216" s="11">
        <v>2571285717</v>
      </c>
      <c r="Z216" s="12">
        <v>1451727146</v>
      </c>
      <c r="AA216" s="92">
        <v>83787219.980000004</v>
      </c>
      <c r="AB216" s="92">
        <v>70660453.569999993</v>
      </c>
      <c r="AC216" s="92">
        <v>0</v>
      </c>
      <c r="AD216" s="92">
        <v>222698.18</v>
      </c>
      <c r="AE216" s="93">
        <v>960</v>
      </c>
      <c r="AF216" s="10">
        <v>1838130.59</v>
      </c>
      <c r="AG216" s="11">
        <v>2235192974</v>
      </c>
      <c r="AH216" s="12">
        <v>1125757460</v>
      </c>
      <c r="AI216" s="92">
        <v>78852082.849999994</v>
      </c>
      <c r="AJ216" s="92">
        <v>79363458.590000004</v>
      </c>
      <c r="AK216" s="92">
        <v>69031692</v>
      </c>
      <c r="AL216" s="92">
        <v>0</v>
      </c>
      <c r="AM216" s="92">
        <v>75626.52</v>
      </c>
      <c r="AN216" s="93">
        <v>511375.74</v>
      </c>
    </row>
    <row r="217" spans="1:40" x14ac:dyDescent="0.2">
      <c r="A217" s="25">
        <v>125239652</v>
      </c>
      <c r="B217" s="26" t="s">
        <v>525</v>
      </c>
      <c r="C217" s="26" t="s">
        <v>511</v>
      </c>
      <c r="D217" s="1">
        <v>56321</v>
      </c>
      <c r="E217" s="2">
        <v>16728</v>
      </c>
      <c r="F217" s="13">
        <v>55657991.520000003</v>
      </c>
      <c r="G217" s="32">
        <v>2.1000000000000001E-2</v>
      </c>
      <c r="H217" s="27">
        <v>59.08</v>
      </c>
      <c r="I217" s="28">
        <v>1.19</v>
      </c>
      <c r="J217" s="29">
        <v>114151415.58</v>
      </c>
      <c r="K217" s="9">
        <v>5592.26</v>
      </c>
      <c r="L217" s="9">
        <v>5591.125</v>
      </c>
      <c r="M217" s="9">
        <v>5529.4830000000002</v>
      </c>
      <c r="N217" s="104">
        <v>1.11E-2</v>
      </c>
      <c r="O217" s="18">
        <v>1488.874</v>
      </c>
      <c r="P217" s="13">
        <v>16120.5</v>
      </c>
      <c r="Q217" s="30">
        <v>0.98880000000000001</v>
      </c>
      <c r="R217" s="31">
        <v>1.18</v>
      </c>
      <c r="S217" s="32">
        <v>2.1000000000000001E-2</v>
      </c>
      <c r="T217" s="33">
        <v>35276484</v>
      </c>
      <c r="U217" s="13">
        <v>4981.76</v>
      </c>
      <c r="V217" s="31">
        <v>0.43</v>
      </c>
      <c r="W217" s="31">
        <v>1.61</v>
      </c>
      <c r="X217" s="10">
        <v>4291061.0199999996</v>
      </c>
      <c r="Y217" s="11">
        <v>1841334050</v>
      </c>
      <c r="Z217" s="12">
        <v>811033202</v>
      </c>
      <c r="AA217" s="92">
        <v>114151415.58</v>
      </c>
      <c r="AB217" s="92">
        <v>50894557.149999999</v>
      </c>
      <c r="AC217" s="92">
        <v>0</v>
      </c>
      <c r="AD217" s="92">
        <v>472373.35</v>
      </c>
      <c r="AE217" s="93">
        <v>0</v>
      </c>
      <c r="AF217" s="10">
        <v>3404335.45</v>
      </c>
      <c r="AG217" s="11">
        <v>1485511563</v>
      </c>
      <c r="AH217" s="12">
        <v>854683956</v>
      </c>
      <c r="AI217" s="92">
        <v>109941093.89</v>
      </c>
      <c r="AJ217" s="92">
        <v>109967369.01000001</v>
      </c>
      <c r="AK217" s="92">
        <v>51028097.439999998</v>
      </c>
      <c r="AL217" s="92">
        <v>0</v>
      </c>
      <c r="AM217" s="92">
        <v>249615.93</v>
      </c>
      <c r="AN217" s="93">
        <v>26275.119999999999</v>
      </c>
    </row>
    <row r="218" spans="1:40" x14ac:dyDescent="0.2">
      <c r="A218" s="25">
        <v>109243503</v>
      </c>
      <c r="B218" s="26" t="s">
        <v>205</v>
      </c>
      <c r="C218" s="26" t="s">
        <v>206</v>
      </c>
      <c r="D218" s="1">
        <v>51043</v>
      </c>
      <c r="E218" s="2">
        <v>1910</v>
      </c>
      <c r="F218" s="13">
        <v>3183443.57</v>
      </c>
      <c r="G218" s="32">
        <v>1.1599999999999999E-2</v>
      </c>
      <c r="H218" s="27">
        <v>32.65</v>
      </c>
      <c r="I218" s="28">
        <v>0.66</v>
      </c>
      <c r="J218" s="29">
        <v>10850255.539999999</v>
      </c>
      <c r="K218" s="9">
        <v>543.91300000000001</v>
      </c>
      <c r="L218" s="9">
        <v>540.14</v>
      </c>
      <c r="M218" s="9">
        <v>613.072</v>
      </c>
      <c r="N218" s="104">
        <v>-0.11899999999999999</v>
      </c>
      <c r="O218" s="18">
        <v>214.22900000000001</v>
      </c>
      <c r="P218" s="13">
        <v>14311.64</v>
      </c>
      <c r="Q218" s="30">
        <v>1.1137999999999999</v>
      </c>
      <c r="R218" s="31">
        <v>0.66</v>
      </c>
      <c r="S218" s="32">
        <v>1.1599999999999999E-2</v>
      </c>
      <c r="T218" s="33">
        <v>3664859</v>
      </c>
      <c r="U218" s="13">
        <v>4834</v>
      </c>
      <c r="V218" s="31">
        <v>0.44</v>
      </c>
      <c r="W218" s="31">
        <v>1.1000000000000001</v>
      </c>
      <c r="X218" s="10">
        <v>357767.21</v>
      </c>
      <c r="Y218" s="11">
        <v>180370012</v>
      </c>
      <c r="Z218" s="12">
        <v>95183270</v>
      </c>
      <c r="AA218" s="92">
        <v>10866897.449999999</v>
      </c>
      <c r="AB218" s="92">
        <v>2793385.03</v>
      </c>
      <c r="AC218" s="92">
        <v>0</v>
      </c>
      <c r="AD218" s="92">
        <v>32291.33</v>
      </c>
      <c r="AE218" s="93">
        <v>16641.91</v>
      </c>
      <c r="AF218" s="10">
        <v>283836.46999999997</v>
      </c>
      <c r="AG218" s="11">
        <v>166600186</v>
      </c>
      <c r="AH218" s="12">
        <v>83251187</v>
      </c>
      <c r="AI218" s="92">
        <v>10192027.800000001</v>
      </c>
      <c r="AJ218" s="92">
        <v>10207088.98</v>
      </c>
      <c r="AK218" s="92">
        <v>2629529.7200000002</v>
      </c>
      <c r="AL218" s="92">
        <v>0</v>
      </c>
      <c r="AM218" s="92">
        <v>10552.27</v>
      </c>
      <c r="AN218" s="93">
        <v>15061.18</v>
      </c>
    </row>
    <row r="219" spans="1:40" x14ac:dyDescent="0.2">
      <c r="A219" s="25">
        <v>109246003</v>
      </c>
      <c r="B219" s="26" t="s">
        <v>207</v>
      </c>
      <c r="C219" s="26" t="s">
        <v>206</v>
      </c>
      <c r="D219" s="1">
        <v>56425</v>
      </c>
      <c r="E219" s="2">
        <v>2961</v>
      </c>
      <c r="F219" s="13">
        <v>5628992.3600000003</v>
      </c>
      <c r="G219" s="32">
        <v>1.2999999999999999E-2</v>
      </c>
      <c r="H219" s="27">
        <v>33.69</v>
      </c>
      <c r="I219" s="28">
        <v>0.68</v>
      </c>
      <c r="J219" s="29">
        <v>15058993.289999999</v>
      </c>
      <c r="K219" s="9">
        <v>806.39300000000003</v>
      </c>
      <c r="L219" s="9">
        <v>796.971</v>
      </c>
      <c r="M219" s="9">
        <v>959.14</v>
      </c>
      <c r="N219" s="104">
        <v>-0.1691</v>
      </c>
      <c r="O219" s="18">
        <v>197.93299999999999</v>
      </c>
      <c r="P219" s="13">
        <v>14994.13</v>
      </c>
      <c r="Q219" s="30">
        <v>1.0630999999999999</v>
      </c>
      <c r="R219" s="31">
        <v>0.68</v>
      </c>
      <c r="S219" s="32">
        <v>1.2999999999999999E-2</v>
      </c>
      <c r="T219" s="33">
        <v>5740013</v>
      </c>
      <c r="U219" s="13">
        <v>5715.29</v>
      </c>
      <c r="V219" s="31">
        <v>0.34</v>
      </c>
      <c r="W219" s="31">
        <v>1.02</v>
      </c>
      <c r="X219" s="10">
        <v>445444.92</v>
      </c>
      <c r="Y219" s="11">
        <v>277724129</v>
      </c>
      <c r="Z219" s="12">
        <v>153855776</v>
      </c>
      <c r="AA219" s="92">
        <v>15058993.289999999</v>
      </c>
      <c r="AB219" s="92">
        <v>4974656.08</v>
      </c>
      <c r="AC219" s="92">
        <v>0</v>
      </c>
      <c r="AD219" s="92">
        <v>208891.36</v>
      </c>
      <c r="AE219" s="93">
        <v>0</v>
      </c>
      <c r="AF219" s="10">
        <v>352401.62</v>
      </c>
      <c r="AG219" s="11">
        <v>253437090</v>
      </c>
      <c r="AH219" s="12">
        <v>139731042</v>
      </c>
      <c r="AI219" s="92">
        <v>14670460.939999999</v>
      </c>
      <c r="AJ219" s="92">
        <v>14684968.689999999</v>
      </c>
      <c r="AK219" s="92">
        <v>4725098.53</v>
      </c>
      <c r="AL219" s="92">
        <v>0</v>
      </c>
      <c r="AM219" s="92">
        <v>228577.9</v>
      </c>
      <c r="AN219" s="93">
        <v>14507.75</v>
      </c>
    </row>
    <row r="220" spans="1:40" x14ac:dyDescent="0.2">
      <c r="A220" s="25">
        <v>109248003</v>
      </c>
      <c r="B220" s="26" t="s">
        <v>208</v>
      </c>
      <c r="C220" s="26" t="s">
        <v>206</v>
      </c>
      <c r="D220" s="1">
        <v>60146</v>
      </c>
      <c r="E220" s="2">
        <v>8313</v>
      </c>
      <c r="F220" s="13">
        <v>16558185.300000001</v>
      </c>
      <c r="G220" s="32">
        <v>1.0200000000000001E-2</v>
      </c>
      <c r="H220" s="27">
        <v>33.119999999999997</v>
      </c>
      <c r="I220" s="28">
        <v>0.67</v>
      </c>
      <c r="J220" s="29">
        <v>31825585.829999998</v>
      </c>
      <c r="K220" s="9">
        <v>1925.5250000000001</v>
      </c>
      <c r="L220" s="9">
        <v>1923.204</v>
      </c>
      <c r="M220" s="9">
        <v>2268.5619999999999</v>
      </c>
      <c r="N220" s="104">
        <v>-0.1522</v>
      </c>
      <c r="O220" s="18">
        <v>269.42899999999997</v>
      </c>
      <c r="P220" s="13">
        <v>14499.43</v>
      </c>
      <c r="Q220" s="30">
        <v>1.0993999999999999</v>
      </c>
      <c r="R220" s="31">
        <v>0.67</v>
      </c>
      <c r="S220" s="32">
        <v>1.0200000000000001E-2</v>
      </c>
      <c r="T220" s="33">
        <v>21605964</v>
      </c>
      <c r="U220" s="13">
        <v>9843.4699999999993</v>
      </c>
      <c r="V220" s="31">
        <v>0</v>
      </c>
      <c r="W220" s="31">
        <v>0.67</v>
      </c>
      <c r="X220" s="10">
        <v>440203.09</v>
      </c>
      <c r="Y220" s="11">
        <v>1095731074</v>
      </c>
      <c r="Z220" s="12">
        <v>528777493</v>
      </c>
      <c r="AA220" s="92">
        <v>31825585.829999998</v>
      </c>
      <c r="AB220" s="92">
        <v>16117982.210000001</v>
      </c>
      <c r="AC220" s="92">
        <v>0</v>
      </c>
      <c r="AD220" s="92">
        <v>0</v>
      </c>
      <c r="AE220" s="93">
        <v>0</v>
      </c>
      <c r="AF220" s="10">
        <v>349348.07</v>
      </c>
      <c r="AG220" s="11">
        <v>1009082953</v>
      </c>
      <c r="AH220" s="12">
        <v>437968584</v>
      </c>
      <c r="AI220" s="92">
        <v>29037115.32</v>
      </c>
      <c r="AJ220" s="92">
        <v>29041028.27</v>
      </c>
      <c r="AK220" s="92">
        <v>15397990.82</v>
      </c>
      <c r="AL220" s="92">
        <v>0</v>
      </c>
      <c r="AM220" s="92">
        <v>0</v>
      </c>
      <c r="AN220" s="93">
        <v>3912.95</v>
      </c>
    </row>
    <row r="221" spans="1:40" x14ac:dyDescent="0.2">
      <c r="A221" s="25">
        <v>105251453</v>
      </c>
      <c r="B221" s="26" t="s">
        <v>108</v>
      </c>
      <c r="C221" s="26" t="s">
        <v>109</v>
      </c>
      <c r="D221" s="1">
        <v>48681</v>
      </c>
      <c r="E221" s="2">
        <v>5887</v>
      </c>
      <c r="F221" s="13">
        <v>9851288.9800000004</v>
      </c>
      <c r="G221" s="32">
        <v>1.1599999999999999E-2</v>
      </c>
      <c r="H221" s="27">
        <v>34.369999999999997</v>
      </c>
      <c r="I221" s="28">
        <v>0.69</v>
      </c>
      <c r="J221" s="29">
        <v>35265321.200000003</v>
      </c>
      <c r="K221" s="9">
        <v>1901.8820000000001</v>
      </c>
      <c r="L221" s="9">
        <v>1885.3</v>
      </c>
      <c r="M221" s="9">
        <v>2220.6509999999998</v>
      </c>
      <c r="N221" s="104">
        <v>-0.151</v>
      </c>
      <c r="O221" s="18">
        <v>655.76599999999996</v>
      </c>
      <c r="P221" s="13">
        <v>13788.18</v>
      </c>
      <c r="Q221" s="30">
        <v>1.1560999999999999</v>
      </c>
      <c r="R221" s="31">
        <v>0.69</v>
      </c>
      <c r="S221" s="32">
        <v>1.1599999999999999E-2</v>
      </c>
      <c r="T221" s="33">
        <v>11265194</v>
      </c>
      <c r="U221" s="13">
        <v>4404.51</v>
      </c>
      <c r="V221" s="31">
        <v>0.49</v>
      </c>
      <c r="W221" s="31">
        <v>1.18</v>
      </c>
      <c r="X221" s="10">
        <v>664328.30000000005</v>
      </c>
      <c r="Y221" s="11">
        <v>592672941</v>
      </c>
      <c r="Z221" s="12">
        <v>254334134</v>
      </c>
      <c r="AA221" s="92">
        <v>35265321.200000003</v>
      </c>
      <c r="AB221" s="92">
        <v>9059142.2300000004</v>
      </c>
      <c r="AC221" s="92">
        <v>0</v>
      </c>
      <c r="AD221" s="92">
        <v>127818.45</v>
      </c>
      <c r="AE221" s="93">
        <v>0</v>
      </c>
      <c r="AF221" s="10">
        <v>526170.75</v>
      </c>
      <c r="AG221" s="11">
        <v>558154062</v>
      </c>
      <c r="AH221" s="12">
        <v>219989186</v>
      </c>
      <c r="AI221" s="92">
        <v>33721016.399999999</v>
      </c>
      <c r="AJ221" s="92">
        <v>33721016.399999999</v>
      </c>
      <c r="AK221" s="92">
        <v>8927526.2899999991</v>
      </c>
      <c r="AL221" s="92">
        <v>0</v>
      </c>
      <c r="AM221" s="92">
        <v>212373.52</v>
      </c>
      <c r="AN221" s="93">
        <v>0</v>
      </c>
    </row>
    <row r="222" spans="1:40" x14ac:dyDescent="0.2">
      <c r="A222" s="25">
        <v>105252602</v>
      </c>
      <c r="B222" s="26" t="s">
        <v>110</v>
      </c>
      <c r="C222" s="26" t="s">
        <v>109</v>
      </c>
      <c r="D222" s="1">
        <v>40664</v>
      </c>
      <c r="E222" s="2">
        <v>39451</v>
      </c>
      <c r="F222" s="13">
        <v>71478549.620000005</v>
      </c>
      <c r="G222" s="32">
        <v>1.5299999999999999E-2</v>
      </c>
      <c r="H222" s="27">
        <v>44.56</v>
      </c>
      <c r="I222" s="28">
        <v>0.9</v>
      </c>
      <c r="J222" s="29">
        <v>217909598.28</v>
      </c>
      <c r="K222" s="9">
        <v>12369.054</v>
      </c>
      <c r="L222" s="9">
        <v>12334.184999999999</v>
      </c>
      <c r="M222" s="9">
        <v>13665.449000000001</v>
      </c>
      <c r="N222" s="104">
        <v>-9.74E-2</v>
      </c>
      <c r="O222" s="18">
        <v>6135.2790000000005</v>
      </c>
      <c r="P222" s="13">
        <v>11776.14</v>
      </c>
      <c r="Q222" s="30">
        <v>1.3535999999999999</v>
      </c>
      <c r="R222" s="31">
        <v>0.9</v>
      </c>
      <c r="S222" s="32">
        <v>1.5299999999999999E-2</v>
      </c>
      <c r="T222" s="33">
        <v>62015306</v>
      </c>
      <c r="U222" s="13">
        <v>3351.39</v>
      </c>
      <c r="V222" s="31">
        <v>0.61</v>
      </c>
      <c r="W222" s="31">
        <v>1.51</v>
      </c>
      <c r="X222" s="10">
        <v>7471126.7000000002</v>
      </c>
      <c r="Y222" s="11">
        <v>3185486899</v>
      </c>
      <c r="Z222" s="12">
        <v>1477318058</v>
      </c>
      <c r="AA222" s="92">
        <v>218805014.28</v>
      </c>
      <c r="AB222" s="92">
        <v>63421791</v>
      </c>
      <c r="AC222" s="92">
        <v>138491</v>
      </c>
      <c r="AD222" s="92">
        <v>447140.92</v>
      </c>
      <c r="AE222" s="93">
        <v>895416</v>
      </c>
      <c r="AF222" s="10">
        <v>5925505.71</v>
      </c>
      <c r="AG222" s="11">
        <v>2980822781</v>
      </c>
      <c r="AH222" s="12">
        <v>1435681235</v>
      </c>
      <c r="AI222" s="92">
        <v>195141513.12</v>
      </c>
      <c r="AJ222" s="92">
        <v>195988021.12</v>
      </c>
      <c r="AK222" s="92">
        <v>61089339</v>
      </c>
      <c r="AL222" s="92">
        <v>450196</v>
      </c>
      <c r="AM222" s="92">
        <v>462762</v>
      </c>
      <c r="AN222" s="93">
        <v>846508</v>
      </c>
    </row>
    <row r="223" spans="1:40" x14ac:dyDescent="0.2">
      <c r="A223" s="25">
        <v>105253303</v>
      </c>
      <c r="B223" s="26" t="s">
        <v>111</v>
      </c>
      <c r="C223" s="26" t="s">
        <v>109</v>
      </c>
      <c r="D223" s="1">
        <v>96524</v>
      </c>
      <c r="E223" s="2">
        <v>3770</v>
      </c>
      <c r="F223" s="13">
        <v>21992947.48</v>
      </c>
      <c r="G223" s="32">
        <v>1.44E-2</v>
      </c>
      <c r="H223" s="27">
        <v>60.44</v>
      </c>
      <c r="I223" s="28">
        <v>1.22</v>
      </c>
      <c r="J223" s="29">
        <v>26809772.5</v>
      </c>
      <c r="K223" s="9">
        <v>1874.453</v>
      </c>
      <c r="L223" s="9">
        <v>1849.2819999999999</v>
      </c>
      <c r="M223" s="9">
        <v>1619.011</v>
      </c>
      <c r="N223" s="104">
        <v>0.14219999999999999</v>
      </c>
      <c r="O223" s="18">
        <v>145.88900000000001</v>
      </c>
      <c r="P223" s="13">
        <v>13269.92</v>
      </c>
      <c r="Q223" s="30">
        <v>1.2013</v>
      </c>
      <c r="R223" s="31">
        <v>1.22</v>
      </c>
      <c r="S223" s="32">
        <v>1.44E-2</v>
      </c>
      <c r="T223" s="33">
        <v>20315274</v>
      </c>
      <c r="U223" s="13">
        <v>10055.36</v>
      </c>
      <c r="V223" s="31">
        <v>0</v>
      </c>
      <c r="W223" s="31">
        <v>1.22</v>
      </c>
      <c r="X223" s="10">
        <v>333322.48</v>
      </c>
      <c r="Y223" s="11">
        <v>996661612</v>
      </c>
      <c r="Z223" s="12">
        <v>530802615</v>
      </c>
      <c r="AA223" s="92">
        <v>26830672.5</v>
      </c>
      <c r="AB223" s="92">
        <v>21658596</v>
      </c>
      <c r="AC223" s="92">
        <v>0</v>
      </c>
      <c r="AD223" s="92">
        <v>1029</v>
      </c>
      <c r="AE223" s="93">
        <v>20900</v>
      </c>
      <c r="AF223" s="10">
        <v>264510.68</v>
      </c>
      <c r="AG223" s="11">
        <v>926261342</v>
      </c>
      <c r="AH223" s="12">
        <v>439687084</v>
      </c>
      <c r="AI223" s="92">
        <v>26889246</v>
      </c>
      <c r="AJ223" s="92">
        <v>26923524</v>
      </c>
      <c r="AK223" s="92">
        <v>20917352</v>
      </c>
      <c r="AL223" s="92">
        <v>0</v>
      </c>
      <c r="AM223" s="92">
        <v>780</v>
      </c>
      <c r="AN223" s="93">
        <v>34278</v>
      </c>
    </row>
    <row r="224" spans="1:40" x14ac:dyDescent="0.2">
      <c r="A224" s="25">
        <v>105253553</v>
      </c>
      <c r="B224" s="26" t="s">
        <v>112</v>
      </c>
      <c r="C224" s="26" t="s">
        <v>109</v>
      </c>
      <c r="D224" s="1">
        <v>67394</v>
      </c>
      <c r="E224" s="2">
        <v>6027</v>
      </c>
      <c r="F224" s="13">
        <v>20227609.440000001</v>
      </c>
      <c r="G224" s="32">
        <v>1.11E-2</v>
      </c>
      <c r="H224" s="27">
        <v>49.8</v>
      </c>
      <c r="I224" s="28">
        <v>1</v>
      </c>
      <c r="J224" s="29">
        <v>34542179</v>
      </c>
      <c r="K224" s="9">
        <v>2029.4839999999999</v>
      </c>
      <c r="L224" s="9">
        <v>2043.45</v>
      </c>
      <c r="M224" s="9">
        <v>2186.4989999999998</v>
      </c>
      <c r="N224" s="104">
        <v>-6.54E-2</v>
      </c>
      <c r="O224" s="18">
        <v>331.48</v>
      </c>
      <c r="P224" s="13">
        <v>14630.54</v>
      </c>
      <c r="Q224" s="30">
        <v>1.0894999999999999</v>
      </c>
      <c r="R224" s="31">
        <v>1</v>
      </c>
      <c r="S224" s="32">
        <v>1.11E-2</v>
      </c>
      <c r="T224" s="33">
        <v>24229857</v>
      </c>
      <c r="U224" s="13">
        <v>10262.700000000001</v>
      </c>
      <c r="V224" s="31">
        <v>0</v>
      </c>
      <c r="W224" s="31">
        <v>1</v>
      </c>
      <c r="X224" s="10">
        <v>898756.05</v>
      </c>
      <c r="Y224" s="11">
        <v>1399482850</v>
      </c>
      <c r="Z224" s="12">
        <v>422310946</v>
      </c>
      <c r="AA224" s="92">
        <v>34574725.57</v>
      </c>
      <c r="AB224" s="92">
        <v>19321830.949999999</v>
      </c>
      <c r="AC224" s="92">
        <v>0</v>
      </c>
      <c r="AD224" s="92">
        <v>7022.44</v>
      </c>
      <c r="AE224" s="93">
        <v>32546.57</v>
      </c>
      <c r="AF224" s="10">
        <v>714345.3</v>
      </c>
      <c r="AG224" s="11">
        <v>1343002090</v>
      </c>
      <c r="AH224" s="12">
        <v>341173031</v>
      </c>
      <c r="AI224" s="92">
        <v>33387150.469999999</v>
      </c>
      <c r="AJ224" s="92">
        <v>33413581.760000002</v>
      </c>
      <c r="AK224" s="92">
        <v>19323242.170000002</v>
      </c>
      <c r="AL224" s="92">
        <v>0</v>
      </c>
      <c r="AM224" s="92">
        <v>6738.08</v>
      </c>
      <c r="AN224" s="93">
        <v>26431.29</v>
      </c>
    </row>
    <row r="225" spans="1:40" x14ac:dyDescent="0.2">
      <c r="A225" s="25">
        <v>105253903</v>
      </c>
      <c r="B225" s="26" t="s">
        <v>113</v>
      </c>
      <c r="C225" s="26" t="s">
        <v>109</v>
      </c>
      <c r="D225" s="1">
        <v>65350</v>
      </c>
      <c r="E225" s="2">
        <v>6206</v>
      </c>
      <c r="F225" s="13">
        <v>16270120.549999999</v>
      </c>
      <c r="G225" s="32">
        <v>1.09E-2</v>
      </c>
      <c r="H225" s="27">
        <v>40.119999999999997</v>
      </c>
      <c r="I225" s="28">
        <v>0.81</v>
      </c>
      <c r="J225" s="29">
        <v>36181113.829999998</v>
      </c>
      <c r="K225" s="9">
        <v>2136.7860000000001</v>
      </c>
      <c r="L225" s="9">
        <v>2181.2460000000001</v>
      </c>
      <c r="M225" s="9">
        <v>2178.8890000000001</v>
      </c>
      <c r="N225" s="104">
        <v>1.1000000000000001E-3</v>
      </c>
      <c r="O225" s="18">
        <v>247.56100000000001</v>
      </c>
      <c r="P225" s="13">
        <v>15174.43</v>
      </c>
      <c r="Q225" s="30">
        <v>1.0505</v>
      </c>
      <c r="R225" s="31">
        <v>0.81</v>
      </c>
      <c r="S225" s="32">
        <v>1.09E-2</v>
      </c>
      <c r="T225" s="33">
        <v>19867702</v>
      </c>
      <c r="U225" s="13">
        <v>8332.5499999999993</v>
      </c>
      <c r="V225" s="31">
        <v>0.04</v>
      </c>
      <c r="W225" s="31">
        <v>0.85</v>
      </c>
      <c r="X225" s="10">
        <v>654275.85</v>
      </c>
      <c r="Y225" s="11">
        <v>1057290594</v>
      </c>
      <c r="Z225" s="12">
        <v>436521596</v>
      </c>
      <c r="AA225" s="92">
        <v>36492474.18</v>
      </c>
      <c r="AB225" s="92">
        <v>15323205.91</v>
      </c>
      <c r="AC225" s="92">
        <v>0</v>
      </c>
      <c r="AD225" s="92">
        <v>292638.78999999998</v>
      </c>
      <c r="AE225" s="93">
        <v>311360.34999999998</v>
      </c>
      <c r="AF225" s="10">
        <v>519219.12</v>
      </c>
      <c r="AG225" s="11">
        <v>993635034</v>
      </c>
      <c r="AH225" s="12">
        <v>372592918</v>
      </c>
      <c r="AI225" s="92">
        <v>36257741.609999999</v>
      </c>
      <c r="AJ225" s="92">
        <v>36579631.380000003</v>
      </c>
      <c r="AK225" s="92">
        <v>14838755.16</v>
      </c>
      <c r="AL225" s="92">
        <v>0</v>
      </c>
      <c r="AM225" s="92">
        <v>25728.47</v>
      </c>
      <c r="AN225" s="93">
        <v>321889.77</v>
      </c>
    </row>
    <row r="226" spans="1:40" x14ac:dyDescent="0.2">
      <c r="A226" s="25">
        <v>105254053</v>
      </c>
      <c r="B226" s="26" t="s">
        <v>114</v>
      </c>
      <c r="C226" s="26" t="s">
        <v>109</v>
      </c>
      <c r="D226" s="1">
        <v>65879</v>
      </c>
      <c r="E226" s="2">
        <v>4605</v>
      </c>
      <c r="F226" s="13">
        <v>11993354.260000002</v>
      </c>
      <c r="G226" s="32">
        <v>1.5299999999999999E-2</v>
      </c>
      <c r="H226" s="27">
        <v>39.53</v>
      </c>
      <c r="I226" s="28">
        <v>0.8</v>
      </c>
      <c r="J226" s="29">
        <v>29393986.57</v>
      </c>
      <c r="K226" s="9">
        <v>1534.2660000000001</v>
      </c>
      <c r="L226" s="9">
        <v>1562.2270000000001</v>
      </c>
      <c r="M226" s="9">
        <v>1949.9929999999999</v>
      </c>
      <c r="N226" s="104">
        <v>-0.19889999999999999</v>
      </c>
      <c r="O226" s="18">
        <v>247.01</v>
      </c>
      <c r="P226" s="13">
        <v>16501.650000000001</v>
      </c>
      <c r="Q226" s="30">
        <v>0.96599999999999997</v>
      </c>
      <c r="R226" s="31">
        <v>0.77</v>
      </c>
      <c r="S226" s="32">
        <v>1.5299999999999999E-2</v>
      </c>
      <c r="T226" s="33">
        <v>10455923</v>
      </c>
      <c r="U226" s="13">
        <v>5869.91</v>
      </c>
      <c r="V226" s="31">
        <v>0.32</v>
      </c>
      <c r="W226" s="31">
        <v>1.0900000000000001</v>
      </c>
      <c r="X226" s="10">
        <v>927019.89</v>
      </c>
      <c r="Y226" s="11">
        <v>544742987</v>
      </c>
      <c r="Z226" s="12">
        <v>241416622</v>
      </c>
      <c r="AA226" s="92">
        <v>29412886.57</v>
      </c>
      <c r="AB226" s="92">
        <v>10899717.73</v>
      </c>
      <c r="AC226" s="92">
        <v>0</v>
      </c>
      <c r="AD226" s="92">
        <v>166616.64000000001</v>
      </c>
      <c r="AE226" s="93">
        <v>18900</v>
      </c>
      <c r="AF226" s="10">
        <v>735605.62</v>
      </c>
      <c r="AG226" s="11">
        <v>511460385</v>
      </c>
      <c r="AH226" s="12">
        <v>220394242</v>
      </c>
      <c r="AI226" s="92">
        <v>27876394.91</v>
      </c>
      <c r="AJ226" s="92">
        <v>27891959.91</v>
      </c>
      <c r="AK226" s="92">
        <v>10562107.73</v>
      </c>
      <c r="AL226" s="92">
        <v>0</v>
      </c>
      <c r="AM226" s="92">
        <v>96585.600000000006</v>
      </c>
      <c r="AN226" s="93">
        <v>15565</v>
      </c>
    </row>
    <row r="227" spans="1:40" x14ac:dyDescent="0.2">
      <c r="A227" s="25">
        <v>105254353</v>
      </c>
      <c r="B227" s="26" t="s">
        <v>115</v>
      </c>
      <c r="C227" s="26" t="s">
        <v>109</v>
      </c>
      <c r="D227" s="1">
        <v>69755</v>
      </c>
      <c r="E227" s="2">
        <v>6109</v>
      </c>
      <c r="F227" s="13">
        <v>21165641.059999999</v>
      </c>
      <c r="G227" s="32">
        <v>1.4500000000000001E-2</v>
      </c>
      <c r="H227" s="27">
        <v>49.67</v>
      </c>
      <c r="I227" s="28">
        <v>1</v>
      </c>
      <c r="J227" s="29">
        <v>33825345.600000001</v>
      </c>
      <c r="K227" s="9">
        <v>2127.3200000000002</v>
      </c>
      <c r="L227" s="9">
        <v>2072.723</v>
      </c>
      <c r="M227" s="9">
        <v>2086.4859999999999</v>
      </c>
      <c r="N227" s="104">
        <v>-6.6E-3</v>
      </c>
      <c r="O227" s="18">
        <v>257.42200000000003</v>
      </c>
      <c r="P227" s="13">
        <v>14184.07</v>
      </c>
      <c r="Q227" s="30">
        <v>1.1237999999999999</v>
      </c>
      <c r="R227" s="31">
        <v>1</v>
      </c>
      <c r="S227" s="32">
        <v>1.4500000000000001E-2</v>
      </c>
      <c r="T227" s="33">
        <v>19410348</v>
      </c>
      <c r="U227" s="13">
        <v>8139.39</v>
      </c>
      <c r="V227" s="31">
        <v>0.06</v>
      </c>
      <c r="W227" s="31">
        <v>1.06</v>
      </c>
      <c r="X227" s="10">
        <v>577774.86</v>
      </c>
      <c r="Y227" s="11">
        <v>1048531215</v>
      </c>
      <c r="Z227" s="12">
        <v>410893416</v>
      </c>
      <c r="AA227" s="92">
        <v>34030643.409999996</v>
      </c>
      <c r="AB227" s="92">
        <v>20569211.75</v>
      </c>
      <c r="AC227" s="92">
        <v>10952</v>
      </c>
      <c r="AD227" s="92">
        <v>7702.45</v>
      </c>
      <c r="AE227" s="93">
        <v>205297.81</v>
      </c>
      <c r="AF227" s="10">
        <v>458609.71</v>
      </c>
      <c r="AG227" s="11">
        <v>1014406819</v>
      </c>
      <c r="AH227" s="12">
        <v>358344035</v>
      </c>
      <c r="AI227" s="92">
        <v>33442790.109999999</v>
      </c>
      <c r="AJ227" s="92">
        <v>33536746.98</v>
      </c>
      <c r="AK227" s="92">
        <v>20537684.030000001</v>
      </c>
      <c r="AL227" s="92">
        <v>10360</v>
      </c>
      <c r="AM227" s="92">
        <v>5090.3999999999996</v>
      </c>
      <c r="AN227" s="93">
        <v>93956.87</v>
      </c>
    </row>
    <row r="228" spans="1:40" x14ac:dyDescent="0.2">
      <c r="A228" s="25">
        <v>105256553</v>
      </c>
      <c r="B228" s="26" t="s">
        <v>116</v>
      </c>
      <c r="C228" s="26" t="s">
        <v>109</v>
      </c>
      <c r="D228" s="1">
        <v>54132</v>
      </c>
      <c r="E228" s="2">
        <v>2849</v>
      </c>
      <c r="F228" s="13">
        <v>7967337.3899999997</v>
      </c>
      <c r="G228" s="32">
        <v>1.8800000000000001E-2</v>
      </c>
      <c r="H228" s="27">
        <v>51.66</v>
      </c>
      <c r="I228" s="28">
        <v>1.04</v>
      </c>
      <c r="J228" s="29">
        <v>23103246.309999999</v>
      </c>
      <c r="K228" s="9">
        <v>1109.547</v>
      </c>
      <c r="L228" s="9">
        <v>1135.951</v>
      </c>
      <c r="M228" s="9">
        <v>1212.4880000000001</v>
      </c>
      <c r="N228" s="104">
        <v>-6.3100000000000003E-2</v>
      </c>
      <c r="O228" s="18">
        <v>444.274</v>
      </c>
      <c r="P228" s="13">
        <v>14868.67</v>
      </c>
      <c r="Q228" s="30">
        <v>1.0721000000000001</v>
      </c>
      <c r="R228" s="31">
        <v>1.04</v>
      </c>
      <c r="S228" s="32">
        <v>1.8800000000000001E-2</v>
      </c>
      <c r="T228" s="33">
        <v>5634977</v>
      </c>
      <c r="U228" s="13">
        <v>3626.53</v>
      </c>
      <c r="V228" s="31">
        <v>0.57999999999999996</v>
      </c>
      <c r="W228" s="31">
        <v>1.62</v>
      </c>
      <c r="X228" s="10">
        <v>785488.29</v>
      </c>
      <c r="Y228" s="11">
        <v>293017799</v>
      </c>
      <c r="Z228" s="12">
        <v>130664717</v>
      </c>
      <c r="AA228" s="92">
        <v>23210401.629999999</v>
      </c>
      <c r="AB228" s="92">
        <v>7153748.8799999999</v>
      </c>
      <c r="AC228" s="92">
        <v>0</v>
      </c>
      <c r="AD228" s="92">
        <v>28100.22</v>
      </c>
      <c r="AE228" s="93">
        <v>107155.32</v>
      </c>
      <c r="AF228" s="10">
        <v>622917.54</v>
      </c>
      <c r="AG228" s="11">
        <v>274020243</v>
      </c>
      <c r="AH228" s="12">
        <v>115876363</v>
      </c>
      <c r="AI228" s="92">
        <v>21329492.300000001</v>
      </c>
      <c r="AJ228" s="92">
        <v>21464624.23</v>
      </c>
      <c r="AK228" s="92">
        <v>7056717.1799999997</v>
      </c>
      <c r="AL228" s="92">
        <v>0</v>
      </c>
      <c r="AM228" s="92">
        <v>11810.41</v>
      </c>
      <c r="AN228" s="93">
        <v>135131.93</v>
      </c>
    </row>
    <row r="229" spans="1:40" x14ac:dyDescent="0.2">
      <c r="A229" s="25">
        <v>105257602</v>
      </c>
      <c r="B229" s="26" t="s">
        <v>117</v>
      </c>
      <c r="C229" s="26" t="s">
        <v>109</v>
      </c>
      <c r="D229" s="1">
        <v>71934</v>
      </c>
      <c r="E229" s="2">
        <v>22945</v>
      </c>
      <c r="F229" s="13">
        <v>72179641.769999996</v>
      </c>
      <c r="G229" s="32">
        <v>1.1900000000000001E-2</v>
      </c>
      <c r="H229" s="27">
        <v>43.73</v>
      </c>
      <c r="I229" s="28">
        <v>0.88</v>
      </c>
      <c r="J229" s="29">
        <v>104948243.45</v>
      </c>
      <c r="K229" s="9">
        <v>6457.8029999999999</v>
      </c>
      <c r="L229" s="9">
        <v>6391.6679999999997</v>
      </c>
      <c r="M229" s="9">
        <v>7352.5889999999999</v>
      </c>
      <c r="N229" s="104">
        <v>-0.13070000000000001</v>
      </c>
      <c r="O229" s="18">
        <v>651.28</v>
      </c>
      <c r="P229" s="13">
        <v>14762.56</v>
      </c>
      <c r="Q229" s="30">
        <v>1.0798000000000001</v>
      </c>
      <c r="R229" s="31">
        <v>0.88</v>
      </c>
      <c r="S229" s="32">
        <v>1.1900000000000001E-2</v>
      </c>
      <c r="T229" s="33">
        <v>80475256</v>
      </c>
      <c r="U229" s="13">
        <v>11320.06</v>
      </c>
      <c r="V229" s="31">
        <v>0</v>
      </c>
      <c r="W229" s="31">
        <v>0.88</v>
      </c>
      <c r="X229" s="10">
        <v>1177809.07</v>
      </c>
      <c r="Y229" s="11">
        <v>4049166886</v>
      </c>
      <c r="Z229" s="12">
        <v>2001604253</v>
      </c>
      <c r="AA229" s="92">
        <v>106382132.51000001</v>
      </c>
      <c r="AB229" s="92">
        <v>70829730.540000007</v>
      </c>
      <c r="AC229" s="92">
        <v>0</v>
      </c>
      <c r="AD229" s="92">
        <v>172102.16</v>
      </c>
      <c r="AE229" s="93">
        <v>1433889.06</v>
      </c>
      <c r="AF229" s="10">
        <v>937736.86</v>
      </c>
      <c r="AG229" s="11">
        <v>3846491143</v>
      </c>
      <c r="AH229" s="12">
        <v>1862670647</v>
      </c>
      <c r="AI229" s="92">
        <v>104682287.72</v>
      </c>
      <c r="AJ229" s="92">
        <v>106130445.27</v>
      </c>
      <c r="AK229" s="92">
        <v>67757897.799999997</v>
      </c>
      <c r="AL229" s="92">
        <v>0</v>
      </c>
      <c r="AM229" s="92">
        <v>123041.23</v>
      </c>
      <c r="AN229" s="93">
        <v>1448157.55</v>
      </c>
    </row>
    <row r="230" spans="1:40" x14ac:dyDescent="0.2">
      <c r="A230" s="25">
        <v>105258303</v>
      </c>
      <c r="B230" s="26" t="s">
        <v>118</v>
      </c>
      <c r="C230" s="26" t="s">
        <v>109</v>
      </c>
      <c r="D230" s="1">
        <v>64703</v>
      </c>
      <c r="E230" s="2">
        <v>4143</v>
      </c>
      <c r="F230" s="13">
        <v>10976411.75</v>
      </c>
      <c r="G230" s="32">
        <v>1.2E-2</v>
      </c>
      <c r="H230" s="27">
        <v>40.950000000000003</v>
      </c>
      <c r="I230" s="28">
        <v>0.83</v>
      </c>
      <c r="J230" s="29">
        <v>24687818.609999999</v>
      </c>
      <c r="K230" s="9">
        <v>1587.472</v>
      </c>
      <c r="L230" s="9">
        <v>1587.0609999999999</v>
      </c>
      <c r="M230" s="9">
        <v>1721.6679999999999</v>
      </c>
      <c r="N230" s="104">
        <v>-7.8200000000000006E-2</v>
      </c>
      <c r="O230" s="18">
        <v>266.01</v>
      </c>
      <c r="P230" s="13">
        <v>13319.7</v>
      </c>
      <c r="Q230" s="30">
        <v>1.1968000000000001</v>
      </c>
      <c r="R230" s="31">
        <v>0.83</v>
      </c>
      <c r="S230" s="32">
        <v>1.2E-2</v>
      </c>
      <c r="T230" s="33">
        <v>12190953</v>
      </c>
      <c r="U230" s="13">
        <v>6577.32</v>
      </c>
      <c r="V230" s="31">
        <v>0.24</v>
      </c>
      <c r="W230" s="31">
        <v>1.07</v>
      </c>
      <c r="X230" s="10">
        <v>704187.72</v>
      </c>
      <c r="Y230" s="11">
        <v>654861387</v>
      </c>
      <c r="Z230" s="12">
        <v>261751655</v>
      </c>
      <c r="AA230" s="92">
        <v>24820924.809999999</v>
      </c>
      <c r="AB230" s="92">
        <v>10250574.779999999</v>
      </c>
      <c r="AC230" s="92">
        <v>0</v>
      </c>
      <c r="AD230" s="92">
        <v>21649.25</v>
      </c>
      <c r="AE230" s="93">
        <v>133106.20000000001</v>
      </c>
      <c r="AF230" s="10">
        <v>558609.75</v>
      </c>
      <c r="AG230" s="11">
        <v>608205515</v>
      </c>
      <c r="AH230" s="12">
        <v>241067818</v>
      </c>
      <c r="AI230" s="92">
        <v>25413774.370000001</v>
      </c>
      <c r="AJ230" s="92">
        <v>25506657.030000001</v>
      </c>
      <c r="AK230" s="92">
        <v>9740092.4700000007</v>
      </c>
      <c r="AL230" s="92">
        <v>0</v>
      </c>
      <c r="AM230" s="92">
        <v>867365.57</v>
      </c>
      <c r="AN230" s="93">
        <v>92882.66</v>
      </c>
    </row>
    <row r="231" spans="1:40" x14ac:dyDescent="0.2">
      <c r="A231" s="25">
        <v>105258503</v>
      </c>
      <c r="B231" s="26" t="s">
        <v>119</v>
      </c>
      <c r="C231" s="26" t="s">
        <v>109</v>
      </c>
      <c r="D231" s="1">
        <v>66543</v>
      </c>
      <c r="E231" s="2">
        <v>3667</v>
      </c>
      <c r="F231" s="13">
        <v>6413781.2400000002</v>
      </c>
      <c r="G231" s="32">
        <v>9.4999999999999998E-3</v>
      </c>
      <c r="H231" s="27">
        <v>26.28</v>
      </c>
      <c r="I231" s="28">
        <v>0.53</v>
      </c>
      <c r="J231" s="29">
        <v>24257651.949999999</v>
      </c>
      <c r="K231" s="9">
        <v>1286.2629999999999</v>
      </c>
      <c r="L231" s="9">
        <v>1310.2660000000001</v>
      </c>
      <c r="M231" s="9">
        <v>1602.4590000000001</v>
      </c>
      <c r="N231" s="104">
        <v>-0.18229999999999999</v>
      </c>
      <c r="O231" s="18">
        <v>283.73099999999999</v>
      </c>
      <c r="P231" s="13">
        <v>15450.79</v>
      </c>
      <c r="Q231" s="30">
        <v>1.0317000000000001</v>
      </c>
      <c r="R231" s="31">
        <v>0.53</v>
      </c>
      <c r="S231" s="32">
        <v>9.4999999999999998E-3</v>
      </c>
      <c r="T231" s="33">
        <v>8996455</v>
      </c>
      <c r="U231" s="13">
        <v>5730.25</v>
      </c>
      <c r="V231" s="31">
        <v>0.34</v>
      </c>
      <c r="W231" s="31">
        <v>0.87</v>
      </c>
      <c r="X231" s="10">
        <v>496812.23</v>
      </c>
      <c r="Y231" s="11">
        <v>487146406</v>
      </c>
      <c r="Z231" s="12">
        <v>189278776</v>
      </c>
      <c r="AA231" s="92">
        <v>24282293.27</v>
      </c>
      <c r="AB231" s="92">
        <v>5827826.4299999997</v>
      </c>
      <c r="AC231" s="92">
        <v>0</v>
      </c>
      <c r="AD231" s="92">
        <v>89142.58</v>
      </c>
      <c r="AE231" s="93">
        <v>24641.32</v>
      </c>
      <c r="AF231" s="10">
        <v>394145.65</v>
      </c>
      <c r="AG231" s="11">
        <v>448877353</v>
      </c>
      <c r="AH231" s="12">
        <v>171619184</v>
      </c>
      <c r="AI231" s="92">
        <v>23860255.02</v>
      </c>
      <c r="AJ231" s="92">
        <v>23943776.739999998</v>
      </c>
      <c r="AK231" s="92">
        <v>5680171.6399999997</v>
      </c>
      <c r="AL231" s="92">
        <v>0</v>
      </c>
      <c r="AM231" s="92">
        <v>2333</v>
      </c>
      <c r="AN231" s="93">
        <v>83521.72</v>
      </c>
    </row>
    <row r="232" spans="1:40" x14ac:dyDescent="0.2">
      <c r="A232" s="25">
        <v>105259103</v>
      </c>
      <c r="B232" s="26" t="s">
        <v>120</v>
      </c>
      <c r="C232" s="26" t="s">
        <v>109</v>
      </c>
      <c r="D232" s="1">
        <v>51790</v>
      </c>
      <c r="E232" s="2">
        <v>2651</v>
      </c>
      <c r="F232" s="13">
        <v>4213359.7699999996</v>
      </c>
      <c r="G232" s="32">
        <v>1.01E-2</v>
      </c>
      <c r="H232" s="27">
        <v>30.69</v>
      </c>
      <c r="I232" s="28">
        <v>0.62</v>
      </c>
      <c r="J232" s="29">
        <v>19276647.949999999</v>
      </c>
      <c r="K232" s="9">
        <v>968.774</v>
      </c>
      <c r="L232" s="9">
        <v>1010.423</v>
      </c>
      <c r="M232" s="9">
        <v>1224.096</v>
      </c>
      <c r="N232" s="104">
        <v>-0.17460000000000001</v>
      </c>
      <c r="O232" s="18">
        <v>279.916</v>
      </c>
      <c r="P232" s="13">
        <v>15437.5</v>
      </c>
      <c r="Q232" s="30">
        <v>1.0326</v>
      </c>
      <c r="R232" s="31">
        <v>0.62</v>
      </c>
      <c r="S232" s="32">
        <v>1.01E-2</v>
      </c>
      <c r="T232" s="33">
        <v>5531638</v>
      </c>
      <c r="U232" s="13">
        <v>4429.95</v>
      </c>
      <c r="V232" s="31">
        <v>0.49</v>
      </c>
      <c r="W232" s="31">
        <v>1.1100000000000001</v>
      </c>
      <c r="X232" s="10">
        <v>421406.71999999997</v>
      </c>
      <c r="Y232" s="11">
        <v>291557785</v>
      </c>
      <c r="Z232" s="12">
        <v>124354812</v>
      </c>
      <c r="AA232" s="92">
        <v>19280614.039999999</v>
      </c>
      <c r="AB232" s="92">
        <v>3670845.84</v>
      </c>
      <c r="AC232" s="92">
        <v>107740.11</v>
      </c>
      <c r="AD232" s="92">
        <v>13367.1</v>
      </c>
      <c r="AE232" s="93">
        <v>3966.09</v>
      </c>
      <c r="AF232" s="10">
        <v>334325.2</v>
      </c>
      <c r="AG232" s="11">
        <v>273522626</v>
      </c>
      <c r="AH232" s="12">
        <v>111493849</v>
      </c>
      <c r="AI232" s="92">
        <v>18912827.98</v>
      </c>
      <c r="AJ232" s="92">
        <v>18927905.350000001</v>
      </c>
      <c r="AK232" s="92">
        <v>3638007.16</v>
      </c>
      <c r="AL232" s="92">
        <v>23997.57</v>
      </c>
      <c r="AM232" s="92">
        <v>8036.8</v>
      </c>
      <c r="AN232" s="93">
        <v>15077.37</v>
      </c>
    </row>
    <row r="233" spans="1:40" x14ac:dyDescent="0.2">
      <c r="A233" s="25">
        <v>105259703</v>
      </c>
      <c r="B233" s="26" t="s">
        <v>121</v>
      </c>
      <c r="C233" s="26" t="s">
        <v>109</v>
      </c>
      <c r="D233" s="1">
        <v>70094</v>
      </c>
      <c r="E233" s="2">
        <v>3783</v>
      </c>
      <c r="F233" s="13">
        <v>14279497.42</v>
      </c>
      <c r="G233" s="32">
        <v>1.6E-2</v>
      </c>
      <c r="H233" s="27">
        <v>53.85</v>
      </c>
      <c r="I233" s="28">
        <v>1.0900000000000001</v>
      </c>
      <c r="J233" s="29">
        <v>25311087.48</v>
      </c>
      <c r="K233" s="9">
        <v>1301.587</v>
      </c>
      <c r="L233" s="9">
        <v>1318.9680000000001</v>
      </c>
      <c r="M233" s="9">
        <v>1531.152</v>
      </c>
      <c r="N233" s="104">
        <v>-0.1386</v>
      </c>
      <c r="O233" s="18">
        <v>305.38900000000001</v>
      </c>
      <c r="P233" s="13">
        <v>15750.76</v>
      </c>
      <c r="Q233" s="30">
        <v>1.0121</v>
      </c>
      <c r="R233" s="31">
        <v>1.0900000000000001</v>
      </c>
      <c r="S233" s="32">
        <v>1.6E-2</v>
      </c>
      <c r="T233" s="33">
        <v>11858398</v>
      </c>
      <c r="U233" s="13">
        <v>7379.32</v>
      </c>
      <c r="V233" s="31">
        <v>0.15</v>
      </c>
      <c r="W233" s="31">
        <v>1.24</v>
      </c>
      <c r="X233" s="10">
        <v>584131.87</v>
      </c>
      <c r="Y233" s="11">
        <v>628930051</v>
      </c>
      <c r="Z233" s="12">
        <v>262678811</v>
      </c>
      <c r="AA233" s="92">
        <v>25512506.260000002</v>
      </c>
      <c r="AB233" s="92">
        <v>13690141.890000001</v>
      </c>
      <c r="AC233" s="92">
        <v>0</v>
      </c>
      <c r="AD233" s="92">
        <v>5223.66</v>
      </c>
      <c r="AE233" s="93">
        <v>201418.78</v>
      </c>
      <c r="AF233" s="10">
        <v>463424.04</v>
      </c>
      <c r="AG233" s="11">
        <v>592677134</v>
      </c>
      <c r="AH233" s="12">
        <v>230788373</v>
      </c>
      <c r="AI233" s="92">
        <v>23802147.920000002</v>
      </c>
      <c r="AJ233" s="92">
        <v>23944935.210000001</v>
      </c>
      <c r="AK233" s="92">
        <v>13158845.83</v>
      </c>
      <c r="AL233" s="92">
        <v>0</v>
      </c>
      <c r="AM233" s="92">
        <v>2812.74</v>
      </c>
      <c r="AN233" s="93">
        <v>142787.29</v>
      </c>
    </row>
    <row r="234" spans="1:40" x14ac:dyDescent="0.2">
      <c r="A234" s="25">
        <v>101260303</v>
      </c>
      <c r="B234" s="26" t="s">
        <v>3</v>
      </c>
      <c r="C234" s="26" t="s">
        <v>4</v>
      </c>
      <c r="D234" s="1">
        <v>58372</v>
      </c>
      <c r="E234" s="2">
        <v>9108</v>
      </c>
      <c r="F234" s="13">
        <v>14016469.460000001</v>
      </c>
      <c r="G234" s="32">
        <v>8.9999999999999993E-3</v>
      </c>
      <c r="H234" s="27">
        <v>26.36</v>
      </c>
      <c r="I234" s="28">
        <v>0.53</v>
      </c>
      <c r="J234" s="29">
        <v>55995493.530000001</v>
      </c>
      <c r="K234" s="9">
        <v>3156.2449999999999</v>
      </c>
      <c r="L234" s="9">
        <v>3203.7289999999998</v>
      </c>
      <c r="M234" s="9">
        <v>3721.873</v>
      </c>
      <c r="N234" s="104">
        <v>-0.13919999999999999</v>
      </c>
      <c r="O234" s="18">
        <v>585.08199999999999</v>
      </c>
      <c r="P234" s="13">
        <v>14966.75</v>
      </c>
      <c r="Q234" s="30">
        <v>1.0650999999999999</v>
      </c>
      <c r="R234" s="31">
        <v>0.53</v>
      </c>
      <c r="S234" s="32">
        <v>8.9999999999999993E-3</v>
      </c>
      <c r="T234" s="33">
        <v>20700253</v>
      </c>
      <c r="U234" s="13">
        <v>5532.86</v>
      </c>
      <c r="V234" s="31">
        <v>0.36</v>
      </c>
      <c r="W234" s="31">
        <v>0.89</v>
      </c>
      <c r="X234" s="10">
        <v>1033819.38</v>
      </c>
      <c r="Y234" s="11">
        <v>1114984777</v>
      </c>
      <c r="Z234" s="12">
        <v>441425208</v>
      </c>
      <c r="AA234" s="92">
        <v>56015108.090000004</v>
      </c>
      <c r="AB234" s="92">
        <v>12959428.59</v>
      </c>
      <c r="AC234" s="92">
        <v>0</v>
      </c>
      <c r="AD234" s="92">
        <v>23221.49</v>
      </c>
      <c r="AE234" s="93">
        <v>19614.560000000001</v>
      </c>
      <c r="AF234" s="10">
        <v>833814.63</v>
      </c>
      <c r="AG234" s="11">
        <v>1055202835</v>
      </c>
      <c r="AH234" s="12">
        <v>420777807</v>
      </c>
      <c r="AI234" s="92">
        <v>54863745.43</v>
      </c>
      <c r="AJ234" s="92">
        <v>54877077.43</v>
      </c>
      <c r="AK234" s="92">
        <v>13009045.58</v>
      </c>
      <c r="AL234" s="92">
        <v>0</v>
      </c>
      <c r="AM234" s="92">
        <v>13350.52</v>
      </c>
      <c r="AN234" s="93">
        <v>13332</v>
      </c>
    </row>
    <row r="235" spans="1:40" x14ac:dyDescent="0.2">
      <c r="A235" s="25">
        <v>101260803</v>
      </c>
      <c r="B235" s="26" t="s">
        <v>5</v>
      </c>
      <c r="C235" s="26" t="s">
        <v>4</v>
      </c>
      <c r="D235" s="1">
        <v>46224</v>
      </c>
      <c r="E235" s="2">
        <v>5226</v>
      </c>
      <c r="F235" s="13">
        <v>7387086.8700000001</v>
      </c>
      <c r="G235" s="32">
        <v>1.1299999999999999E-2</v>
      </c>
      <c r="H235" s="27">
        <v>30.58</v>
      </c>
      <c r="I235" s="28">
        <v>0.62</v>
      </c>
      <c r="J235" s="29">
        <v>30314071.73</v>
      </c>
      <c r="K235" s="9">
        <v>1636.675</v>
      </c>
      <c r="L235" s="9">
        <v>1649.0640000000001</v>
      </c>
      <c r="M235" s="9">
        <v>1872.144</v>
      </c>
      <c r="N235" s="104">
        <v>-0.1192</v>
      </c>
      <c r="O235" s="18">
        <v>585.16399999999999</v>
      </c>
      <c r="P235" s="13">
        <v>13643.69</v>
      </c>
      <c r="Q235" s="30">
        <v>1.1682999999999999</v>
      </c>
      <c r="R235" s="31">
        <v>0.62</v>
      </c>
      <c r="S235" s="32">
        <v>1.1299999999999999E-2</v>
      </c>
      <c r="T235" s="33">
        <v>8709614</v>
      </c>
      <c r="U235" s="13">
        <v>3920</v>
      </c>
      <c r="V235" s="31">
        <v>0.55000000000000004</v>
      </c>
      <c r="W235" s="31">
        <v>1.17</v>
      </c>
      <c r="X235" s="10">
        <v>422718.52</v>
      </c>
      <c r="Y235" s="11">
        <v>444722556</v>
      </c>
      <c r="Z235" s="12">
        <v>210135654</v>
      </c>
      <c r="AA235" s="92">
        <v>30314821.73</v>
      </c>
      <c r="AB235" s="92">
        <v>6947202.71</v>
      </c>
      <c r="AC235" s="92">
        <v>0</v>
      </c>
      <c r="AD235" s="92">
        <v>17165.64</v>
      </c>
      <c r="AE235" s="93">
        <v>750</v>
      </c>
      <c r="AF235" s="10">
        <v>341469.22</v>
      </c>
      <c r="AG235" s="11">
        <v>427299351</v>
      </c>
      <c r="AH235" s="12">
        <v>197860665</v>
      </c>
      <c r="AI235" s="92">
        <v>28987697.670000002</v>
      </c>
      <c r="AJ235" s="92">
        <v>28987697.670000002</v>
      </c>
      <c r="AK235" s="92">
        <v>7188173.5300000003</v>
      </c>
      <c r="AL235" s="92">
        <v>0</v>
      </c>
      <c r="AM235" s="92">
        <v>13400.11</v>
      </c>
      <c r="AN235" s="93">
        <v>0</v>
      </c>
    </row>
    <row r="236" spans="1:40" x14ac:dyDescent="0.2">
      <c r="A236" s="25">
        <v>101261302</v>
      </c>
      <c r="B236" s="26" t="s">
        <v>6</v>
      </c>
      <c r="C236" s="26" t="s">
        <v>4</v>
      </c>
      <c r="D236" s="1">
        <v>51954</v>
      </c>
      <c r="E236" s="2">
        <v>14071</v>
      </c>
      <c r="F236" s="13">
        <v>20759924.77</v>
      </c>
      <c r="G236" s="32">
        <v>8.8000000000000005E-3</v>
      </c>
      <c r="H236" s="27">
        <v>28.4</v>
      </c>
      <c r="I236" s="28">
        <v>0.56999999999999995</v>
      </c>
      <c r="J236" s="29">
        <v>73884430.049999997</v>
      </c>
      <c r="K236" s="9">
        <v>4221.46</v>
      </c>
      <c r="L236" s="9">
        <v>4199.9250000000002</v>
      </c>
      <c r="M236" s="9">
        <v>5115.0870000000004</v>
      </c>
      <c r="N236" s="104">
        <v>-0.1789</v>
      </c>
      <c r="O236" s="18">
        <v>777.03399999999999</v>
      </c>
      <c r="P236" s="13">
        <v>14781.34</v>
      </c>
      <c r="Q236" s="30">
        <v>1.0784</v>
      </c>
      <c r="R236" s="31">
        <v>0.56999999999999995</v>
      </c>
      <c r="S236" s="32">
        <v>8.8000000000000005E-3</v>
      </c>
      <c r="T236" s="33">
        <v>31200266</v>
      </c>
      <c r="U236" s="13">
        <v>6241.93</v>
      </c>
      <c r="V236" s="31">
        <v>0.28000000000000003</v>
      </c>
      <c r="W236" s="31">
        <v>0.85</v>
      </c>
      <c r="X236" s="10">
        <v>1844325.59</v>
      </c>
      <c r="Y236" s="11">
        <v>1645792580</v>
      </c>
      <c r="Z236" s="12">
        <v>700092100</v>
      </c>
      <c r="AA236" s="92">
        <v>74159042.010000005</v>
      </c>
      <c r="AB236" s="92">
        <v>18844111.16</v>
      </c>
      <c r="AC236" s="92">
        <v>0</v>
      </c>
      <c r="AD236" s="92">
        <v>71488.02</v>
      </c>
      <c r="AE236" s="93">
        <v>274611.96000000002</v>
      </c>
      <c r="AF236" s="10">
        <v>1486039.06</v>
      </c>
      <c r="AG236" s="11">
        <v>1558459399</v>
      </c>
      <c r="AH236" s="12">
        <v>629783957</v>
      </c>
      <c r="AI236" s="92">
        <v>69760927.010000005</v>
      </c>
      <c r="AJ236" s="92">
        <v>69975003.209999993</v>
      </c>
      <c r="AK236" s="92">
        <v>18961455.48</v>
      </c>
      <c r="AL236" s="92">
        <v>0</v>
      </c>
      <c r="AM236" s="92">
        <v>81622.16</v>
      </c>
      <c r="AN236" s="93">
        <v>214076.2</v>
      </c>
    </row>
    <row r="237" spans="1:40" x14ac:dyDescent="0.2">
      <c r="A237" s="25">
        <v>101262903</v>
      </c>
      <c r="B237" s="26" t="s">
        <v>7</v>
      </c>
      <c r="C237" s="26" t="s">
        <v>4</v>
      </c>
      <c r="D237" s="1">
        <v>61520</v>
      </c>
      <c r="E237" s="2">
        <v>3286</v>
      </c>
      <c r="F237" s="13">
        <v>7435191.1900000004</v>
      </c>
      <c r="G237" s="32">
        <v>1.1599999999999999E-2</v>
      </c>
      <c r="H237" s="27">
        <v>36.78</v>
      </c>
      <c r="I237" s="28">
        <v>0.74</v>
      </c>
      <c r="J237" s="29">
        <v>19529978.059999999</v>
      </c>
      <c r="K237" s="9">
        <v>1037.019</v>
      </c>
      <c r="L237" s="9">
        <v>1088.28</v>
      </c>
      <c r="M237" s="9">
        <v>1204.8230000000001</v>
      </c>
      <c r="N237" s="104">
        <v>-9.6699999999999994E-2</v>
      </c>
      <c r="O237" s="18">
        <v>161.69800000000001</v>
      </c>
      <c r="P237" s="13">
        <v>16292.4</v>
      </c>
      <c r="Q237" s="30">
        <v>0.97840000000000005</v>
      </c>
      <c r="R237" s="31">
        <v>0.72</v>
      </c>
      <c r="S237" s="32">
        <v>1.1599999999999999E-2</v>
      </c>
      <c r="T237" s="33">
        <v>8506953</v>
      </c>
      <c r="U237" s="13">
        <v>7096.72</v>
      </c>
      <c r="V237" s="31">
        <v>0.18</v>
      </c>
      <c r="W237" s="31">
        <v>0.9</v>
      </c>
      <c r="X237" s="10">
        <v>351651.22</v>
      </c>
      <c r="Y237" s="11">
        <v>452034820</v>
      </c>
      <c r="Z237" s="12">
        <v>187585673</v>
      </c>
      <c r="AA237" s="92">
        <v>19540686.940000001</v>
      </c>
      <c r="AB237" s="92">
        <v>6981932.2300000004</v>
      </c>
      <c r="AC237" s="92">
        <v>751.03</v>
      </c>
      <c r="AD237" s="92">
        <v>100856.71</v>
      </c>
      <c r="AE237" s="93">
        <v>10708.88</v>
      </c>
      <c r="AF237" s="10">
        <v>278984.31</v>
      </c>
      <c r="AG237" s="11">
        <v>420089160</v>
      </c>
      <c r="AH237" s="12">
        <v>168963987</v>
      </c>
      <c r="AI237" s="92">
        <v>18655407.120000001</v>
      </c>
      <c r="AJ237" s="92">
        <v>18666171.120000001</v>
      </c>
      <c r="AK237" s="92">
        <v>6772853.1100000003</v>
      </c>
      <c r="AL237" s="92">
        <v>576.79</v>
      </c>
      <c r="AM237" s="92">
        <v>56772.12</v>
      </c>
      <c r="AN237" s="93">
        <v>10764</v>
      </c>
    </row>
    <row r="238" spans="1:40" x14ac:dyDescent="0.2">
      <c r="A238" s="25">
        <v>101264003</v>
      </c>
      <c r="B238" s="26" t="s">
        <v>8</v>
      </c>
      <c r="C238" s="26" t="s">
        <v>4</v>
      </c>
      <c r="D238" s="1">
        <v>53882</v>
      </c>
      <c r="E238" s="2">
        <v>10062</v>
      </c>
      <c r="F238" s="13">
        <v>25983396.809999999</v>
      </c>
      <c r="G238" s="32">
        <v>1.24E-2</v>
      </c>
      <c r="H238" s="27">
        <v>47.93</v>
      </c>
      <c r="I238" s="28">
        <v>0.97</v>
      </c>
      <c r="J238" s="29">
        <v>54804424.649999999</v>
      </c>
      <c r="K238" s="9">
        <v>2854.2379999999998</v>
      </c>
      <c r="L238" s="9">
        <v>2816.6439999999998</v>
      </c>
      <c r="M238" s="9">
        <v>3396.8319999999999</v>
      </c>
      <c r="N238" s="104">
        <v>-0.17080000000000001</v>
      </c>
      <c r="O238" s="18">
        <v>583.28200000000004</v>
      </c>
      <c r="P238" s="13">
        <v>15943.01</v>
      </c>
      <c r="Q238" s="30">
        <v>0.99980000000000002</v>
      </c>
      <c r="R238" s="31">
        <v>0.97</v>
      </c>
      <c r="S238" s="32">
        <v>1.24E-2</v>
      </c>
      <c r="T238" s="33">
        <v>27800177</v>
      </c>
      <c r="U238" s="13">
        <v>8087.28</v>
      </c>
      <c r="V238" s="31">
        <v>7.0000000000000007E-2</v>
      </c>
      <c r="W238" s="31">
        <v>1.04</v>
      </c>
      <c r="X238" s="10">
        <v>1280798.06</v>
      </c>
      <c r="Y238" s="11">
        <v>1539402840</v>
      </c>
      <c r="Z238" s="12">
        <v>550836064</v>
      </c>
      <c r="AA238" s="92">
        <v>54817693.850000001</v>
      </c>
      <c r="AB238" s="92">
        <v>24647185.030000001</v>
      </c>
      <c r="AC238" s="92">
        <v>0</v>
      </c>
      <c r="AD238" s="92">
        <v>55413.72</v>
      </c>
      <c r="AE238" s="93">
        <v>13269.2</v>
      </c>
      <c r="AF238" s="10">
        <v>1030198.71</v>
      </c>
      <c r="AG238" s="11">
        <v>1425807974</v>
      </c>
      <c r="AH238" s="12">
        <v>472089679</v>
      </c>
      <c r="AI238" s="92">
        <v>54519809.460000001</v>
      </c>
      <c r="AJ238" s="92">
        <v>54514632.049999997</v>
      </c>
      <c r="AK238" s="92">
        <v>24116068.84</v>
      </c>
      <c r="AL238" s="92">
        <v>0</v>
      </c>
      <c r="AM238" s="92">
        <v>33119.870000000003</v>
      </c>
      <c r="AN238" s="93">
        <v>-5177.41</v>
      </c>
    </row>
    <row r="239" spans="1:40" x14ac:dyDescent="0.2">
      <c r="A239" s="25">
        <v>101268003</v>
      </c>
      <c r="B239" s="26" t="s">
        <v>9</v>
      </c>
      <c r="C239" s="26" t="s">
        <v>4</v>
      </c>
      <c r="D239" s="1">
        <v>46219</v>
      </c>
      <c r="E239" s="2">
        <v>9654</v>
      </c>
      <c r="F239" s="13">
        <v>19399079.790000003</v>
      </c>
      <c r="G239" s="32">
        <v>0.01</v>
      </c>
      <c r="H239" s="27">
        <v>43.48</v>
      </c>
      <c r="I239" s="28">
        <v>0.88</v>
      </c>
      <c r="J239" s="29">
        <v>53537526.130000003</v>
      </c>
      <c r="K239" s="9">
        <v>2648.569</v>
      </c>
      <c r="L239" s="9">
        <v>2680.9580000000001</v>
      </c>
      <c r="M239" s="9">
        <v>2937.0410000000002</v>
      </c>
      <c r="N239" s="104">
        <v>-8.72E-2</v>
      </c>
      <c r="O239" s="18">
        <v>856.94299999999998</v>
      </c>
      <c r="P239" s="13">
        <v>15272.38</v>
      </c>
      <c r="Q239" s="30">
        <v>1.0438000000000001</v>
      </c>
      <c r="R239" s="31">
        <v>0.88</v>
      </c>
      <c r="S239" s="32">
        <v>0.01</v>
      </c>
      <c r="T239" s="33">
        <v>25866912</v>
      </c>
      <c r="U239" s="13">
        <v>7378.93</v>
      </c>
      <c r="V239" s="31">
        <v>0.15</v>
      </c>
      <c r="W239" s="31">
        <v>1.03</v>
      </c>
      <c r="X239" s="10">
        <v>1412810.94</v>
      </c>
      <c r="Y239" s="11">
        <v>1428780473</v>
      </c>
      <c r="Z239" s="12">
        <v>516100144</v>
      </c>
      <c r="AA239" s="92">
        <v>53662014.340000004</v>
      </c>
      <c r="AB239" s="92">
        <v>17964166.359999999</v>
      </c>
      <c r="AC239" s="92">
        <v>2270.85</v>
      </c>
      <c r="AD239" s="92">
        <v>19831.64</v>
      </c>
      <c r="AE239" s="93">
        <v>124488.21</v>
      </c>
      <c r="AF239" s="10">
        <v>1130989.57</v>
      </c>
      <c r="AG239" s="11">
        <v>1375653391</v>
      </c>
      <c r="AH239" s="12">
        <v>441057753</v>
      </c>
      <c r="AI239" s="92">
        <v>48593502.07</v>
      </c>
      <c r="AJ239" s="92">
        <v>48783276.509999998</v>
      </c>
      <c r="AK239" s="92">
        <v>17873414.52</v>
      </c>
      <c r="AL239" s="92">
        <v>1845.5</v>
      </c>
      <c r="AM239" s="92">
        <v>52814.03</v>
      </c>
      <c r="AN239" s="93">
        <v>189774.44</v>
      </c>
    </row>
    <row r="240" spans="1:40" x14ac:dyDescent="0.2">
      <c r="A240" s="25">
        <v>106272003</v>
      </c>
      <c r="B240" s="26" t="s">
        <v>134</v>
      </c>
      <c r="C240" s="26" t="s">
        <v>135</v>
      </c>
      <c r="D240" s="1">
        <v>45398</v>
      </c>
      <c r="E240" s="2">
        <v>2172</v>
      </c>
      <c r="F240" s="13">
        <v>7553976.5499999998</v>
      </c>
      <c r="G240" s="32">
        <v>1.21E-2</v>
      </c>
      <c r="H240" s="27">
        <v>76.61</v>
      </c>
      <c r="I240" s="28">
        <v>1.54</v>
      </c>
      <c r="J240" s="29">
        <v>13499544.869999999</v>
      </c>
      <c r="K240" s="9">
        <v>390.298</v>
      </c>
      <c r="L240" s="9">
        <v>408.95299999999997</v>
      </c>
      <c r="M240" s="9">
        <v>569.73400000000004</v>
      </c>
      <c r="N240" s="104">
        <v>-0.28220000000000001</v>
      </c>
      <c r="O240" s="18">
        <v>260.19499999999999</v>
      </c>
      <c r="P240" s="13">
        <v>20752.79</v>
      </c>
      <c r="Q240" s="30">
        <v>0.7681</v>
      </c>
      <c r="R240" s="31">
        <v>1.18</v>
      </c>
      <c r="S240" s="32">
        <v>1.21E-2</v>
      </c>
      <c r="T240" s="33">
        <v>8311078</v>
      </c>
      <c r="U240" s="13">
        <v>12776.58</v>
      </c>
      <c r="V240" s="31">
        <v>0</v>
      </c>
      <c r="W240" s="31">
        <v>1.18</v>
      </c>
      <c r="X240" s="10">
        <v>294216.96000000002</v>
      </c>
      <c r="Y240" s="11">
        <v>538798317</v>
      </c>
      <c r="Z240" s="12">
        <v>86094751</v>
      </c>
      <c r="AA240" s="92">
        <v>13569282.18</v>
      </c>
      <c r="AB240" s="92">
        <v>7221217.29</v>
      </c>
      <c r="AC240" s="92">
        <v>0</v>
      </c>
      <c r="AD240" s="92">
        <v>38542.300000000003</v>
      </c>
      <c r="AE240" s="93">
        <v>69737.31</v>
      </c>
      <c r="AF240" s="10">
        <v>233418.55</v>
      </c>
      <c r="AG240" s="11">
        <v>498341311</v>
      </c>
      <c r="AH240" s="12">
        <v>74184782</v>
      </c>
      <c r="AI240" s="92">
        <v>13298650.76</v>
      </c>
      <c r="AJ240" s="92">
        <v>13355066.83</v>
      </c>
      <c r="AK240" s="92">
        <v>7441551.6799999997</v>
      </c>
      <c r="AL240" s="92">
        <v>0</v>
      </c>
      <c r="AM240" s="92">
        <v>13851.56</v>
      </c>
      <c r="AN240" s="93">
        <v>56416.07</v>
      </c>
    </row>
    <row r="241" spans="1:40" x14ac:dyDescent="0.2">
      <c r="A241" s="25">
        <v>112281302</v>
      </c>
      <c r="B241" s="26" t="s">
        <v>255</v>
      </c>
      <c r="C241" s="26" t="s">
        <v>256</v>
      </c>
      <c r="D241" s="1">
        <v>67020</v>
      </c>
      <c r="E241" s="2">
        <v>28613</v>
      </c>
      <c r="F241" s="13">
        <v>106000353.84</v>
      </c>
      <c r="G241" s="32">
        <v>1.3899999999999999E-2</v>
      </c>
      <c r="H241" s="27">
        <v>55.28</v>
      </c>
      <c r="I241" s="28">
        <v>1.1100000000000001</v>
      </c>
      <c r="J241" s="29">
        <v>151638776</v>
      </c>
      <c r="K241" s="9">
        <v>9773.6509999999998</v>
      </c>
      <c r="L241" s="9">
        <v>9621.1370000000006</v>
      </c>
      <c r="M241" s="9">
        <v>9163.8639999999996</v>
      </c>
      <c r="N241" s="104">
        <v>4.99E-2</v>
      </c>
      <c r="O241" s="18">
        <v>2223.1750000000002</v>
      </c>
      <c r="P241" s="13">
        <v>12639.91</v>
      </c>
      <c r="Q241" s="30">
        <v>1.2611000000000001</v>
      </c>
      <c r="R241" s="31">
        <v>1.1100000000000001</v>
      </c>
      <c r="S241" s="32">
        <v>1.3899999999999999E-2</v>
      </c>
      <c r="T241" s="33">
        <v>101648456</v>
      </c>
      <c r="U241" s="13">
        <v>8472.9500000000007</v>
      </c>
      <c r="V241" s="31">
        <v>0.02</v>
      </c>
      <c r="W241" s="31">
        <v>1.1299999999999999</v>
      </c>
      <c r="X241" s="10">
        <v>1696986.84</v>
      </c>
      <c r="Y241" s="11">
        <v>5721080820</v>
      </c>
      <c r="Z241" s="12">
        <v>1921660198</v>
      </c>
      <c r="AA241" s="92">
        <v>152036830</v>
      </c>
      <c r="AB241" s="92">
        <v>103698855</v>
      </c>
      <c r="AC241" s="92">
        <v>0</v>
      </c>
      <c r="AD241" s="92">
        <v>604512</v>
      </c>
      <c r="AE241" s="93">
        <v>398054</v>
      </c>
      <c r="AF241" s="10">
        <v>1347454.09</v>
      </c>
      <c r="AG241" s="11">
        <v>5295307597</v>
      </c>
      <c r="AH241" s="12">
        <v>1715788905</v>
      </c>
      <c r="AI241" s="92">
        <v>147513104</v>
      </c>
      <c r="AJ241" s="92">
        <v>147843069</v>
      </c>
      <c r="AK241" s="92">
        <v>100398061</v>
      </c>
      <c r="AL241" s="92">
        <v>0</v>
      </c>
      <c r="AM241" s="92">
        <v>543405</v>
      </c>
      <c r="AN241" s="93">
        <v>329965</v>
      </c>
    </row>
    <row r="242" spans="1:40" x14ac:dyDescent="0.2">
      <c r="A242" s="25">
        <v>112282004</v>
      </c>
      <c r="B242" s="26" t="s">
        <v>257</v>
      </c>
      <c r="C242" s="26" t="s">
        <v>256</v>
      </c>
      <c r="D242" s="1">
        <v>58324</v>
      </c>
      <c r="E242" s="2">
        <v>1714</v>
      </c>
      <c r="F242" s="13">
        <v>3741768.58</v>
      </c>
      <c r="G242" s="32">
        <v>7.9000000000000008E-3</v>
      </c>
      <c r="H242" s="27">
        <v>37.43</v>
      </c>
      <c r="I242" s="28">
        <v>0.75</v>
      </c>
      <c r="J242" s="29">
        <v>8626625.8900000006</v>
      </c>
      <c r="K242" s="9">
        <v>415.411</v>
      </c>
      <c r="L242" s="9">
        <v>437.87900000000002</v>
      </c>
      <c r="M242" s="9">
        <v>563.85400000000004</v>
      </c>
      <c r="N242" s="104">
        <v>-0.22339999999999999</v>
      </c>
      <c r="O242" s="18">
        <v>164.589</v>
      </c>
      <c r="P242" s="13">
        <v>14873.49</v>
      </c>
      <c r="Q242" s="30">
        <v>1.0717000000000001</v>
      </c>
      <c r="R242" s="31">
        <v>0.75</v>
      </c>
      <c r="S242" s="32">
        <v>7.9000000000000008E-3</v>
      </c>
      <c r="T242" s="33">
        <v>6321458</v>
      </c>
      <c r="U242" s="13">
        <v>10899.07</v>
      </c>
      <c r="V242" s="31">
        <v>0</v>
      </c>
      <c r="W242" s="31">
        <v>0.75</v>
      </c>
      <c r="X242" s="10">
        <v>140050.66</v>
      </c>
      <c r="Y242" s="11">
        <v>369443236</v>
      </c>
      <c r="Z242" s="12">
        <v>105854325</v>
      </c>
      <c r="AA242" s="92">
        <v>8627025.8900000006</v>
      </c>
      <c r="AB242" s="92">
        <v>3598245.41</v>
      </c>
      <c r="AC242" s="92">
        <v>0</v>
      </c>
      <c r="AD242" s="92">
        <v>3472.51</v>
      </c>
      <c r="AE242" s="93">
        <v>400</v>
      </c>
      <c r="AF242" s="10">
        <v>111107.42</v>
      </c>
      <c r="AG242" s="11">
        <v>353372665</v>
      </c>
      <c r="AH242" s="12">
        <v>94549050</v>
      </c>
      <c r="AI242" s="92">
        <v>8547888.4499999993</v>
      </c>
      <c r="AJ242" s="92">
        <v>8549983.4499999993</v>
      </c>
      <c r="AK242" s="92">
        <v>3592094.13</v>
      </c>
      <c r="AL242" s="92">
        <v>0</v>
      </c>
      <c r="AM242" s="92">
        <v>2892</v>
      </c>
      <c r="AN242" s="93">
        <v>2095</v>
      </c>
    </row>
    <row r="243" spans="1:40" x14ac:dyDescent="0.2">
      <c r="A243" s="25">
        <v>112283003</v>
      </c>
      <c r="B243" s="26" t="s">
        <v>258</v>
      </c>
      <c r="C243" s="26" t="s">
        <v>256</v>
      </c>
      <c r="D243" s="1">
        <v>77030</v>
      </c>
      <c r="E243" s="2">
        <v>7570</v>
      </c>
      <c r="F243" s="13">
        <v>30296882.879999999</v>
      </c>
      <c r="G243" s="32">
        <v>1.14E-2</v>
      </c>
      <c r="H243" s="27">
        <v>51.96</v>
      </c>
      <c r="I243" s="28">
        <v>1.05</v>
      </c>
      <c r="J243" s="29">
        <v>43506362.119999997</v>
      </c>
      <c r="K243" s="9">
        <v>3042.4560000000001</v>
      </c>
      <c r="L243" s="9">
        <v>3083.2550000000001</v>
      </c>
      <c r="M243" s="9">
        <v>3039.9389999999999</v>
      </c>
      <c r="N243" s="104">
        <v>1.4200000000000001E-2</v>
      </c>
      <c r="O243" s="18">
        <v>325.03100000000001</v>
      </c>
      <c r="P243" s="13">
        <v>12919.53</v>
      </c>
      <c r="Q243" s="30">
        <v>1.2338</v>
      </c>
      <c r="R243" s="31">
        <v>1.05</v>
      </c>
      <c r="S243" s="32">
        <v>1.14E-2</v>
      </c>
      <c r="T243" s="33">
        <v>35232863</v>
      </c>
      <c r="U243" s="13">
        <v>10462.66</v>
      </c>
      <c r="V243" s="31">
        <v>0</v>
      </c>
      <c r="W243" s="31">
        <v>1.05</v>
      </c>
      <c r="X243" s="10">
        <v>795047.65</v>
      </c>
      <c r="Y243" s="11">
        <v>1997674624</v>
      </c>
      <c r="Z243" s="12">
        <v>651412853</v>
      </c>
      <c r="AA243" s="92">
        <v>43521086.880000003</v>
      </c>
      <c r="AB243" s="92">
        <v>29477482.170000002</v>
      </c>
      <c r="AC243" s="92">
        <v>0</v>
      </c>
      <c r="AD243" s="92">
        <v>24353.06</v>
      </c>
      <c r="AE243" s="93">
        <v>14724.76</v>
      </c>
      <c r="AF243" s="10">
        <v>630754.29</v>
      </c>
      <c r="AG243" s="11">
        <v>1812126987</v>
      </c>
      <c r="AH243" s="12">
        <v>577129882</v>
      </c>
      <c r="AI243" s="92">
        <v>40845315.799999997</v>
      </c>
      <c r="AJ243" s="92">
        <v>40866023.829999998</v>
      </c>
      <c r="AK243" s="92">
        <v>29431405.460000001</v>
      </c>
      <c r="AL243" s="92">
        <v>0</v>
      </c>
      <c r="AM243" s="92">
        <v>4140.8599999999997</v>
      </c>
      <c r="AN243" s="93">
        <v>20708.03</v>
      </c>
    </row>
    <row r="244" spans="1:40" x14ac:dyDescent="0.2">
      <c r="A244" s="25">
        <v>112286003</v>
      </c>
      <c r="B244" s="26" t="s">
        <v>259</v>
      </c>
      <c r="C244" s="26" t="s">
        <v>256</v>
      </c>
      <c r="D244" s="1">
        <v>72918</v>
      </c>
      <c r="E244" s="2">
        <v>6815</v>
      </c>
      <c r="F244" s="13">
        <v>24086752.239999998</v>
      </c>
      <c r="G244" s="32">
        <v>1.2500000000000001E-2</v>
      </c>
      <c r="H244" s="27">
        <v>48.47</v>
      </c>
      <c r="I244" s="28">
        <v>0.98</v>
      </c>
      <c r="J244" s="29">
        <v>39839447</v>
      </c>
      <c r="K244" s="9">
        <v>2412.0859999999998</v>
      </c>
      <c r="L244" s="9">
        <v>2357.3290000000002</v>
      </c>
      <c r="M244" s="9">
        <v>2626.7779999999998</v>
      </c>
      <c r="N244" s="104">
        <v>-0.1026</v>
      </c>
      <c r="O244" s="18">
        <v>399.19299999999998</v>
      </c>
      <c r="P244" s="13">
        <v>14171.29</v>
      </c>
      <c r="Q244" s="30">
        <v>1.1248</v>
      </c>
      <c r="R244" s="31">
        <v>0.98</v>
      </c>
      <c r="S244" s="32">
        <v>1.2500000000000001E-2</v>
      </c>
      <c r="T244" s="33">
        <v>25684816</v>
      </c>
      <c r="U244" s="13">
        <v>9136.35</v>
      </c>
      <c r="V244" s="31">
        <v>0</v>
      </c>
      <c r="W244" s="31">
        <v>0.98</v>
      </c>
      <c r="X244" s="10">
        <v>794151.24</v>
      </c>
      <c r="Y244" s="11">
        <v>1438014294</v>
      </c>
      <c r="Z244" s="12">
        <v>493174886</v>
      </c>
      <c r="AA244" s="92">
        <v>39855512</v>
      </c>
      <c r="AB244" s="92">
        <v>23257988</v>
      </c>
      <c r="AC244" s="92">
        <v>0</v>
      </c>
      <c r="AD244" s="92">
        <v>34613</v>
      </c>
      <c r="AE244" s="93">
        <v>16065</v>
      </c>
      <c r="AF244" s="10">
        <v>630217.35</v>
      </c>
      <c r="AG244" s="11">
        <v>1336438969</v>
      </c>
      <c r="AH244" s="12">
        <v>442393538</v>
      </c>
      <c r="AI244" s="92">
        <v>39825211</v>
      </c>
      <c r="AJ244" s="92">
        <v>39846285</v>
      </c>
      <c r="AK244" s="92">
        <v>22888767</v>
      </c>
      <c r="AL244" s="92">
        <v>0</v>
      </c>
      <c r="AM244" s="92">
        <v>23691</v>
      </c>
      <c r="AN244" s="93">
        <v>21074</v>
      </c>
    </row>
    <row r="245" spans="1:40" x14ac:dyDescent="0.2">
      <c r="A245" s="25">
        <v>112289003</v>
      </c>
      <c r="B245" s="26" t="s">
        <v>260</v>
      </c>
      <c r="C245" s="26" t="s">
        <v>256</v>
      </c>
      <c r="D245" s="1">
        <v>61432</v>
      </c>
      <c r="E245" s="2">
        <v>13249</v>
      </c>
      <c r="F245" s="13">
        <v>34448546.380000003</v>
      </c>
      <c r="G245" s="32">
        <v>1.17E-2</v>
      </c>
      <c r="H245" s="27">
        <v>42.32</v>
      </c>
      <c r="I245" s="28">
        <v>0.85</v>
      </c>
      <c r="J245" s="29">
        <v>66364560.020000003</v>
      </c>
      <c r="K245" s="9">
        <v>4574.6540000000005</v>
      </c>
      <c r="L245" s="9">
        <v>4582.4920000000002</v>
      </c>
      <c r="M245" s="9">
        <v>4272.7520000000004</v>
      </c>
      <c r="N245" s="104">
        <v>7.2499999999999995E-2</v>
      </c>
      <c r="O245" s="18">
        <v>818.97500000000002</v>
      </c>
      <c r="P245" s="13">
        <v>12304.25</v>
      </c>
      <c r="Q245" s="30">
        <v>1.2955000000000001</v>
      </c>
      <c r="R245" s="31">
        <v>0.85</v>
      </c>
      <c r="S245" s="32">
        <v>1.17E-2</v>
      </c>
      <c r="T245" s="33">
        <v>39310066</v>
      </c>
      <c r="U245" s="13">
        <v>7288.24</v>
      </c>
      <c r="V245" s="31">
        <v>0.16</v>
      </c>
      <c r="W245" s="31">
        <v>1.01</v>
      </c>
      <c r="X245" s="10">
        <v>922534.65</v>
      </c>
      <c r="Y245" s="11">
        <v>2114971303</v>
      </c>
      <c r="Z245" s="12">
        <v>840672748</v>
      </c>
      <c r="AA245" s="92">
        <v>68200848.890000001</v>
      </c>
      <c r="AB245" s="92">
        <v>33526011.73</v>
      </c>
      <c r="AC245" s="92">
        <v>0</v>
      </c>
      <c r="AD245" s="92">
        <v>0</v>
      </c>
      <c r="AE245" s="93">
        <v>1836288.87</v>
      </c>
      <c r="AF245" s="10">
        <v>732991.86</v>
      </c>
      <c r="AG245" s="11">
        <v>1939887740</v>
      </c>
      <c r="AH245" s="12">
        <v>748325394</v>
      </c>
      <c r="AI245" s="92">
        <v>62153443.700000003</v>
      </c>
      <c r="AJ245" s="92">
        <v>63597394.969999999</v>
      </c>
      <c r="AK245" s="92">
        <v>31980240.899999999</v>
      </c>
      <c r="AL245" s="92">
        <v>0</v>
      </c>
      <c r="AM245" s="92">
        <v>170326.06</v>
      </c>
      <c r="AN245" s="93">
        <v>1443951.27</v>
      </c>
    </row>
    <row r="246" spans="1:40" x14ac:dyDescent="0.2">
      <c r="A246" s="25">
        <v>111291304</v>
      </c>
      <c r="B246" s="26" t="s">
        <v>235</v>
      </c>
      <c r="C246" s="26" t="s">
        <v>236</v>
      </c>
      <c r="D246" s="1">
        <v>57932</v>
      </c>
      <c r="E246" s="2">
        <v>2738</v>
      </c>
      <c r="F246" s="13">
        <v>6389522.9699999997</v>
      </c>
      <c r="G246" s="32">
        <v>1.0200000000000001E-2</v>
      </c>
      <c r="H246" s="27">
        <v>40.28</v>
      </c>
      <c r="I246" s="28">
        <v>0.81</v>
      </c>
      <c r="J246" s="29">
        <v>17226827.559999999</v>
      </c>
      <c r="K246" s="9">
        <v>962.423</v>
      </c>
      <c r="L246" s="9">
        <v>947.44500000000005</v>
      </c>
      <c r="M246" s="9">
        <v>968.43</v>
      </c>
      <c r="N246" s="104">
        <v>-2.1700000000000001E-2</v>
      </c>
      <c r="O246" s="18">
        <v>265.69799999999998</v>
      </c>
      <c r="P246" s="13">
        <v>14026.98</v>
      </c>
      <c r="Q246" s="30">
        <v>1.1364000000000001</v>
      </c>
      <c r="R246" s="31">
        <v>0.81</v>
      </c>
      <c r="S246" s="32">
        <v>1.0200000000000001E-2</v>
      </c>
      <c r="T246" s="33">
        <v>8362710</v>
      </c>
      <c r="U246" s="13">
        <v>6809.35</v>
      </c>
      <c r="V246" s="31">
        <v>0.21</v>
      </c>
      <c r="W246" s="31">
        <v>1.02</v>
      </c>
      <c r="X246" s="10">
        <v>485158.54</v>
      </c>
      <c r="Y246" s="11">
        <v>472603307</v>
      </c>
      <c r="Z246" s="12">
        <v>156171900</v>
      </c>
      <c r="AA246" s="92">
        <v>17226827.559999999</v>
      </c>
      <c r="AB246" s="92">
        <v>5869920.4100000001</v>
      </c>
      <c r="AC246" s="92">
        <v>0</v>
      </c>
      <c r="AD246" s="92">
        <v>34444.019999999997</v>
      </c>
      <c r="AE246" s="93">
        <v>0</v>
      </c>
      <c r="AF246" s="10">
        <v>384873.68</v>
      </c>
      <c r="AG246" s="11">
        <v>415431491</v>
      </c>
      <c r="AH246" s="12">
        <v>137146487</v>
      </c>
      <c r="AI246" s="92">
        <v>16863296.140000001</v>
      </c>
      <c r="AJ246" s="92">
        <v>16869199.100000001</v>
      </c>
      <c r="AK246" s="92">
        <v>5898239.21</v>
      </c>
      <c r="AL246" s="92">
        <v>0</v>
      </c>
      <c r="AM246" s="92">
        <v>50034.65</v>
      </c>
      <c r="AN246" s="93">
        <v>5902.96</v>
      </c>
    </row>
    <row r="247" spans="1:40" x14ac:dyDescent="0.2">
      <c r="A247" s="25">
        <v>111292304</v>
      </c>
      <c r="B247" s="26" t="s">
        <v>237</v>
      </c>
      <c r="C247" s="26" t="s">
        <v>236</v>
      </c>
      <c r="D247" s="1">
        <v>51432</v>
      </c>
      <c r="E247" s="2">
        <v>1206</v>
      </c>
      <c r="F247" s="13">
        <v>2987952.2</v>
      </c>
      <c r="G247" s="32">
        <v>1.1299999999999999E-2</v>
      </c>
      <c r="H247" s="27">
        <v>48.17</v>
      </c>
      <c r="I247" s="28">
        <v>0.97</v>
      </c>
      <c r="J247" s="29">
        <v>8439286.6300000008</v>
      </c>
      <c r="K247" s="9">
        <v>384.363</v>
      </c>
      <c r="L247" s="9">
        <v>362.45299999999997</v>
      </c>
      <c r="M247" s="9">
        <v>425.56099999999998</v>
      </c>
      <c r="N247" s="104">
        <v>-0.14829999999999999</v>
      </c>
      <c r="O247" s="18">
        <v>116.19199999999999</v>
      </c>
      <c r="P247" s="13">
        <v>16859.86</v>
      </c>
      <c r="Q247" s="30">
        <v>0.94550000000000001</v>
      </c>
      <c r="R247" s="31">
        <v>0.92</v>
      </c>
      <c r="S247" s="32">
        <v>1.1299999999999999E-2</v>
      </c>
      <c r="T247" s="33">
        <v>3513393</v>
      </c>
      <c r="U247" s="13">
        <v>7018.99</v>
      </c>
      <c r="V247" s="31">
        <v>0.19</v>
      </c>
      <c r="W247" s="31">
        <v>1.1100000000000001</v>
      </c>
      <c r="X247" s="10">
        <v>217272.2</v>
      </c>
      <c r="Y247" s="11">
        <v>197840000</v>
      </c>
      <c r="Z247" s="12">
        <v>66324891</v>
      </c>
      <c r="AA247" s="92">
        <v>8561914.6300000008</v>
      </c>
      <c r="AB247" s="92">
        <v>2753157</v>
      </c>
      <c r="AC247" s="92">
        <v>0</v>
      </c>
      <c r="AD247" s="92">
        <v>17523</v>
      </c>
      <c r="AE247" s="93">
        <v>122628</v>
      </c>
      <c r="AF247" s="10">
        <v>172349.43</v>
      </c>
      <c r="AG247" s="11">
        <v>184934872</v>
      </c>
      <c r="AH247" s="12">
        <v>57866030</v>
      </c>
      <c r="AI247" s="92">
        <v>7833305.6500000004</v>
      </c>
      <c r="AJ247" s="92">
        <v>7848984.6500000004</v>
      </c>
      <c r="AK247" s="92">
        <v>2788842</v>
      </c>
      <c r="AL247" s="92">
        <v>0</v>
      </c>
      <c r="AM247" s="92">
        <v>42688</v>
      </c>
      <c r="AN247" s="93">
        <v>15679</v>
      </c>
    </row>
    <row r="248" spans="1:40" x14ac:dyDescent="0.2">
      <c r="A248" s="25">
        <v>111297504</v>
      </c>
      <c r="B248" s="26" t="s">
        <v>238</v>
      </c>
      <c r="C248" s="26" t="s">
        <v>236</v>
      </c>
      <c r="D248" s="1">
        <v>66575</v>
      </c>
      <c r="E248" s="2">
        <v>2108</v>
      </c>
      <c r="F248" s="13">
        <v>5400602.4000000004</v>
      </c>
      <c r="G248" s="32">
        <v>0.01</v>
      </c>
      <c r="H248" s="27">
        <v>38.479999999999997</v>
      </c>
      <c r="I248" s="28">
        <v>0.78</v>
      </c>
      <c r="J248" s="29">
        <v>18543765.579999998</v>
      </c>
      <c r="K248" s="9">
        <v>723.91899999999998</v>
      </c>
      <c r="L248" s="9">
        <v>719.947</v>
      </c>
      <c r="M248" s="9">
        <v>880.08799999999997</v>
      </c>
      <c r="N248" s="104">
        <v>-0.182</v>
      </c>
      <c r="O248" s="18">
        <v>226.34100000000001</v>
      </c>
      <c r="P248" s="13">
        <v>19514.41</v>
      </c>
      <c r="Q248" s="30">
        <v>0.81689999999999996</v>
      </c>
      <c r="R248" s="31">
        <v>0.64</v>
      </c>
      <c r="S248" s="32">
        <v>0.01</v>
      </c>
      <c r="T248" s="33">
        <v>7150481</v>
      </c>
      <c r="U248" s="13">
        <v>7524.76</v>
      </c>
      <c r="V248" s="31">
        <v>0.13</v>
      </c>
      <c r="W248" s="31">
        <v>0.77</v>
      </c>
      <c r="X248" s="10">
        <v>364753</v>
      </c>
      <c r="Y248" s="11">
        <v>408416040</v>
      </c>
      <c r="Z248" s="12">
        <v>129214084</v>
      </c>
      <c r="AA248" s="92">
        <v>18545335.579999998</v>
      </c>
      <c r="AB248" s="92">
        <v>4841850.4000000004</v>
      </c>
      <c r="AC248" s="92">
        <v>0</v>
      </c>
      <c r="AD248" s="92">
        <v>193999</v>
      </c>
      <c r="AE248" s="93">
        <v>1570</v>
      </c>
      <c r="AF248" s="10">
        <v>289465.15999999997</v>
      </c>
      <c r="AG248" s="11">
        <v>371917267</v>
      </c>
      <c r="AH248" s="12">
        <v>118749662</v>
      </c>
      <c r="AI248" s="92">
        <v>13574829.859999999</v>
      </c>
      <c r="AJ248" s="92">
        <v>13574829.859999999</v>
      </c>
      <c r="AK248" s="92">
        <v>4767612.8499999996</v>
      </c>
      <c r="AL248" s="92">
        <v>0</v>
      </c>
      <c r="AM248" s="92">
        <v>74942.34</v>
      </c>
      <c r="AN248" s="93">
        <v>0</v>
      </c>
    </row>
    <row r="249" spans="1:40" x14ac:dyDescent="0.2">
      <c r="A249" s="25">
        <v>101301303</v>
      </c>
      <c r="B249" s="26" t="s">
        <v>10</v>
      </c>
      <c r="C249" s="26" t="s">
        <v>11</v>
      </c>
      <c r="D249" s="1">
        <v>56153</v>
      </c>
      <c r="E249" s="2">
        <v>2917</v>
      </c>
      <c r="F249" s="13">
        <v>5645323.5799999991</v>
      </c>
      <c r="G249" s="32">
        <v>1.2999999999999999E-2</v>
      </c>
      <c r="H249" s="27">
        <v>34.47</v>
      </c>
      <c r="I249" s="28">
        <v>0.69</v>
      </c>
      <c r="J249" s="29">
        <v>19195284.879999999</v>
      </c>
      <c r="K249" s="9">
        <v>1028.6669999999999</v>
      </c>
      <c r="L249" s="9">
        <v>1020.27</v>
      </c>
      <c r="M249" s="9">
        <v>1134.5630000000001</v>
      </c>
      <c r="N249" s="104">
        <v>-0.1007</v>
      </c>
      <c r="O249" s="18">
        <v>270.44600000000003</v>
      </c>
      <c r="P249" s="13">
        <v>14775.69</v>
      </c>
      <c r="Q249" s="30">
        <v>1.0788</v>
      </c>
      <c r="R249" s="31">
        <v>0.69</v>
      </c>
      <c r="S249" s="32">
        <v>1.2999999999999999E-2</v>
      </c>
      <c r="T249" s="33">
        <v>5776240</v>
      </c>
      <c r="U249" s="13">
        <v>4446.3</v>
      </c>
      <c r="V249" s="31">
        <v>0.49</v>
      </c>
      <c r="W249" s="31">
        <v>1.18</v>
      </c>
      <c r="X249" s="10">
        <v>542764.55000000005</v>
      </c>
      <c r="Y249" s="11">
        <v>291542517</v>
      </c>
      <c r="Z249" s="12">
        <v>142761222</v>
      </c>
      <c r="AA249" s="92">
        <v>19197632.190000001</v>
      </c>
      <c r="AB249" s="92">
        <v>4960536.43</v>
      </c>
      <c r="AC249" s="92">
        <v>0</v>
      </c>
      <c r="AD249" s="92">
        <v>142022.6</v>
      </c>
      <c r="AE249" s="93">
        <v>2347.31</v>
      </c>
      <c r="AF249" s="10">
        <v>430497.34</v>
      </c>
      <c r="AG249" s="11">
        <v>270876901</v>
      </c>
      <c r="AH249" s="12">
        <v>132513798</v>
      </c>
      <c r="AI249" s="92">
        <v>18373697.699999999</v>
      </c>
      <c r="AJ249" s="92">
        <v>18374697.699999999</v>
      </c>
      <c r="AK249" s="92">
        <v>5083895.6900000004</v>
      </c>
      <c r="AL249" s="92">
        <v>0</v>
      </c>
      <c r="AM249" s="92">
        <v>47028</v>
      </c>
      <c r="AN249" s="93">
        <v>1000</v>
      </c>
    </row>
    <row r="250" spans="1:40" x14ac:dyDescent="0.2">
      <c r="A250" s="25">
        <v>101301403</v>
      </c>
      <c r="B250" s="26" t="s">
        <v>12</v>
      </c>
      <c r="C250" s="26" t="s">
        <v>11</v>
      </c>
      <c r="D250" s="1">
        <v>58476</v>
      </c>
      <c r="E250" s="2">
        <v>5276</v>
      </c>
      <c r="F250" s="13">
        <v>17192499.489999998</v>
      </c>
      <c r="G250" s="32">
        <v>1.4200000000000001E-2</v>
      </c>
      <c r="H250" s="27">
        <v>55.73</v>
      </c>
      <c r="I250" s="28">
        <v>1.1200000000000001</v>
      </c>
      <c r="J250" s="29">
        <v>30855365.890000001</v>
      </c>
      <c r="K250" s="9">
        <v>1412.2829999999999</v>
      </c>
      <c r="L250" s="9">
        <v>1600.7719999999999</v>
      </c>
      <c r="M250" s="9">
        <v>1976.432</v>
      </c>
      <c r="N250" s="104">
        <v>-0.19009999999999999</v>
      </c>
      <c r="O250" s="18">
        <v>274.39</v>
      </c>
      <c r="P250" s="13">
        <v>18293.63</v>
      </c>
      <c r="Q250" s="30">
        <v>0.87139999999999995</v>
      </c>
      <c r="R250" s="31">
        <v>0.98</v>
      </c>
      <c r="S250" s="32">
        <v>1.4200000000000001E-2</v>
      </c>
      <c r="T250" s="33">
        <v>16067779</v>
      </c>
      <c r="U250" s="13">
        <v>9526.32</v>
      </c>
      <c r="V250" s="31">
        <v>0</v>
      </c>
      <c r="W250" s="31">
        <v>0.98</v>
      </c>
      <c r="X250" s="10">
        <v>1160742.1399999999</v>
      </c>
      <c r="Y250" s="11">
        <v>865442770</v>
      </c>
      <c r="Z250" s="12">
        <v>342660887</v>
      </c>
      <c r="AA250" s="92">
        <v>30858513.649999999</v>
      </c>
      <c r="AB250" s="92">
        <v>15890136.810000001</v>
      </c>
      <c r="AC250" s="92">
        <v>0</v>
      </c>
      <c r="AD250" s="92">
        <v>141620.54</v>
      </c>
      <c r="AE250" s="93">
        <v>3147.76</v>
      </c>
      <c r="AF250" s="10">
        <v>921382.82</v>
      </c>
      <c r="AG250" s="11">
        <v>837225340</v>
      </c>
      <c r="AH250" s="12">
        <v>302165402</v>
      </c>
      <c r="AI250" s="92">
        <v>29961791.010000002</v>
      </c>
      <c r="AJ250" s="92">
        <v>29975212.609999999</v>
      </c>
      <c r="AK250" s="92">
        <v>16060110.720000001</v>
      </c>
      <c r="AL250" s="92">
        <v>0</v>
      </c>
      <c r="AM250" s="92">
        <v>106878.68</v>
      </c>
      <c r="AN250" s="93">
        <v>13421.6</v>
      </c>
    </row>
    <row r="251" spans="1:40" x14ac:dyDescent="0.2">
      <c r="A251" s="25">
        <v>101303503</v>
      </c>
      <c r="B251" s="26" t="s">
        <v>13</v>
      </c>
      <c r="C251" s="26" t="s">
        <v>11</v>
      </c>
      <c r="D251" s="1">
        <v>65160</v>
      </c>
      <c r="E251" s="2">
        <v>2259</v>
      </c>
      <c r="F251" s="13">
        <v>5940980.7400000002</v>
      </c>
      <c r="G251" s="32">
        <v>1.5800000000000002E-2</v>
      </c>
      <c r="H251" s="27">
        <v>40.36</v>
      </c>
      <c r="I251" s="28">
        <v>0.81</v>
      </c>
      <c r="J251" s="29">
        <v>15246868.890000001</v>
      </c>
      <c r="K251" s="9">
        <v>801.56399999999996</v>
      </c>
      <c r="L251" s="9">
        <v>780.83100000000002</v>
      </c>
      <c r="M251" s="9">
        <v>859.45</v>
      </c>
      <c r="N251" s="104">
        <v>-9.1499999999999998E-2</v>
      </c>
      <c r="O251" s="18">
        <v>100.52500000000001</v>
      </c>
      <c r="P251" s="13">
        <v>16901.73</v>
      </c>
      <c r="Q251" s="30">
        <v>0.94310000000000005</v>
      </c>
      <c r="R251" s="31">
        <v>0.76</v>
      </c>
      <c r="S251" s="32">
        <v>1.5800000000000002E-2</v>
      </c>
      <c r="T251" s="33">
        <v>4988425</v>
      </c>
      <c r="U251" s="13">
        <v>5529.86</v>
      </c>
      <c r="V251" s="31">
        <v>0.36</v>
      </c>
      <c r="W251" s="31">
        <v>1.1200000000000001</v>
      </c>
      <c r="X251" s="10">
        <v>548748.77</v>
      </c>
      <c r="Y251" s="11">
        <v>252034455</v>
      </c>
      <c r="Z251" s="12">
        <v>123035096</v>
      </c>
      <c r="AA251" s="92">
        <v>15246868.890000001</v>
      </c>
      <c r="AB251" s="92">
        <v>5051764.57</v>
      </c>
      <c r="AC251" s="92">
        <v>0</v>
      </c>
      <c r="AD251" s="92">
        <v>340467.4</v>
      </c>
      <c r="AE251" s="93">
        <v>0</v>
      </c>
      <c r="AF251" s="10">
        <v>435022.64</v>
      </c>
      <c r="AG251" s="11">
        <v>241007439</v>
      </c>
      <c r="AH251" s="12">
        <v>111495398</v>
      </c>
      <c r="AI251" s="92">
        <v>14794288.130000001</v>
      </c>
      <c r="AJ251" s="92">
        <v>14794288.130000001</v>
      </c>
      <c r="AK251" s="92">
        <v>4966259.75</v>
      </c>
      <c r="AL251" s="92">
        <v>0</v>
      </c>
      <c r="AM251" s="92">
        <v>268298</v>
      </c>
      <c r="AN251" s="93">
        <v>0</v>
      </c>
    </row>
    <row r="252" spans="1:40" x14ac:dyDescent="0.2">
      <c r="A252" s="25">
        <v>101306503</v>
      </c>
      <c r="B252" s="26" t="s">
        <v>14</v>
      </c>
      <c r="C252" s="26" t="s">
        <v>11</v>
      </c>
      <c r="D252" s="1">
        <v>62716</v>
      </c>
      <c r="E252" s="2">
        <v>1731</v>
      </c>
      <c r="F252" s="13">
        <v>3492190.38</v>
      </c>
      <c r="G252" s="32">
        <v>1.21E-2</v>
      </c>
      <c r="H252" s="27">
        <v>32.17</v>
      </c>
      <c r="I252" s="28">
        <v>0.65</v>
      </c>
      <c r="J252" s="29">
        <v>13390840.949999999</v>
      </c>
      <c r="K252" s="9">
        <v>608.44600000000003</v>
      </c>
      <c r="L252" s="9">
        <v>606.625</v>
      </c>
      <c r="M252" s="9">
        <v>633.09400000000005</v>
      </c>
      <c r="N252" s="104">
        <v>-4.1799999999999997E-2</v>
      </c>
      <c r="O252" s="18">
        <v>230.822</v>
      </c>
      <c r="P252" s="13">
        <v>15955.38</v>
      </c>
      <c r="Q252" s="30">
        <v>0.99909999999999999</v>
      </c>
      <c r="R252" s="31">
        <v>0.65</v>
      </c>
      <c r="S252" s="32">
        <v>1.21E-2</v>
      </c>
      <c r="T252" s="33">
        <v>3842270</v>
      </c>
      <c r="U252" s="13">
        <v>4578.12</v>
      </c>
      <c r="V252" s="31">
        <v>0.47</v>
      </c>
      <c r="W252" s="31">
        <v>1.1200000000000001</v>
      </c>
      <c r="X252" s="10">
        <v>471767.35</v>
      </c>
      <c r="Y252" s="11">
        <v>193836651</v>
      </c>
      <c r="Z252" s="12">
        <v>95055864</v>
      </c>
      <c r="AA252" s="92">
        <v>13390940.949999999</v>
      </c>
      <c r="AB252" s="92">
        <v>3020423.03</v>
      </c>
      <c r="AC252" s="92">
        <v>0</v>
      </c>
      <c r="AD252" s="92">
        <v>0</v>
      </c>
      <c r="AE252" s="93">
        <v>100</v>
      </c>
      <c r="AF252" s="10">
        <v>374279.07</v>
      </c>
      <c r="AG252" s="11">
        <v>183912434</v>
      </c>
      <c r="AH252" s="12">
        <v>104772852</v>
      </c>
      <c r="AI252" s="92">
        <v>12000732.75</v>
      </c>
      <c r="AJ252" s="92">
        <v>12000732.75</v>
      </c>
      <c r="AK252" s="92">
        <v>2982264.5</v>
      </c>
      <c r="AL252" s="92">
        <v>0</v>
      </c>
      <c r="AM252" s="92">
        <v>0</v>
      </c>
      <c r="AN252" s="93">
        <v>0</v>
      </c>
    </row>
    <row r="253" spans="1:40" x14ac:dyDescent="0.2">
      <c r="A253" s="25">
        <v>101308503</v>
      </c>
      <c r="B253" s="26" t="s">
        <v>15</v>
      </c>
      <c r="C253" s="26" t="s">
        <v>11</v>
      </c>
      <c r="D253" s="1">
        <v>60344</v>
      </c>
      <c r="E253" s="2">
        <v>1956</v>
      </c>
      <c r="F253" s="13">
        <v>9717755.5200000014</v>
      </c>
      <c r="G253" s="32">
        <v>0.01</v>
      </c>
      <c r="H253" s="27">
        <v>82.33</v>
      </c>
      <c r="I253" s="28">
        <v>1.66</v>
      </c>
      <c r="J253" s="29">
        <v>15797306.880000001</v>
      </c>
      <c r="K253" s="9">
        <v>687.43700000000001</v>
      </c>
      <c r="L253" s="9">
        <v>670.06600000000003</v>
      </c>
      <c r="M253" s="9">
        <v>849.09299999999996</v>
      </c>
      <c r="N253" s="104">
        <v>-0.21079999999999999</v>
      </c>
      <c r="O253" s="18">
        <v>177.58</v>
      </c>
      <c r="P253" s="13">
        <v>18262.419999999998</v>
      </c>
      <c r="Q253" s="30">
        <v>0.87290000000000001</v>
      </c>
      <c r="R253" s="31">
        <v>1.45</v>
      </c>
      <c r="S253" s="32">
        <v>0.01</v>
      </c>
      <c r="T253" s="33">
        <v>12872790</v>
      </c>
      <c r="U253" s="13">
        <v>14881.55</v>
      </c>
      <c r="V253" s="31">
        <v>0</v>
      </c>
      <c r="W253" s="31">
        <v>1.45</v>
      </c>
      <c r="X253" s="10">
        <v>142118.72</v>
      </c>
      <c r="Y253" s="11">
        <v>794672779</v>
      </c>
      <c r="Z253" s="12">
        <v>173206167</v>
      </c>
      <c r="AA253" s="92">
        <v>15812303.300000001</v>
      </c>
      <c r="AB253" s="92">
        <v>9384095.9900000002</v>
      </c>
      <c r="AC253" s="92">
        <v>0</v>
      </c>
      <c r="AD253" s="92">
        <v>191540.81</v>
      </c>
      <c r="AE253" s="93">
        <v>14996.42</v>
      </c>
      <c r="AF253" s="10">
        <v>112750.62</v>
      </c>
      <c r="AG253" s="11">
        <v>817308659</v>
      </c>
      <c r="AH253" s="12">
        <v>136542730</v>
      </c>
      <c r="AI253" s="92">
        <v>15321803.25</v>
      </c>
      <c r="AJ253" s="92">
        <v>15321803.25</v>
      </c>
      <c r="AK253" s="92">
        <v>9795294.6899999995</v>
      </c>
      <c r="AL253" s="92">
        <v>0</v>
      </c>
      <c r="AM253" s="92">
        <v>138175.97</v>
      </c>
      <c r="AN253" s="93">
        <v>0</v>
      </c>
    </row>
    <row r="254" spans="1:40" x14ac:dyDescent="0.2">
      <c r="A254" s="25">
        <v>111312503</v>
      </c>
      <c r="B254" s="26" t="s">
        <v>239</v>
      </c>
      <c r="C254" s="26" t="s">
        <v>240</v>
      </c>
      <c r="D254" s="1">
        <v>58542</v>
      </c>
      <c r="E254" s="2">
        <v>6433</v>
      </c>
      <c r="F254" s="13">
        <v>15977429.990000002</v>
      </c>
      <c r="G254" s="32">
        <v>1.06E-2</v>
      </c>
      <c r="H254" s="27">
        <v>42.43</v>
      </c>
      <c r="I254" s="28">
        <v>0.86</v>
      </c>
      <c r="J254" s="29">
        <v>33445439.109999999</v>
      </c>
      <c r="K254" s="9">
        <v>1871.713</v>
      </c>
      <c r="L254" s="9">
        <v>1863.729</v>
      </c>
      <c r="M254" s="9">
        <v>2144.6469999999999</v>
      </c>
      <c r="N254" s="104">
        <v>-0.13100000000000001</v>
      </c>
      <c r="O254" s="18">
        <v>389.577</v>
      </c>
      <c r="P254" s="13">
        <v>14790.42</v>
      </c>
      <c r="Q254" s="30">
        <v>1.0778000000000001</v>
      </c>
      <c r="R254" s="31">
        <v>0.86</v>
      </c>
      <c r="S254" s="32">
        <v>1.06E-2</v>
      </c>
      <c r="T254" s="33">
        <v>20052310</v>
      </c>
      <c r="U254" s="13">
        <v>8867.64</v>
      </c>
      <c r="V254" s="31">
        <v>0</v>
      </c>
      <c r="W254" s="31">
        <v>0.86</v>
      </c>
      <c r="X254" s="10">
        <v>846568.54</v>
      </c>
      <c r="Y254" s="11">
        <v>1139828979</v>
      </c>
      <c r="Z254" s="12">
        <v>367863491</v>
      </c>
      <c r="AA254" s="92">
        <v>33458879.789999999</v>
      </c>
      <c r="AB254" s="92">
        <v>15057971.880000001</v>
      </c>
      <c r="AC254" s="92">
        <v>0</v>
      </c>
      <c r="AD254" s="92">
        <v>72889.570000000007</v>
      </c>
      <c r="AE254" s="93">
        <v>13440.68</v>
      </c>
      <c r="AF254" s="10">
        <v>672281.27</v>
      </c>
      <c r="AG254" s="11">
        <v>1068886288</v>
      </c>
      <c r="AH254" s="12">
        <v>323653246</v>
      </c>
      <c r="AI254" s="92">
        <v>31432582.879999999</v>
      </c>
      <c r="AJ254" s="92">
        <v>31439622.879999999</v>
      </c>
      <c r="AK254" s="92">
        <v>13909791.539999999</v>
      </c>
      <c r="AL254" s="92">
        <v>0</v>
      </c>
      <c r="AM254" s="92">
        <v>2555.86</v>
      </c>
      <c r="AN254" s="93">
        <v>7040</v>
      </c>
    </row>
    <row r="255" spans="1:40" x14ac:dyDescent="0.2">
      <c r="A255" s="25">
        <v>111312804</v>
      </c>
      <c r="B255" s="26" t="s">
        <v>241</v>
      </c>
      <c r="C255" s="26" t="s">
        <v>240</v>
      </c>
      <c r="D255" s="1">
        <v>61788</v>
      </c>
      <c r="E255" s="2">
        <v>2006</v>
      </c>
      <c r="F255" s="13">
        <v>4843053.8600000003</v>
      </c>
      <c r="G255" s="32">
        <v>1.0500000000000001E-2</v>
      </c>
      <c r="H255" s="27">
        <v>39.07</v>
      </c>
      <c r="I255" s="28">
        <v>0.79</v>
      </c>
      <c r="J255" s="29">
        <v>12627136.17</v>
      </c>
      <c r="K255" s="9">
        <v>716.07399999999996</v>
      </c>
      <c r="L255" s="9">
        <v>730.18299999999999</v>
      </c>
      <c r="M255" s="9">
        <v>766.48900000000003</v>
      </c>
      <c r="N255" s="104">
        <v>-4.7399999999999998E-2</v>
      </c>
      <c r="O255" s="18">
        <v>232.67699999999999</v>
      </c>
      <c r="P255" s="13">
        <v>13309.22</v>
      </c>
      <c r="Q255" s="30">
        <v>1.1977</v>
      </c>
      <c r="R255" s="31">
        <v>0.79</v>
      </c>
      <c r="S255" s="32">
        <v>1.0500000000000001E-2</v>
      </c>
      <c r="T255" s="33">
        <v>6151550</v>
      </c>
      <c r="U255" s="13">
        <v>6483.84</v>
      </c>
      <c r="V255" s="31">
        <v>0.25</v>
      </c>
      <c r="W255" s="31">
        <v>1.04</v>
      </c>
      <c r="X255" s="10">
        <v>264750.02</v>
      </c>
      <c r="Y255" s="11">
        <v>340488639</v>
      </c>
      <c r="Z255" s="12">
        <v>122033907</v>
      </c>
      <c r="AA255" s="92">
        <v>12640654.59</v>
      </c>
      <c r="AB255" s="92">
        <v>4555437.9000000004</v>
      </c>
      <c r="AC255" s="92">
        <v>0</v>
      </c>
      <c r="AD255" s="92">
        <v>22865.94</v>
      </c>
      <c r="AE255" s="93">
        <v>13518.42</v>
      </c>
      <c r="AF255" s="10">
        <v>210663.58</v>
      </c>
      <c r="AG255" s="11">
        <v>300251769</v>
      </c>
      <c r="AH255" s="12">
        <v>103796290</v>
      </c>
      <c r="AI255" s="92">
        <v>12258192.73</v>
      </c>
      <c r="AJ255" s="92">
        <v>12258297.1</v>
      </c>
      <c r="AK255" s="92">
        <v>4230931.0599999996</v>
      </c>
      <c r="AL255" s="92">
        <v>0</v>
      </c>
      <c r="AM255" s="92">
        <v>819.14</v>
      </c>
      <c r="AN255" s="93">
        <v>104.37</v>
      </c>
    </row>
    <row r="256" spans="1:40" x14ac:dyDescent="0.2">
      <c r="A256" s="25">
        <v>111316003</v>
      </c>
      <c r="B256" s="26" t="s">
        <v>242</v>
      </c>
      <c r="C256" s="26" t="s">
        <v>240</v>
      </c>
      <c r="D256" s="1">
        <v>47309</v>
      </c>
      <c r="E256" s="2">
        <v>3682</v>
      </c>
      <c r="F256" s="13">
        <v>5654170.5200000005</v>
      </c>
      <c r="G256" s="32">
        <v>8.3000000000000001E-3</v>
      </c>
      <c r="H256" s="27">
        <v>32.46</v>
      </c>
      <c r="I256" s="28">
        <v>0.65</v>
      </c>
      <c r="J256" s="29">
        <v>22072826.879999999</v>
      </c>
      <c r="K256" s="9">
        <v>1303.181</v>
      </c>
      <c r="L256" s="9">
        <v>1321.9860000000001</v>
      </c>
      <c r="M256" s="9">
        <v>1576.5630000000001</v>
      </c>
      <c r="N256" s="104">
        <v>-0.1615</v>
      </c>
      <c r="O256" s="18">
        <v>375.291</v>
      </c>
      <c r="P256" s="13">
        <v>13150.55</v>
      </c>
      <c r="Q256" s="30">
        <v>1.2121999999999999</v>
      </c>
      <c r="R256" s="31">
        <v>0.65</v>
      </c>
      <c r="S256" s="32">
        <v>8.3000000000000001E-3</v>
      </c>
      <c r="T256" s="33">
        <v>9044341</v>
      </c>
      <c r="U256" s="13">
        <v>5388.44</v>
      </c>
      <c r="V256" s="31">
        <v>0.38</v>
      </c>
      <c r="W256" s="31">
        <v>1.03</v>
      </c>
      <c r="X256" s="10">
        <v>300356.49</v>
      </c>
      <c r="Y256" s="11">
        <v>501267793</v>
      </c>
      <c r="Z256" s="12">
        <v>178757838</v>
      </c>
      <c r="AA256" s="92">
        <v>22072826.879999999</v>
      </c>
      <c r="AB256" s="92">
        <v>5275669.57</v>
      </c>
      <c r="AC256" s="92">
        <v>0</v>
      </c>
      <c r="AD256" s="92">
        <v>78144.460000000006</v>
      </c>
      <c r="AE256" s="93">
        <v>0</v>
      </c>
      <c r="AF256" s="10">
        <v>237948.23</v>
      </c>
      <c r="AG256" s="11">
        <v>449922208</v>
      </c>
      <c r="AH256" s="12">
        <v>151921497</v>
      </c>
      <c r="AI256" s="92">
        <v>21573821.059999999</v>
      </c>
      <c r="AJ256" s="92">
        <v>21675757.670000002</v>
      </c>
      <c r="AK256" s="92">
        <v>5201931.18</v>
      </c>
      <c r="AL256" s="92">
        <v>0</v>
      </c>
      <c r="AM256" s="92">
        <v>102522.99</v>
      </c>
      <c r="AN256" s="93">
        <v>101936.61</v>
      </c>
    </row>
    <row r="257" spans="1:40" x14ac:dyDescent="0.2">
      <c r="A257" s="25">
        <v>111317503</v>
      </c>
      <c r="B257" s="26" t="s">
        <v>243</v>
      </c>
      <c r="C257" s="26" t="s">
        <v>240</v>
      </c>
      <c r="D257" s="1">
        <v>60165</v>
      </c>
      <c r="E257" s="2">
        <v>3024</v>
      </c>
      <c r="F257" s="13">
        <v>5722309.8100000005</v>
      </c>
      <c r="G257" s="32">
        <v>7.7000000000000002E-3</v>
      </c>
      <c r="H257" s="27">
        <v>31.45</v>
      </c>
      <c r="I257" s="28">
        <v>0.63</v>
      </c>
      <c r="J257" s="29">
        <v>18321155.739999998</v>
      </c>
      <c r="K257" s="9">
        <v>1097.5820000000001</v>
      </c>
      <c r="L257" s="9">
        <v>1122.364</v>
      </c>
      <c r="M257" s="9">
        <v>1262.7139999999999</v>
      </c>
      <c r="N257" s="104">
        <v>-0.1111</v>
      </c>
      <c r="O257" s="18">
        <v>284.78899999999999</v>
      </c>
      <c r="P257" s="13">
        <v>13253.43</v>
      </c>
      <c r="Q257" s="30">
        <v>1.2027000000000001</v>
      </c>
      <c r="R257" s="31">
        <v>0.63</v>
      </c>
      <c r="S257" s="32">
        <v>7.7000000000000002E-3</v>
      </c>
      <c r="T257" s="33">
        <v>9895817</v>
      </c>
      <c r="U257" s="13">
        <v>7158.58</v>
      </c>
      <c r="V257" s="31">
        <v>0.17</v>
      </c>
      <c r="W257" s="31">
        <v>0.8</v>
      </c>
      <c r="X257" s="10">
        <v>361437.66</v>
      </c>
      <c r="Y257" s="11">
        <v>574256546</v>
      </c>
      <c r="Z257" s="12">
        <v>169789866</v>
      </c>
      <c r="AA257" s="92">
        <v>18414981.579999998</v>
      </c>
      <c r="AB257" s="92">
        <v>5350501.1100000003</v>
      </c>
      <c r="AC257" s="92">
        <v>0</v>
      </c>
      <c r="AD257" s="92">
        <v>10371.040000000001</v>
      </c>
      <c r="AE257" s="93">
        <v>93825.84</v>
      </c>
      <c r="AF257" s="10">
        <v>286089.95</v>
      </c>
      <c r="AG257" s="11">
        <v>535280810</v>
      </c>
      <c r="AH257" s="12">
        <v>153117699</v>
      </c>
      <c r="AI257" s="92">
        <v>17271300.789999999</v>
      </c>
      <c r="AJ257" s="92">
        <v>17357849.800000001</v>
      </c>
      <c r="AK257" s="92">
        <v>5150885.84</v>
      </c>
      <c r="AL257" s="92">
        <v>0</v>
      </c>
      <c r="AM257" s="92">
        <v>14809.58</v>
      </c>
      <c r="AN257" s="93">
        <v>86549.01</v>
      </c>
    </row>
    <row r="258" spans="1:40" x14ac:dyDescent="0.2">
      <c r="A258" s="25">
        <v>128323303</v>
      </c>
      <c r="B258" s="26" t="s">
        <v>549</v>
      </c>
      <c r="C258" s="26" t="s">
        <v>548</v>
      </c>
      <c r="D258" s="1">
        <v>51648</v>
      </c>
      <c r="E258" s="2">
        <v>2600</v>
      </c>
      <c r="F258" s="13">
        <v>7220354.3900000006</v>
      </c>
      <c r="G258" s="32">
        <v>1.72E-2</v>
      </c>
      <c r="H258" s="27">
        <v>53.77</v>
      </c>
      <c r="I258" s="28">
        <v>1.08</v>
      </c>
      <c r="J258" s="29">
        <v>17137655.600000001</v>
      </c>
      <c r="K258" s="9">
        <v>817.54499999999996</v>
      </c>
      <c r="L258" s="9">
        <v>827.34500000000003</v>
      </c>
      <c r="M258" s="9">
        <v>888.03899999999999</v>
      </c>
      <c r="N258" s="104">
        <v>-6.83E-2</v>
      </c>
      <c r="O258" s="18">
        <v>283.892</v>
      </c>
      <c r="P258" s="13">
        <v>15559.36</v>
      </c>
      <c r="Q258" s="30">
        <v>1.0245</v>
      </c>
      <c r="R258" s="31">
        <v>1.08</v>
      </c>
      <c r="S258" s="32">
        <v>1.72E-2</v>
      </c>
      <c r="T258" s="33">
        <v>5581865</v>
      </c>
      <c r="U258" s="13">
        <v>5067.8</v>
      </c>
      <c r="V258" s="31">
        <v>0.42</v>
      </c>
      <c r="W258" s="31">
        <v>1.5</v>
      </c>
      <c r="X258" s="10">
        <v>495559.9</v>
      </c>
      <c r="Y258" s="11">
        <v>288849481</v>
      </c>
      <c r="Z258" s="12">
        <v>130839590</v>
      </c>
      <c r="AA258" s="92">
        <v>17137655.600000001</v>
      </c>
      <c r="AB258" s="92">
        <v>6667419.7999999998</v>
      </c>
      <c r="AC258" s="92">
        <v>0</v>
      </c>
      <c r="AD258" s="92">
        <v>57374.69</v>
      </c>
      <c r="AE258" s="93">
        <v>0</v>
      </c>
      <c r="AF258" s="10">
        <v>393155.01</v>
      </c>
      <c r="AG258" s="11">
        <v>281534961</v>
      </c>
      <c r="AH258" s="12">
        <v>120250248</v>
      </c>
      <c r="AI258" s="92">
        <v>16801284.579999998</v>
      </c>
      <c r="AJ258" s="92">
        <v>16816001.84</v>
      </c>
      <c r="AK258" s="92">
        <v>6654431.7699999996</v>
      </c>
      <c r="AL258" s="92">
        <v>0</v>
      </c>
      <c r="AM258" s="92">
        <v>34521.74</v>
      </c>
      <c r="AN258" s="93">
        <v>14717.26</v>
      </c>
    </row>
    <row r="259" spans="1:40" x14ac:dyDescent="0.2">
      <c r="A259" s="25">
        <v>128323703</v>
      </c>
      <c r="B259" s="26" t="s">
        <v>550</v>
      </c>
      <c r="C259" s="26" t="s">
        <v>548</v>
      </c>
      <c r="D259" s="1">
        <v>50897</v>
      </c>
      <c r="E259" s="2">
        <v>12274</v>
      </c>
      <c r="F259" s="13">
        <v>34976190.299999997</v>
      </c>
      <c r="G259" s="32">
        <v>1.4999999999999999E-2</v>
      </c>
      <c r="H259" s="27">
        <v>55.99</v>
      </c>
      <c r="I259" s="28">
        <v>1.1299999999999999</v>
      </c>
      <c r="J259" s="29">
        <v>54924959.960000001</v>
      </c>
      <c r="K259" s="9">
        <v>2854.9549999999999</v>
      </c>
      <c r="L259" s="9">
        <v>2826.2190000000001</v>
      </c>
      <c r="M259" s="9">
        <v>2763.7689999999998</v>
      </c>
      <c r="N259" s="104">
        <v>2.2599999999999999E-2</v>
      </c>
      <c r="O259" s="18">
        <v>330.101</v>
      </c>
      <c r="P259" s="13">
        <v>17244.580000000002</v>
      </c>
      <c r="Q259" s="30">
        <v>0.9244</v>
      </c>
      <c r="R259" s="31">
        <v>1.04</v>
      </c>
      <c r="S259" s="32">
        <v>1.4999999999999999E-2</v>
      </c>
      <c r="T259" s="33">
        <v>30995075</v>
      </c>
      <c r="U259" s="13">
        <v>9731.41</v>
      </c>
      <c r="V259" s="31">
        <v>0</v>
      </c>
      <c r="W259" s="31">
        <v>1.04</v>
      </c>
      <c r="X259" s="10">
        <v>1300899.3</v>
      </c>
      <c r="Y259" s="11">
        <v>1656005904</v>
      </c>
      <c r="Z259" s="12">
        <v>674450897</v>
      </c>
      <c r="AA259" s="92">
        <v>55216632.899999999</v>
      </c>
      <c r="AB259" s="92">
        <v>33631098.789999999</v>
      </c>
      <c r="AC259" s="92">
        <v>0</v>
      </c>
      <c r="AD259" s="92">
        <v>44192.21</v>
      </c>
      <c r="AE259" s="93">
        <v>291672.94</v>
      </c>
      <c r="AF259" s="10">
        <v>1031872.76</v>
      </c>
      <c r="AG259" s="11">
        <v>1625064356</v>
      </c>
      <c r="AH259" s="12">
        <v>582459547</v>
      </c>
      <c r="AI259" s="92">
        <v>52670466.369999997</v>
      </c>
      <c r="AJ259" s="92">
        <v>52883093.859999999</v>
      </c>
      <c r="AK259" s="92">
        <v>33644965.240000002</v>
      </c>
      <c r="AL259" s="92">
        <v>0</v>
      </c>
      <c r="AM259" s="92">
        <v>42586.22</v>
      </c>
      <c r="AN259" s="93">
        <v>212627.49</v>
      </c>
    </row>
    <row r="260" spans="1:40" x14ac:dyDescent="0.2">
      <c r="A260" s="25">
        <v>128325203</v>
      </c>
      <c r="B260" s="26" t="s">
        <v>551</v>
      </c>
      <c r="C260" s="26" t="s">
        <v>548</v>
      </c>
      <c r="D260" s="1">
        <v>52687</v>
      </c>
      <c r="E260" s="2">
        <v>3741</v>
      </c>
      <c r="F260" s="13">
        <v>8682483.1799999997</v>
      </c>
      <c r="G260" s="32">
        <v>1.2500000000000001E-2</v>
      </c>
      <c r="H260" s="27">
        <v>44.05</v>
      </c>
      <c r="I260" s="28">
        <v>0.89</v>
      </c>
      <c r="J260" s="29">
        <v>26855000.670000002</v>
      </c>
      <c r="K260" s="9">
        <v>1213.6880000000001</v>
      </c>
      <c r="L260" s="9">
        <v>1223.405</v>
      </c>
      <c r="M260" s="9">
        <v>1376.0239999999999</v>
      </c>
      <c r="N260" s="104">
        <v>-0.1109</v>
      </c>
      <c r="O260" s="18">
        <v>357.07499999999999</v>
      </c>
      <c r="P260" s="13">
        <v>17096.79</v>
      </c>
      <c r="Q260" s="30">
        <v>0.93240000000000001</v>
      </c>
      <c r="R260" s="31">
        <v>0.83</v>
      </c>
      <c r="S260" s="32">
        <v>1.2500000000000001E-2</v>
      </c>
      <c r="T260" s="33">
        <v>9205930</v>
      </c>
      <c r="U260" s="13">
        <v>5860.8</v>
      </c>
      <c r="V260" s="31">
        <v>0.32</v>
      </c>
      <c r="W260" s="31">
        <v>1.1499999999999999</v>
      </c>
      <c r="X260" s="10">
        <v>755254.82</v>
      </c>
      <c r="Y260" s="11">
        <v>475758911</v>
      </c>
      <c r="Z260" s="12">
        <v>216416247</v>
      </c>
      <c r="AA260" s="92">
        <v>26869098.129999999</v>
      </c>
      <c r="AB260" s="92">
        <v>7927228.3600000003</v>
      </c>
      <c r="AC260" s="92">
        <v>0</v>
      </c>
      <c r="AD260" s="92">
        <v>0</v>
      </c>
      <c r="AE260" s="93">
        <v>14097.46</v>
      </c>
      <c r="AF260" s="10">
        <v>599000.48</v>
      </c>
      <c r="AG260" s="11">
        <v>469316790</v>
      </c>
      <c r="AH260" s="12">
        <v>188736313</v>
      </c>
      <c r="AI260" s="92">
        <v>25772870.510000002</v>
      </c>
      <c r="AJ260" s="92">
        <v>25786594.199999999</v>
      </c>
      <c r="AK260" s="92">
        <v>7785633.6299999999</v>
      </c>
      <c r="AL260" s="92">
        <v>0</v>
      </c>
      <c r="AM260" s="92">
        <v>5467.6</v>
      </c>
      <c r="AN260" s="93">
        <v>13723.69</v>
      </c>
    </row>
    <row r="261" spans="1:40" x14ac:dyDescent="0.2">
      <c r="A261" s="25">
        <v>128326303</v>
      </c>
      <c r="B261" s="26" t="s">
        <v>552</v>
      </c>
      <c r="C261" s="26" t="s">
        <v>548</v>
      </c>
      <c r="D261" s="1">
        <v>56100</v>
      </c>
      <c r="E261" s="2">
        <v>2172</v>
      </c>
      <c r="F261" s="13">
        <v>5532923.4900000002</v>
      </c>
      <c r="G261" s="32">
        <v>1.52E-2</v>
      </c>
      <c r="H261" s="27">
        <v>45.41</v>
      </c>
      <c r="I261" s="28">
        <v>0.92</v>
      </c>
      <c r="J261" s="29">
        <v>18567407.850000001</v>
      </c>
      <c r="K261" s="9">
        <v>735.26099999999997</v>
      </c>
      <c r="L261" s="9">
        <v>763.67700000000002</v>
      </c>
      <c r="M261" s="9">
        <v>901.31399999999996</v>
      </c>
      <c r="N261" s="104">
        <v>-0.1527</v>
      </c>
      <c r="O261" s="18">
        <v>177.453</v>
      </c>
      <c r="P261" s="13">
        <v>20343.07</v>
      </c>
      <c r="Q261" s="30">
        <v>0.78359999999999996</v>
      </c>
      <c r="R261" s="31">
        <v>0.72</v>
      </c>
      <c r="S261" s="32">
        <v>1.52E-2</v>
      </c>
      <c r="T261" s="33">
        <v>4828486</v>
      </c>
      <c r="U261" s="13">
        <v>5290.25</v>
      </c>
      <c r="V261" s="31">
        <v>0.39</v>
      </c>
      <c r="W261" s="31">
        <v>1.1100000000000001</v>
      </c>
      <c r="X261" s="10">
        <v>345600.13</v>
      </c>
      <c r="Y261" s="11">
        <v>239805453</v>
      </c>
      <c r="Z261" s="12">
        <v>123238624</v>
      </c>
      <c r="AA261" s="92">
        <v>18605108.559999999</v>
      </c>
      <c r="AB261" s="92">
        <v>5140372.32</v>
      </c>
      <c r="AC261" s="92">
        <v>0</v>
      </c>
      <c r="AD261" s="92">
        <v>46951.040000000001</v>
      </c>
      <c r="AE261" s="93">
        <v>37700.71</v>
      </c>
      <c r="AF261" s="10">
        <v>274295.36</v>
      </c>
      <c r="AG261" s="11">
        <v>231149635</v>
      </c>
      <c r="AH261" s="12">
        <v>107435955</v>
      </c>
      <c r="AI261" s="92">
        <v>17785148.620000001</v>
      </c>
      <c r="AJ261" s="92">
        <v>17818124.25</v>
      </c>
      <c r="AK261" s="92">
        <v>5094350.33</v>
      </c>
      <c r="AL261" s="92">
        <v>0</v>
      </c>
      <c r="AM261" s="92">
        <v>42994.53</v>
      </c>
      <c r="AN261" s="93">
        <v>32975.629999999997</v>
      </c>
    </row>
    <row r="262" spans="1:40" x14ac:dyDescent="0.2">
      <c r="A262" s="25">
        <v>128327303</v>
      </c>
      <c r="B262" s="26" t="s">
        <v>553</v>
      </c>
      <c r="C262" s="26" t="s">
        <v>548</v>
      </c>
      <c r="D262" s="1">
        <v>48949</v>
      </c>
      <c r="E262" s="2">
        <v>2536</v>
      </c>
      <c r="F262" s="13">
        <v>3954057.5100000002</v>
      </c>
      <c r="G262" s="32">
        <v>9.7999999999999997E-3</v>
      </c>
      <c r="H262" s="27">
        <v>31.85</v>
      </c>
      <c r="I262" s="28">
        <v>0.64</v>
      </c>
      <c r="J262" s="29">
        <v>19327728.77</v>
      </c>
      <c r="K262" s="9">
        <v>803.14300000000003</v>
      </c>
      <c r="L262" s="9">
        <v>839.98400000000004</v>
      </c>
      <c r="M262" s="9">
        <v>1024.412</v>
      </c>
      <c r="N262" s="104">
        <v>-0.18</v>
      </c>
      <c r="O262" s="18">
        <v>191.851</v>
      </c>
      <c r="P262" s="13">
        <v>19424.97</v>
      </c>
      <c r="Q262" s="30">
        <v>0.8206</v>
      </c>
      <c r="R262" s="31">
        <v>0.53</v>
      </c>
      <c r="S262" s="32">
        <v>9.7999999999999997E-3</v>
      </c>
      <c r="T262" s="33">
        <v>5354943</v>
      </c>
      <c r="U262" s="13">
        <v>5381.88</v>
      </c>
      <c r="V262" s="31">
        <v>0.38</v>
      </c>
      <c r="W262" s="31">
        <v>0.91</v>
      </c>
      <c r="X262" s="10">
        <v>356899.56</v>
      </c>
      <c r="Y262" s="11">
        <v>277587877</v>
      </c>
      <c r="Z262" s="12">
        <v>125039422</v>
      </c>
      <c r="AA262" s="92">
        <v>19331808.77</v>
      </c>
      <c r="AB262" s="92">
        <v>3587465.73</v>
      </c>
      <c r="AC262" s="92">
        <v>0</v>
      </c>
      <c r="AD262" s="92">
        <v>9692.2199999999993</v>
      </c>
      <c r="AE262" s="93">
        <v>4080</v>
      </c>
      <c r="AF262" s="10">
        <v>282798.15000000002</v>
      </c>
      <c r="AG262" s="11">
        <v>264111134</v>
      </c>
      <c r="AH262" s="12">
        <v>107625672</v>
      </c>
      <c r="AI262" s="92">
        <v>18582179.98</v>
      </c>
      <c r="AJ262" s="92">
        <v>18582179.98</v>
      </c>
      <c r="AK262" s="92">
        <v>3414438.59</v>
      </c>
      <c r="AL262" s="92">
        <v>0</v>
      </c>
      <c r="AM262" s="92">
        <v>9766.2800000000007</v>
      </c>
      <c r="AN262" s="93">
        <v>0</v>
      </c>
    </row>
    <row r="263" spans="1:40" x14ac:dyDescent="0.2">
      <c r="A263" s="25">
        <v>128321103</v>
      </c>
      <c r="B263" s="26" t="s">
        <v>617</v>
      </c>
      <c r="C263" s="26" t="s">
        <v>548</v>
      </c>
      <c r="D263" s="1">
        <v>55236</v>
      </c>
      <c r="E263" s="2">
        <v>5559</v>
      </c>
      <c r="F263" s="13">
        <v>14347620.49</v>
      </c>
      <c r="G263" s="32">
        <v>1.5100000000000001E-2</v>
      </c>
      <c r="H263" s="27">
        <v>46.73</v>
      </c>
      <c r="I263" s="28">
        <v>0.94</v>
      </c>
      <c r="J263" s="29">
        <v>34318864.890000001</v>
      </c>
      <c r="K263" s="9">
        <v>1462.492</v>
      </c>
      <c r="L263" s="9">
        <v>1416.681</v>
      </c>
      <c r="M263" s="9">
        <v>1814.433</v>
      </c>
      <c r="N263" s="104">
        <v>-0.21920000000000001</v>
      </c>
      <c r="O263" s="18">
        <v>313.76400000000001</v>
      </c>
      <c r="P263" s="13">
        <v>19320.900000000001</v>
      </c>
      <c r="Q263" s="30">
        <v>0.82499999999999996</v>
      </c>
      <c r="R263" s="31">
        <v>0.78</v>
      </c>
      <c r="S263" s="32">
        <v>1.5100000000000001E-2</v>
      </c>
      <c r="T263" s="33">
        <v>12605757</v>
      </c>
      <c r="U263" s="13">
        <v>7096.81</v>
      </c>
      <c r="V263" s="31">
        <v>0.18</v>
      </c>
      <c r="W263" s="31">
        <v>0.96</v>
      </c>
      <c r="X263" s="10">
        <v>1429243.44</v>
      </c>
      <c r="Y263" s="11">
        <v>632879179</v>
      </c>
      <c r="Z263" s="12">
        <v>314922092</v>
      </c>
      <c r="AA263" s="92">
        <v>34321114.890000001</v>
      </c>
      <c r="AB263" s="92">
        <v>12843118.07</v>
      </c>
      <c r="AC263" s="92">
        <v>0</v>
      </c>
      <c r="AD263" s="92">
        <v>75258.98</v>
      </c>
      <c r="AE263" s="93">
        <v>2250</v>
      </c>
      <c r="AF263" s="10">
        <v>1133897.67</v>
      </c>
      <c r="AG263" s="11">
        <v>610423597</v>
      </c>
      <c r="AH263" s="12">
        <v>268720994</v>
      </c>
      <c r="AI263" s="92">
        <v>33319397</v>
      </c>
      <c r="AJ263" s="92">
        <v>33319397</v>
      </c>
      <c r="AK263" s="92">
        <v>13523022</v>
      </c>
      <c r="AL263" s="92">
        <v>0</v>
      </c>
      <c r="AM263" s="92">
        <v>83092</v>
      </c>
      <c r="AN263" s="93">
        <v>0</v>
      </c>
    </row>
    <row r="264" spans="1:40" x14ac:dyDescent="0.2">
      <c r="A264" s="25">
        <v>128328003</v>
      </c>
      <c r="B264" s="26" t="s">
        <v>554</v>
      </c>
      <c r="C264" s="26" t="s">
        <v>548</v>
      </c>
      <c r="D264" s="1">
        <v>57766</v>
      </c>
      <c r="E264" s="2">
        <v>2941</v>
      </c>
      <c r="F264" s="13">
        <v>6531534.5100000007</v>
      </c>
      <c r="G264" s="32">
        <v>1.2500000000000001E-2</v>
      </c>
      <c r="H264" s="27">
        <v>38.450000000000003</v>
      </c>
      <c r="I264" s="28">
        <v>0.78</v>
      </c>
      <c r="J264" s="29">
        <v>21772936.370000001</v>
      </c>
      <c r="K264" s="9">
        <v>910.45</v>
      </c>
      <c r="L264" s="9">
        <v>953.39499999999998</v>
      </c>
      <c r="M264" s="9">
        <v>1206.797</v>
      </c>
      <c r="N264" s="104">
        <v>-0.21</v>
      </c>
      <c r="O264" s="18">
        <v>213.535</v>
      </c>
      <c r="P264" s="13">
        <v>19371.2</v>
      </c>
      <c r="Q264" s="30">
        <v>0.82289999999999996</v>
      </c>
      <c r="R264" s="31">
        <v>0.64</v>
      </c>
      <c r="S264" s="32">
        <v>1.2500000000000001E-2</v>
      </c>
      <c r="T264" s="33">
        <v>6930102</v>
      </c>
      <c r="U264" s="13">
        <v>6165.65</v>
      </c>
      <c r="V264" s="31">
        <v>0.28999999999999998</v>
      </c>
      <c r="W264" s="31">
        <v>0.93</v>
      </c>
      <c r="X264" s="10">
        <v>562003.66</v>
      </c>
      <c r="Y264" s="11">
        <v>362630495</v>
      </c>
      <c r="Z264" s="12">
        <v>158429796</v>
      </c>
      <c r="AA264" s="92">
        <v>21772936.370000001</v>
      </c>
      <c r="AB264" s="92">
        <v>5909142.4100000001</v>
      </c>
      <c r="AC264" s="92">
        <v>0</v>
      </c>
      <c r="AD264" s="92">
        <v>60388.44</v>
      </c>
      <c r="AE264" s="93">
        <v>0</v>
      </c>
      <c r="AF264" s="10">
        <v>445880.97</v>
      </c>
      <c r="AG264" s="11">
        <v>349482885</v>
      </c>
      <c r="AH264" s="12">
        <v>140160526</v>
      </c>
      <c r="AI264" s="92">
        <v>20678948.879999999</v>
      </c>
      <c r="AJ264" s="92">
        <v>20678948.879999999</v>
      </c>
      <c r="AK264" s="92">
        <v>5915265.0899999999</v>
      </c>
      <c r="AL264" s="92">
        <v>0</v>
      </c>
      <c r="AM264" s="92">
        <v>9876.16</v>
      </c>
      <c r="AN264" s="93">
        <v>0</v>
      </c>
    </row>
    <row r="265" spans="1:40" x14ac:dyDescent="0.2">
      <c r="A265" s="25">
        <v>106330703</v>
      </c>
      <c r="B265" s="26" t="s">
        <v>136</v>
      </c>
      <c r="C265" s="26" t="s">
        <v>137</v>
      </c>
      <c r="D265" s="1">
        <v>55869</v>
      </c>
      <c r="E265" s="2">
        <v>2958</v>
      </c>
      <c r="F265" s="13">
        <v>4792841.3900000006</v>
      </c>
      <c r="G265" s="32">
        <v>8.3999999999999995E-3</v>
      </c>
      <c r="H265" s="27">
        <v>29</v>
      </c>
      <c r="I265" s="28">
        <v>0.57999999999999996</v>
      </c>
      <c r="J265" s="29">
        <v>17557994.210000001</v>
      </c>
      <c r="K265" s="9">
        <v>941.15</v>
      </c>
      <c r="L265" s="9">
        <v>962.649</v>
      </c>
      <c r="M265" s="9">
        <v>1094.6410000000001</v>
      </c>
      <c r="N265" s="104">
        <v>-0.1206</v>
      </c>
      <c r="O265" s="18">
        <v>316.01600000000002</v>
      </c>
      <c r="P265" s="13">
        <v>13966.33</v>
      </c>
      <c r="Q265" s="30">
        <v>1.1414</v>
      </c>
      <c r="R265" s="31">
        <v>0.57999999999999996</v>
      </c>
      <c r="S265" s="32">
        <v>8.3999999999999995E-3</v>
      </c>
      <c r="T265" s="33">
        <v>7576956</v>
      </c>
      <c r="U265" s="13">
        <v>6027.01</v>
      </c>
      <c r="V265" s="31">
        <v>0.3</v>
      </c>
      <c r="W265" s="31">
        <v>0.88</v>
      </c>
      <c r="X265" s="10">
        <v>443387.32</v>
      </c>
      <c r="Y265" s="11">
        <v>381030412</v>
      </c>
      <c r="Z265" s="12">
        <v>188665552</v>
      </c>
      <c r="AA265" s="92">
        <v>17557994.210000001</v>
      </c>
      <c r="AB265" s="92">
        <v>4325358.78</v>
      </c>
      <c r="AC265" s="92">
        <v>0</v>
      </c>
      <c r="AD265" s="92">
        <v>24095.29</v>
      </c>
      <c r="AE265" s="93">
        <v>0</v>
      </c>
      <c r="AF265" s="10">
        <v>351763.62</v>
      </c>
      <c r="AG265" s="11">
        <v>352076705</v>
      </c>
      <c r="AH265" s="12">
        <v>160342314</v>
      </c>
      <c r="AI265" s="92">
        <v>16367702.25</v>
      </c>
      <c r="AJ265" s="92">
        <v>16368817.880000001</v>
      </c>
      <c r="AK265" s="92">
        <v>4309621.46</v>
      </c>
      <c r="AL265" s="92">
        <v>0</v>
      </c>
      <c r="AM265" s="92">
        <v>24002.85</v>
      </c>
      <c r="AN265" s="93">
        <v>1115.6300000000001</v>
      </c>
    </row>
    <row r="266" spans="1:40" x14ac:dyDescent="0.2">
      <c r="A266" s="25">
        <v>106330803</v>
      </c>
      <c r="B266" s="26" t="s">
        <v>138</v>
      </c>
      <c r="C266" s="26" t="s">
        <v>137</v>
      </c>
      <c r="D266" s="1">
        <v>57557</v>
      </c>
      <c r="E266" s="2">
        <v>4819</v>
      </c>
      <c r="F266" s="13">
        <v>10536821.399999999</v>
      </c>
      <c r="G266" s="32">
        <v>1.0699999999999999E-2</v>
      </c>
      <c r="H266" s="27">
        <v>37.99</v>
      </c>
      <c r="I266" s="28">
        <v>0.77</v>
      </c>
      <c r="J266" s="29">
        <v>24506988.010000002</v>
      </c>
      <c r="K266" s="9">
        <v>1481.2180000000001</v>
      </c>
      <c r="L266" s="9">
        <v>1503.039</v>
      </c>
      <c r="M266" s="9">
        <v>1660.664</v>
      </c>
      <c r="N266" s="104">
        <v>-9.4899999999999998E-2</v>
      </c>
      <c r="O266" s="18">
        <v>381.46199999999999</v>
      </c>
      <c r="P266" s="13">
        <v>13156.84</v>
      </c>
      <c r="Q266" s="30">
        <v>1.2116</v>
      </c>
      <c r="R266" s="31">
        <v>0.77</v>
      </c>
      <c r="S266" s="32">
        <v>1.0699999999999999E-2</v>
      </c>
      <c r="T266" s="33">
        <v>13074684</v>
      </c>
      <c r="U266" s="13">
        <v>7019.29</v>
      </c>
      <c r="V266" s="31">
        <v>0.19</v>
      </c>
      <c r="W266" s="31">
        <v>0.96</v>
      </c>
      <c r="X266" s="10">
        <v>899903.71</v>
      </c>
      <c r="Y266" s="11">
        <v>714454751</v>
      </c>
      <c r="Z266" s="12">
        <v>268604196</v>
      </c>
      <c r="AA266" s="92">
        <v>24517168.98</v>
      </c>
      <c r="AB266" s="92">
        <v>9632448.9199999999</v>
      </c>
      <c r="AC266" s="92">
        <v>0</v>
      </c>
      <c r="AD266" s="92">
        <v>4468.7700000000004</v>
      </c>
      <c r="AE266" s="93">
        <v>10180.969999999999</v>
      </c>
      <c r="AF266" s="10">
        <v>713672.77</v>
      </c>
      <c r="AG266" s="11">
        <v>672771628</v>
      </c>
      <c r="AH266" s="12">
        <v>236669307</v>
      </c>
      <c r="AI266" s="92">
        <v>23486062.829999998</v>
      </c>
      <c r="AJ266" s="92">
        <v>23514543.890000001</v>
      </c>
      <c r="AK266" s="92">
        <v>9418439.0399999991</v>
      </c>
      <c r="AL266" s="92">
        <v>0</v>
      </c>
      <c r="AM266" s="92">
        <v>16178.34</v>
      </c>
      <c r="AN266" s="93">
        <v>28481.06</v>
      </c>
    </row>
    <row r="267" spans="1:40" x14ac:dyDescent="0.2">
      <c r="A267" s="25">
        <v>106338003</v>
      </c>
      <c r="B267" s="26" t="s">
        <v>139</v>
      </c>
      <c r="C267" s="26" t="s">
        <v>137</v>
      </c>
      <c r="D267" s="1">
        <v>48811</v>
      </c>
      <c r="E267" s="2">
        <v>8245</v>
      </c>
      <c r="F267" s="13">
        <v>12982861.740000002</v>
      </c>
      <c r="G267" s="32">
        <v>9.4999999999999998E-3</v>
      </c>
      <c r="H267" s="27">
        <v>32.26</v>
      </c>
      <c r="I267" s="28">
        <v>0.65</v>
      </c>
      <c r="J267" s="29">
        <v>39220215.170000002</v>
      </c>
      <c r="K267" s="9">
        <v>2147.3429999999998</v>
      </c>
      <c r="L267" s="9">
        <v>2126.5590000000002</v>
      </c>
      <c r="M267" s="9">
        <v>2400.4229999999998</v>
      </c>
      <c r="N267" s="104">
        <v>-0.11409999999999999</v>
      </c>
      <c r="O267" s="18">
        <v>468.56400000000002</v>
      </c>
      <c r="P267" s="13">
        <v>14992.97</v>
      </c>
      <c r="Q267" s="30">
        <v>1.0631999999999999</v>
      </c>
      <c r="R267" s="31">
        <v>0.65</v>
      </c>
      <c r="S267" s="32">
        <v>9.4999999999999998E-3</v>
      </c>
      <c r="T267" s="33">
        <v>18245755</v>
      </c>
      <c r="U267" s="13">
        <v>6974.92</v>
      </c>
      <c r="V267" s="31">
        <v>0.2</v>
      </c>
      <c r="W267" s="31">
        <v>0.85</v>
      </c>
      <c r="X267" s="10">
        <v>1409682.13</v>
      </c>
      <c r="Y267" s="11">
        <v>929908388</v>
      </c>
      <c r="Z267" s="12">
        <v>441952865</v>
      </c>
      <c r="AA267" s="92">
        <v>39247389.43</v>
      </c>
      <c r="AB267" s="92">
        <v>11358508.560000001</v>
      </c>
      <c r="AC267" s="92">
        <v>0</v>
      </c>
      <c r="AD267" s="92">
        <v>214671.05</v>
      </c>
      <c r="AE267" s="93">
        <v>27174.26</v>
      </c>
      <c r="AF267" s="10">
        <v>1118611.08</v>
      </c>
      <c r="AG267" s="11">
        <v>882527832</v>
      </c>
      <c r="AH267" s="12">
        <v>389142081</v>
      </c>
      <c r="AI267" s="92">
        <v>39153639.960000001</v>
      </c>
      <c r="AJ267" s="92">
        <v>39160263.32</v>
      </c>
      <c r="AK267" s="92">
        <v>11532314.27</v>
      </c>
      <c r="AL267" s="92">
        <v>0</v>
      </c>
      <c r="AM267" s="92">
        <v>93540.09</v>
      </c>
      <c r="AN267" s="93">
        <v>6623.36</v>
      </c>
    </row>
    <row r="268" spans="1:40" x14ac:dyDescent="0.2">
      <c r="A268" s="25">
        <v>111343603</v>
      </c>
      <c r="B268" s="26" t="s">
        <v>244</v>
      </c>
      <c r="C268" s="26" t="s">
        <v>245</v>
      </c>
      <c r="D268" s="1">
        <v>57179</v>
      </c>
      <c r="E268" s="2">
        <v>8787</v>
      </c>
      <c r="F268" s="13">
        <v>20468189.48</v>
      </c>
      <c r="G268" s="32">
        <v>8.8999999999999999E-3</v>
      </c>
      <c r="H268" s="27">
        <v>40.74</v>
      </c>
      <c r="I268" s="28">
        <v>0.82</v>
      </c>
      <c r="J268" s="29">
        <v>41495586.829999998</v>
      </c>
      <c r="K268" s="9">
        <v>2505.5729999999999</v>
      </c>
      <c r="L268" s="9">
        <v>2530.279</v>
      </c>
      <c r="M268" s="9">
        <v>3009.6990000000001</v>
      </c>
      <c r="N268" s="104">
        <v>-0.1593</v>
      </c>
      <c r="O268" s="18">
        <v>491.18599999999998</v>
      </c>
      <c r="P268" s="13">
        <v>13846.82</v>
      </c>
      <c r="Q268" s="30">
        <v>1.1512</v>
      </c>
      <c r="R268" s="31">
        <v>0.82</v>
      </c>
      <c r="S268" s="32">
        <v>8.8999999999999999E-3</v>
      </c>
      <c r="T268" s="33">
        <v>30683987</v>
      </c>
      <c r="U268" s="13">
        <v>10239.06</v>
      </c>
      <c r="V268" s="31">
        <v>0</v>
      </c>
      <c r="W268" s="31">
        <v>0.82</v>
      </c>
      <c r="X268" s="10">
        <v>656509.18000000005</v>
      </c>
      <c r="Y268" s="11">
        <v>1722553626</v>
      </c>
      <c r="Z268" s="12">
        <v>584513094</v>
      </c>
      <c r="AA268" s="92">
        <v>41495586.829999998</v>
      </c>
      <c r="AB268" s="92">
        <v>19616613.879999999</v>
      </c>
      <c r="AC268" s="92">
        <v>0</v>
      </c>
      <c r="AD268" s="92">
        <v>195066.42</v>
      </c>
      <c r="AE268" s="93">
        <v>0</v>
      </c>
      <c r="AF268" s="10">
        <v>520844.95</v>
      </c>
      <c r="AG268" s="11">
        <v>1622681758</v>
      </c>
      <c r="AH268" s="12">
        <v>488867988</v>
      </c>
      <c r="AI268" s="92">
        <v>41244182.119999997</v>
      </c>
      <c r="AJ268" s="92">
        <v>41249838.159999996</v>
      </c>
      <c r="AK268" s="92">
        <v>19439395.41</v>
      </c>
      <c r="AL268" s="92">
        <v>0</v>
      </c>
      <c r="AM268" s="92">
        <v>53502.59</v>
      </c>
      <c r="AN268" s="93">
        <v>5656.04</v>
      </c>
    </row>
    <row r="269" spans="1:40" x14ac:dyDescent="0.2">
      <c r="A269" s="25">
        <v>119350303</v>
      </c>
      <c r="B269" s="26" t="s">
        <v>405</v>
      </c>
      <c r="C269" s="26" t="s">
        <v>406</v>
      </c>
      <c r="D269" s="1">
        <v>89426</v>
      </c>
      <c r="E269" s="2">
        <v>9134</v>
      </c>
      <c r="F269" s="13">
        <v>35550042.450000003</v>
      </c>
      <c r="G269" s="32">
        <v>0.01</v>
      </c>
      <c r="H269" s="27">
        <v>43.52</v>
      </c>
      <c r="I269" s="28">
        <v>0.88</v>
      </c>
      <c r="J269" s="29">
        <v>52990277.659999996</v>
      </c>
      <c r="K269" s="9">
        <v>3462.4430000000002</v>
      </c>
      <c r="L269" s="9">
        <v>3467.29</v>
      </c>
      <c r="M269" s="9">
        <v>3336.8910000000001</v>
      </c>
      <c r="N269" s="104">
        <v>3.9100000000000003E-2</v>
      </c>
      <c r="O269" s="18">
        <v>325.05900000000003</v>
      </c>
      <c r="P269" s="13">
        <v>13990.82</v>
      </c>
      <c r="Q269" s="30">
        <v>1.1394</v>
      </c>
      <c r="R269" s="31">
        <v>0.88</v>
      </c>
      <c r="S269" s="32">
        <v>0.01</v>
      </c>
      <c r="T269" s="33">
        <v>47053718</v>
      </c>
      <c r="U269" s="13">
        <v>12423.42</v>
      </c>
      <c r="V269" s="31">
        <v>0</v>
      </c>
      <c r="W269" s="31">
        <v>0.88</v>
      </c>
      <c r="X269" s="10">
        <v>1027846.17</v>
      </c>
      <c r="Y269" s="11">
        <v>2260882766</v>
      </c>
      <c r="Z269" s="12">
        <v>1276990787</v>
      </c>
      <c r="AA269" s="92">
        <v>52991117.659999996</v>
      </c>
      <c r="AB269" s="92">
        <v>34488047.609999999</v>
      </c>
      <c r="AC269" s="92">
        <v>0</v>
      </c>
      <c r="AD269" s="92">
        <v>34148.67</v>
      </c>
      <c r="AE269" s="93">
        <v>840</v>
      </c>
      <c r="AF269" s="10">
        <v>817716.63</v>
      </c>
      <c r="AG269" s="11">
        <v>2099115791</v>
      </c>
      <c r="AH269" s="12">
        <v>1039324250</v>
      </c>
      <c r="AI269" s="92">
        <v>51091473.810000002</v>
      </c>
      <c r="AJ269" s="92">
        <v>51092713.119999997</v>
      </c>
      <c r="AK269" s="92">
        <v>33668975.130000003</v>
      </c>
      <c r="AL269" s="92">
        <v>14400</v>
      </c>
      <c r="AM269" s="92">
        <v>37136.410000000003</v>
      </c>
      <c r="AN269" s="93">
        <v>1239.31</v>
      </c>
    </row>
    <row r="270" spans="1:40" x14ac:dyDescent="0.2">
      <c r="A270" s="25">
        <v>119351303</v>
      </c>
      <c r="B270" s="26" t="s">
        <v>407</v>
      </c>
      <c r="C270" s="26" t="s">
        <v>406</v>
      </c>
      <c r="D270" s="1">
        <v>49121</v>
      </c>
      <c r="E270" s="2">
        <v>4793</v>
      </c>
      <c r="F270" s="13">
        <v>9282602.25</v>
      </c>
      <c r="G270" s="32">
        <v>1.4500000000000001E-2</v>
      </c>
      <c r="H270" s="27">
        <v>39.43</v>
      </c>
      <c r="I270" s="28">
        <v>0.79</v>
      </c>
      <c r="J270" s="29">
        <v>27504679.149999999</v>
      </c>
      <c r="K270" s="9">
        <v>1686.855</v>
      </c>
      <c r="L270" s="9">
        <v>1644.7750000000001</v>
      </c>
      <c r="M270" s="9">
        <v>1705.117</v>
      </c>
      <c r="N270" s="104">
        <v>-3.5400000000000001E-2</v>
      </c>
      <c r="O270" s="18">
        <v>796.125</v>
      </c>
      <c r="P270" s="13">
        <v>11077.29</v>
      </c>
      <c r="Q270" s="30">
        <v>1.4390000000000001</v>
      </c>
      <c r="R270" s="31">
        <v>0.79</v>
      </c>
      <c r="S270" s="32">
        <v>1.4500000000000001E-2</v>
      </c>
      <c r="T270" s="33">
        <v>8510227</v>
      </c>
      <c r="U270" s="13">
        <v>3427.42</v>
      </c>
      <c r="V270" s="31">
        <v>0.6</v>
      </c>
      <c r="W270" s="31">
        <v>1.39</v>
      </c>
      <c r="X270" s="10">
        <v>788288.78</v>
      </c>
      <c r="Y270" s="11">
        <v>441513935</v>
      </c>
      <c r="Z270" s="12">
        <v>198352746</v>
      </c>
      <c r="AA270" s="92">
        <v>27521222.199999999</v>
      </c>
      <c r="AB270" s="92">
        <v>8039453.2000000002</v>
      </c>
      <c r="AC270" s="92">
        <v>399202.5</v>
      </c>
      <c r="AD270" s="92">
        <v>55657.77</v>
      </c>
      <c r="AE270" s="93">
        <v>16543.05</v>
      </c>
      <c r="AF270" s="10">
        <v>625679.75</v>
      </c>
      <c r="AG270" s="11">
        <v>388384275</v>
      </c>
      <c r="AH270" s="12">
        <v>181072793</v>
      </c>
      <c r="AI270" s="92">
        <v>26206897.609999999</v>
      </c>
      <c r="AJ270" s="92">
        <v>26214389.859999999</v>
      </c>
      <c r="AK270" s="92">
        <v>7845057.4000000004</v>
      </c>
      <c r="AL270" s="92">
        <v>296605.09999999998</v>
      </c>
      <c r="AM270" s="92">
        <v>68741.919999999998</v>
      </c>
      <c r="AN270" s="93">
        <v>7492.25</v>
      </c>
    </row>
    <row r="271" spans="1:40" x14ac:dyDescent="0.2">
      <c r="A271" s="25">
        <v>119352203</v>
      </c>
      <c r="B271" s="26" t="s">
        <v>408</v>
      </c>
      <c r="C271" s="26" t="s">
        <v>406</v>
      </c>
      <c r="D271" s="1">
        <v>65178</v>
      </c>
      <c r="E271" s="2">
        <v>5758</v>
      </c>
      <c r="F271" s="13">
        <v>14112160.609999999</v>
      </c>
      <c r="G271" s="32">
        <v>1.17E-2</v>
      </c>
      <c r="H271" s="27">
        <v>37.6</v>
      </c>
      <c r="I271" s="28">
        <v>0.76</v>
      </c>
      <c r="J271" s="29">
        <v>25438378.739999998</v>
      </c>
      <c r="K271" s="9">
        <v>1512.62</v>
      </c>
      <c r="L271" s="9">
        <v>1517.85</v>
      </c>
      <c r="M271" s="9">
        <v>1569.415</v>
      </c>
      <c r="N271" s="104">
        <v>-3.2899999999999999E-2</v>
      </c>
      <c r="O271" s="18">
        <v>192.00200000000001</v>
      </c>
      <c r="P271" s="13">
        <v>14923.18</v>
      </c>
      <c r="Q271" s="30">
        <v>1.0682</v>
      </c>
      <c r="R271" s="31">
        <v>0.76</v>
      </c>
      <c r="S271" s="32">
        <v>1.17E-2</v>
      </c>
      <c r="T271" s="33">
        <v>15975579</v>
      </c>
      <c r="U271" s="13">
        <v>9371.92</v>
      </c>
      <c r="V271" s="31">
        <v>0</v>
      </c>
      <c r="W271" s="31">
        <v>0.76</v>
      </c>
      <c r="X271" s="10">
        <v>424425.34</v>
      </c>
      <c r="Y271" s="11">
        <v>794881984</v>
      </c>
      <c r="Z271" s="12">
        <v>406289338</v>
      </c>
      <c r="AA271" s="92">
        <v>25461778.739999998</v>
      </c>
      <c r="AB271" s="92">
        <v>13687735.27</v>
      </c>
      <c r="AC271" s="92">
        <v>0</v>
      </c>
      <c r="AD271" s="92">
        <v>0</v>
      </c>
      <c r="AE271" s="93">
        <v>23400</v>
      </c>
      <c r="AF271" s="10">
        <v>339499.62</v>
      </c>
      <c r="AG271" s="11">
        <v>717322078</v>
      </c>
      <c r="AH271" s="12">
        <v>370894253</v>
      </c>
      <c r="AI271" s="92">
        <v>25957365.620000001</v>
      </c>
      <c r="AJ271" s="92">
        <v>25957422.48</v>
      </c>
      <c r="AK271" s="92">
        <v>13367633.41</v>
      </c>
      <c r="AL271" s="92">
        <v>0</v>
      </c>
      <c r="AM271" s="92">
        <v>0</v>
      </c>
      <c r="AN271" s="93">
        <v>56.86</v>
      </c>
    </row>
    <row r="272" spans="1:40" x14ac:dyDescent="0.2">
      <c r="A272" s="25">
        <v>119354603</v>
      </c>
      <c r="B272" s="26" t="s">
        <v>409</v>
      </c>
      <c r="C272" s="26" t="s">
        <v>406</v>
      </c>
      <c r="D272" s="1">
        <v>70530</v>
      </c>
      <c r="E272" s="2">
        <v>5260</v>
      </c>
      <c r="F272" s="13">
        <v>13303055.729999999</v>
      </c>
      <c r="G272" s="32">
        <v>1.09E-2</v>
      </c>
      <c r="H272" s="27">
        <v>35.86</v>
      </c>
      <c r="I272" s="28">
        <v>0.72</v>
      </c>
      <c r="J272" s="29">
        <v>27000718.960000001</v>
      </c>
      <c r="K272" s="9">
        <v>1527.8520000000001</v>
      </c>
      <c r="L272" s="9">
        <v>1510.9079999999999</v>
      </c>
      <c r="M272" s="9">
        <v>1636.846</v>
      </c>
      <c r="N272" s="104">
        <v>-7.6899999999999996E-2</v>
      </c>
      <c r="O272" s="18">
        <v>134.31700000000001</v>
      </c>
      <c r="P272" s="13">
        <v>16244.27</v>
      </c>
      <c r="Q272" s="30">
        <v>0.98129999999999995</v>
      </c>
      <c r="R272" s="31">
        <v>0.71</v>
      </c>
      <c r="S272" s="32">
        <v>1.09E-2</v>
      </c>
      <c r="T272" s="33">
        <v>16211555</v>
      </c>
      <c r="U272" s="13">
        <v>9753.25</v>
      </c>
      <c r="V272" s="31">
        <v>0</v>
      </c>
      <c r="W272" s="31">
        <v>0.71</v>
      </c>
      <c r="X272" s="10">
        <v>428016.1</v>
      </c>
      <c r="Y272" s="11">
        <v>861905912</v>
      </c>
      <c r="Z272" s="12">
        <v>357007989</v>
      </c>
      <c r="AA272" s="92">
        <v>27000718.960000001</v>
      </c>
      <c r="AB272" s="92">
        <v>12862314.189999999</v>
      </c>
      <c r="AC272" s="92">
        <v>0</v>
      </c>
      <c r="AD272" s="92">
        <v>12725.44</v>
      </c>
      <c r="AE272" s="93">
        <v>0</v>
      </c>
      <c r="AF272" s="10">
        <v>340055.57</v>
      </c>
      <c r="AG272" s="11">
        <v>782864530</v>
      </c>
      <c r="AH272" s="12">
        <v>344284026</v>
      </c>
      <c r="AI272" s="92">
        <v>25354947.18</v>
      </c>
      <c r="AJ272" s="92">
        <v>25354947.18</v>
      </c>
      <c r="AK272" s="92">
        <v>12398131.24</v>
      </c>
      <c r="AL272" s="92">
        <v>0</v>
      </c>
      <c r="AM272" s="92">
        <v>2320.21</v>
      </c>
      <c r="AN272" s="93">
        <v>0</v>
      </c>
    </row>
    <row r="273" spans="1:40" x14ac:dyDescent="0.2">
      <c r="A273" s="25">
        <v>119355503</v>
      </c>
      <c r="B273" s="26" t="s">
        <v>410</v>
      </c>
      <c r="C273" s="26" t="s">
        <v>406</v>
      </c>
      <c r="D273" s="1">
        <v>53637</v>
      </c>
      <c r="E273" s="2">
        <v>6719</v>
      </c>
      <c r="F273" s="13">
        <v>19462756.960000001</v>
      </c>
      <c r="G273" s="32">
        <v>1.2500000000000001E-2</v>
      </c>
      <c r="H273" s="27">
        <v>54.01</v>
      </c>
      <c r="I273" s="28">
        <v>1.0900000000000001</v>
      </c>
      <c r="J273" s="29">
        <v>31921117.359999999</v>
      </c>
      <c r="K273" s="9">
        <v>2030.32</v>
      </c>
      <c r="L273" s="9">
        <v>2017.4849999999999</v>
      </c>
      <c r="M273" s="9">
        <v>1690.8979999999999</v>
      </c>
      <c r="N273" s="104">
        <v>0.19309999999999999</v>
      </c>
      <c r="O273" s="18">
        <v>391.02100000000002</v>
      </c>
      <c r="P273" s="13">
        <v>13183.24</v>
      </c>
      <c r="Q273" s="30">
        <v>1.2092000000000001</v>
      </c>
      <c r="R273" s="31">
        <v>1.0900000000000001</v>
      </c>
      <c r="S273" s="32">
        <v>1.2500000000000001E-2</v>
      </c>
      <c r="T273" s="33">
        <v>20735964</v>
      </c>
      <c r="U273" s="13">
        <v>8563.83</v>
      </c>
      <c r="V273" s="31">
        <v>0.01</v>
      </c>
      <c r="W273" s="31">
        <v>1.1000000000000001</v>
      </c>
      <c r="X273" s="10">
        <v>331545.63</v>
      </c>
      <c r="Y273" s="11">
        <v>1173783083</v>
      </c>
      <c r="Z273" s="12">
        <v>385311974</v>
      </c>
      <c r="AA273" s="92">
        <v>31921117.359999999</v>
      </c>
      <c r="AB273" s="92">
        <v>19101427.670000002</v>
      </c>
      <c r="AC273" s="92">
        <v>0</v>
      </c>
      <c r="AD273" s="92">
        <v>29783.66</v>
      </c>
      <c r="AE273" s="93">
        <v>0</v>
      </c>
      <c r="AF273" s="10">
        <v>262689.34999999998</v>
      </c>
      <c r="AG273" s="11">
        <v>1031701306</v>
      </c>
      <c r="AH273" s="12">
        <v>337391131</v>
      </c>
      <c r="AI273" s="92">
        <v>31088220.629999999</v>
      </c>
      <c r="AJ273" s="92">
        <v>31109062.829999998</v>
      </c>
      <c r="AK273" s="92">
        <v>18714878.93</v>
      </c>
      <c r="AL273" s="92">
        <v>0</v>
      </c>
      <c r="AM273" s="92">
        <v>30648.47</v>
      </c>
      <c r="AN273" s="93">
        <v>20842.2</v>
      </c>
    </row>
    <row r="274" spans="1:40" x14ac:dyDescent="0.2">
      <c r="A274" s="25">
        <v>119356503</v>
      </c>
      <c r="B274" s="26" t="s">
        <v>411</v>
      </c>
      <c r="C274" s="26" t="s">
        <v>406</v>
      </c>
      <c r="D274" s="1">
        <v>78006</v>
      </c>
      <c r="E274" s="2">
        <v>7818</v>
      </c>
      <c r="F274" s="13">
        <v>38722896.300000004</v>
      </c>
      <c r="G274" s="32">
        <v>1.41E-2</v>
      </c>
      <c r="H274" s="27">
        <v>63.5</v>
      </c>
      <c r="I274" s="28">
        <v>1.28</v>
      </c>
      <c r="J274" s="29">
        <v>58446711.439999998</v>
      </c>
      <c r="K274" s="9">
        <v>2965.645</v>
      </c>
      <c r="L274" s="9">
        <v>2997.982</v>
      </c>
      <c r="M274" s="9">
        <v>3160.2060000000001</v>
      </c>
      <c r="N274" s="104">
        <v>-5.1299999999999998E-2</v>
      </c>
      <c r="O274" s="18">
        <v>321.76900000000001</v>
      </c>
      <c r="P274" s="13">
        <v>17778.93</v>
      </c>
      <c r="Q274" s="30">
        <v>0.89659999999999995</v>
      </c>
      <c r="R274" s="31">
        <v>1.1499999999999999</v>
      </c>
      <c r="S274" s="32">
        <v>1.41E-2</v>
      </c>
      <c r="T274" s="33">
        <v>36414891</v>
      </c>
      <c r="U274" s="13">
        <v>11077.06</v>
      </c>
      <c r="V274" s="31">
        <v>0</v>
      </c>
      <c r="W274" s="31">
        <v>1.1499999999999999</v>
      </c>
      <c r="X274" s="10">
        <v>1511543.29</v>
      </c>
      <c r="Y274" s="11">
        <v>2028403885</v>
      </c>
      <c r="Z274" s="12">
        <v>709557857</v>
      </c>
      <c r="AA274" s="92">
        <v>58446711.439999998</v>
      </c>
      <c r="AB274" s="92">
        <v>37099200.200000003</v>
      </c>
      <c r="AC274" s="92">
        <v>0</v>
      </c>
      <c r="AD274" s="92">
        <v>112152.81</v>
      </c>
      <c r="AE274" s="93">
        <v>0</v>
      </c>
      <c r="AF274" s="10">
        <v>1199565.23</v>
      </c>
      <c r="AG274" s="11">
        <v>1825502278</v>
      </c>
      <c r="AH274" s="12">
        <v>622798994</v>
      </c>
      <c r="AI274" s="92">
        <v>56336599.390000001</v>
      </c>
      <c r="AJ274" s="92">
        <v>56336599.390000001</v>
      </c>
      <c r="AK274" s="92">
        <v>36707946.380000003</v>
      </c>
      <c r="AL274" s="92">
        <v>0</v>
      </c>
      <c r="AM274" s="92">
        <v>104426.53</v>
      </c>
      <c r="AN274" s="93">
        <v>0</v>
      </c>
    </row>
    <row r="275" spans="1:40" x14ac:dyDescent="0.2">
      <c r="A275" s="25">
        <v>119356603</v>
      </c>
      <c r="B275" s="26" t="s">
        <v>412</v>
      </c>
      <c r="C275" s="26" t="s">
        <v>406</v>
      </c>
      <c r="D275" s="1">
        <v>63748</v>
      </c>
      <c r="E275" s="2">
        <v>3708</v>
      </c>
      <c r="F275" s="13">
        <v>9147742.3099999987</v>
      </c>
      <c r="G275" s="32">
        <v>1.23E-2</v>
      </c>
      <c r="H275" s="27">
        <v>38.700000000000003</v>
      </c>
      <c r="I275" s="28">
        <v>0.78</v>
      </c>
      <c r="J275" s="29">
        <v>17085365.98</v>
      </c>
      <c r="K275" s="9">
        <v>1003.327</v>
      </c>
      <c r="L275" s="9">
        <v>1021.258</v>
      </c>
      <c r="M275" s="9">
        <v>936.05499999999995</v>
      </c>
      <c r="N275" s="104">
        <v>9.0999999999999998E-2</v>
      </c>
      <c r="O275" s="18">
        <v>140.471</v>
      </c>
      <c r="P275" s="13">
        <v>14937.4</v>
      </c>
      <c r="Q275" s="30">
        <v>1.0671999999999999</v>
      </c>
      <c r="R275" s="31">
        <v>0.78</v>
      </c>
      <c r="S275" s="32">
        <v>1.23E-2</v>
      </c>
      <c r="T275" s="33">
        <v>9858046</v>
      </c>
      <c r="U275" s="13">
        <v>8618.69</v>
      </c>
      <c r="V275" s="31">
        <v>0.01</v>
      </c>
      <c r="W275" s="31">
        <v>0.79</v>
      </c>
      <c r="X275" s="10">
        <v>282728.19</v>
      </c>
      <c r="Y275" s="11">
        <v>500855817</v>
      </c>
      <c r="Z275" s="12">
        <v>240350640</v>
      </c>
      <c r="AA275" s="92">
        <v>17091023.98</v>
      </c>
      <c r="AB275" s="92">
        <v>8831949.9499999993</v>
      </c>
      <c r="AC275" s="92">
        <v>0</v>
      </c>
      <c r="AD275" s="92">
        <v>33064.17</v>
      </c>
      <c r="AE275" s="93">
        <v>5658</v>
      </c>
      <c r="AF275" s="10">
        <v>224303.87</v>
      </c>
      <c r="AG275" s="11">
        <v>455583848</v>
      </c>
      <c r="AH275" s="12">
        <v>216758065</v>
      </c>
      <c r="AI275" s="92">
        <v>15220660.710000001</v>
      </c>
      <c r="AJ275" s="92">
        <v>15232586.210000001</v>
      </c>
      <c r="AK275" s="92">
        <v>8378516.5199999996</v>
      </c>
      <c r="AL275" s="92">
        <v>0</v>
      </c>
      <c r="AM275" s="92">
        <v>18096.11</v>
      </c>
      <c r="AN275" s="93">
        <v>11925.5</v>
      </c>
    </row>
    <row r="276" spans="1:40" x14ac:dyDescent="0.2">
      <c r="A276" s="25">
        <v>119357003</v>
      </c>
      <c r="B276" s="26" t="s">
        <v>413</v>
      </c>
      <c r="C276" s="26" t="s">
        <v>406</v>
      </c>
      <c r="D276" s="1">
        <v>59338</v>
      </c>
      <c r="E276" s="2">
        <v>4997</v>
      </c>
      <c r="F276" s="13">
        <v>17755868.489999998</v>
      </c>
      <c r="G276" s="32">
        <v>1.1299999999999999E-2</v>
      </c>
      <c r="H276" s="27">
        <v>59.88</v>
      </c>
      <c r="I276" s="28">
        <v>1.21</v>
      </c>
      <c r="J276" s="29">
        <v>28111678.399999999</v>
      </c>
      <c r="K276" s="9">
        <v>1595.242</v>
      </c>
      <c r="L276" s="9">
        <v>1546.7809999999999</v>
      </c>
      <c r="M276" s="9">
        <v>1700.954</v>
      </c>
      <c r="N276" s="104">
        <v>-9.06E-2</v>
      </c>
      <c r="O276" s="18">
        <v>541.13199999999995</v>
      </c>
      <c r="P276" s="13">
        <v>13158.59</v>
      </c>
      <c r="Q276" s="30">
        <v>1.2114</v>
      </c>
      <c r="R276" s="31">
        <v>1.21</v>
      </c>
      <c r="S276" s="32">
        <v>1.1299999999999999E-2</v>
      </c>
      <c r="T276" s="33">
        <v>20982277</v>
      </c>
      <c r="U276" s="13">
        <v>9821.44</v>
      </c>
      <c r="V276" s="31">
        <v>0</v>
      </c>
      <c r="W276" s="31">
        <v>1.21</v>
      </c>
      <c r="X276" s="10">
        <v>585930.44999999995</v>
      </c>
      <c r="Y276" s="11">
        <v>1192021898</v>
      </c>
      <c r="Z276" s="12">
        <v>385592932</v>
      </c>
      <c r="AA276" s="92">
        <v>28112148.399999999</v>
      </c>
      <c r="AB276" s="92">
        <v>17041247.039999999</v>
      </c>
      <c r="AC276" s="92">
        <v>0</v>
      </c>
      <c r="AD276" s="92">
        <v>128691</v>
      </c>
      <c r="AE276" s="93">
        <v>470</v>
      </c>
      <c r="AF276" s="10">
        <v>465616</v>
      </c>
      <c r="AG276" s="11">
        <v>1026245565</v>
      </c>
      <c r="AH276" s="12">
        <v>332343890</v>
      </c>
      <c r="AI276" s="92">
        <v>25761333.949999999</v>
      </c>
      <c r="AJ276" s="92">
        <v>25774768.949999999</v>
      </c>
      <c r="AK276" s="92">
        <v>16765056.66</v>
      </c>
      <c r="AL276" s="92">
        <v>0</v>
      </c>
      <c r="AM276" s="92">
        <v>56929.34</v>
      </c>
      <c r="AN276" s="93">
        <v>13435</v>
      </c>
    </row>
    <row r="277" spans="1:40" x14ac:dyDescent="0.2">
      <c r="A277" s="25">
        <v>119357402</v>
      </c>
      <c r="B277" s="26" t="s">
        <v>414</v>
      </c>
      <c r="C277" s="26" t="s">
        <v>406</v>
      </c>
      <c r="D277" s="1">
        <v>44875</v>
      </c>
      <c r="E277" s="2">
        <v>30401</v>
      </c>
      <c r="F277" s="13">
        <v>73832699.25</v>
      </c>
      <c r="G277" s="32">
        <v>1.8800000000000001E-2</v>
      </c>
      <c r="H277" s="27">
        <v>54.12</v>
      </c>
      <c r="I277" s="28">
        <v>1.0900000000000001</v>
      </c>
      <c r="J277" s="29">
        <v>175084937</v>
      </c>
      <c r="K277" s="9">
        <v>10104.853999999999</v>
      </c>
      <c r="L277" s="9">
        <v>10121.512000000001</v>
      </c>
      <c r="M277" s="9">
        <v>9743.5849999999991</v>
      </c>
      <c r="N277" s="104">
        <v>3.8800000000000001E-2</v>
      </c>
      <c r="O277" s="18">
        <v>3014.5360000000001</v>
      </c>
      <c r="P277" s="13">
        <v>13345.51</v>
      </c>
      <c r="Q277" s="30">
        <v>1.1944999999999999</v>
      </c>
      <c r="R277" s="31">
        <v>1.0900000000000001</v>
      </c>
      <c r="S277" s="32">
        <v>1.8800000000000001E-2</v>
      </c>
      <c r="T277" s="33">
        <v>52358170</v>
      </c>
      <c r="U277" s="13">
        <v>3990.9</v>
      </c>
      <c r="V277" s="31">
        <v>0.54</v>
      </c>
      <c r="W277" s="31">
        <v>1.63</v>
      </c>
      <c r="X277" s="10">
        <v>5512719.3700000001</v>
      </c>
      <c r="Y277" s="11">
        <v>2681853922</v>
      </c>
      <c r="Z277" s="12">
        <v>1254850564</v>
      </c>
      <c r="AA277" s="92">
        <v>175404296.87</v>
      </c>
      <c r="AB277" s="92">
        <v>68018233.379999995</v>
      </c>
      <c r="AC277" s="92">
        <v>0</v>
      </c>
      <c r="AD277" s="92">
        <v>301746.5</v>
      </c>
      <c r="AE277" s="93">
        <v>319359.87</v>
      </c>
      <c r="AF277" s="10">
        <v>4378319.01</v>
      </c>
      <c r="AG277" s="11">
        <v>2471521057</v>
      </c>
      <c r="AH277" s="12">
        <v>1172334546</v>
      </c>
      <c r="AI277" s="92">
        <v>157703532.81</v>
      </c>
      <c r="AJ277" s="92">
        <v>158577325.03</v>
      </c>
      <c r="AK277" s="92">
        <v>71611881.620000005</v>
      </c>
      <c r="AL277" s="92">
        <v>0</v>
      </c>
      <c r="AM277" s="92">
        <v>358307.94</v>
      </c>
      <c r="AN277" s="93">
        <v>873792.22</v>
      </c>
    </row>
    <row r="278" spans="1:40" x14ac:dyDescent="0.2">
      <c r="A278" s="25">
        <v>119358403</v>
      </c>
      <c r="B278" s="26" t="s">
        <v>415</v>
      </c>
      <c r="C278" s="26" t="s">
        <v>406</v>
      </c>
      <c r="D278" s="1">
        <v>57589</v>
      </c>
      <c r="E278" s="2">
        <v>7796</v>
      </c>
      <c r="F278" s="13">
        <v>21765171.719999999</v>
      </c>
      <c r="G278" s="32">
        <v>1.0500000000000001E-2</v>
      </c>
      <c r="H278" s="27">
        <v>48.48</v>
      </c>
      <c r="I278" s="28">
        <v>0.98</v>
      </c>
      <c r="J278" s="29">
        <v>41654143</v>
      </c>
      <c r="K278" s="9">
        <v>2423.9850000000001</v>
      </c>
      <c r="L278" s="9">
        <v>2435.1219999999998</v>
      </c>
      <c r="M278" s="9">
        <v>2560.0859999999998</v>
      </c>
      <c r="N278" s="104">
        <v>-4.8800000000000003E-2</v>
      </c>
      <c r="O278" s="18">
        <v>382.97399999999999</v>
      </c>
      <c r="P278" s="13">
        <v>14839.6</v>
      </c>
      <c r="Q278" s="30">
        <v>1.0742</v>
      </c>
      <c r="R278" s="31">
        <v>0.98</v>
      </c>
      <c r="S278" s="32">
        <v>1.0500000000000001E-2</v>
      </c>
      <c r="T278" s="33">
        <v>27561904</v>
      </c>
      <c r="U278" s="13">
        <v>9819.1299999999992</v>
      </c>
      <c r="V278" s="31">
        <v>0</v>
      </c>
      <c r="W278" s="31">
        <v>0.98</v>
      </c>
      <c r="X278" s="10">
        <v>1127000.72</v>
      </c>
      <c r="Y278" s="11">
        <v>1562580324</v>
      </c>
      <c r="Z278" s="12">
        <v>509743269</v>
      </c>
      <c r="AA278" s="92">
        <v>41687808</v>
      </c>
      <c r="AB278" s="92">
        <v>20634678</v>
      </c>
      <c r="AC278" s="92">
        <v>0</v>
      </c>
      <c r="AD278" s="92">
        <v>3493</v>
      </c>
      <c r="AE278" s="93">
        <v>33665</v>
      </c>
      <c r="AF278" s="10">
        <v>894670.42</v>
      </c>
      <c r="AG278" s="11">
        <v>1466924445</v>
      </c>
      <c r="AH278" s="12">
        <v>483709302</v>
      </c>
      <c r="AI278" s="92">
        <v>37357548</v>
      </c>
      <c r="AJ278" s="92">
        <v>37498901</v>
      </c>
      <c r="AK278" s="92">
        <v>20601908</v>
      </c>
      <c r="AL278" s="92">
        <v>0</v>
      </c>
      <c r="AM278" s="92">
        <v>9717</v>
      </c>
      <c r="AN278" s="93">
        <v>141353</v>
      </c>
    </row>
    <row r="279" spans="1:40" x14ac:dyDescent="0.2">
      <c r="A279" s="25">
        <v>113361303</v>
      </c>
      <c r="B279" s="26" t="s">
        <v>276</v>
      </c>
      <c r="C279" s="26" t="s">
        <v>277</v>
      </c>
      <c r="D279" s="1">
        <v>80295</v>
      </c>
      <c r="E279" s="2">
        <v>8533</v>
      </c>
      <c r="F279" s="13">
        <v>43364281.210000001</v>
      </c>
      <c r="G279" s="32">
        <v>1.4999999999999999E-2</v>
      </c>
      <c r="H279" s="27">
        <v>63.29</v>
      </c>
      <c r="I279" s="28">
        <v>1.28</v>
      </c>
      <c r="J279" s="29">
        <v>62874452.310000002</v>
      </c>
      <c r="K279" s="9">
        <v>2918.0050000000001</v>
      </c>
      <c r="L279" s="9">
        <v>2962.2829999999999</v>
      </c>
      <c r="M279" s="9">
        <v>3202.0940000000001</v>
      </c>
      <c r="N279" s="104">
        <v>-7.4899999999999994E-2</v>
      </c>
      <c r="O279" s="18">
        <v>326.351</v>
      </c>
      <c r="P279" s="13">
        <v>19379.64</v>
      </c>
      <c r="Q279" s="30">
        <v>0.82250000000000001</v>
      </c>
      <c r="R279" s="31">
        <v>1.05</v>
      </c>
      <c r="S279" s="32">
        <v>1.4999999999999999E-2</v>
      </c>
      <c r="T279" s="33">
        <v>38487693</v>
      </c>
      <c r="U279" s="13">
        <v>11862.97</v>
      </c>
      <c r="V279" s="31">
        <v>0</v>
      </c>
      <c r="W279" s="31">
        <v>1.05</v>
      </c>
      <c r="X279" s="10">
        <v>1397169.96</v>
      </c>
      <c r="Y279" s="11">
        <v>2013066701</v>
      </c>
      <c r="Z279" s="12">
        <v>880744815</v>
      </c>
      <c r="AA279" s="92">
        <v>62891203.299999997</v>
      </c>
      <c r="AB279" s="92">
        <v>41934299.030000001</v>
      </c>
      <c r="AC279" s="92">
        <v>0</v>
      </c>
      <c r="AD279" s="92">
        <v>32812.22</v>
      </c>
      <c r="AE279" s="93">
        <v>16750.990000000002</v>
      </c>
      <c r="AF279" s="10">
        <v>1109545.53</v>
      </c>
      <c r="AG279" s="11">
        <v>1885993840</v>
      </c>
      <c r="AH279" s="12">
        <v>750244886</v>
      </c>
      <c r="AI279" s="92">
        <v>59825380.799999997</v>
      </c>
      <c r="AJ279" s="92">
        <v>59893527.850000001</v>
      </c>
      <c r="AK279" s="92">
        <v>40977213.939999998</v>
      </c>
      <c r="AL279" s="92">
        <v>0</v>
      </c>
      <c r="AM279" s="92">
        <v>0</v>
      </c>
      <c r="AN279" s="93">
        <v>68147.05</v>
      </c>
    </row>
    <row r="280" spans="1:40" x14ac:dyDescent="0.2">
      <c r="A280" s="25">
        <v>113361503</v>
      </c>
      <c r="B280" s="26" t="s">
        <v>278</v>
      </c>
      <c r="C280" s="26" t="s">
        <v>277</v>
      </c>
      <c r="D280" s="1">
        <v>45808</v>
      </c>
      <c r="E280" s="2">
        <v>4522</v>
      </c>
      <c r="F280" s="13">
        <v>12829210.52</v>
      </c>
      <c r="G280" s="32">
        <v>2.1000000000000001E-2</v>
      </c>
      <c r="H280" s="27">
        <v>61.93</v>
      </c>
      <c r="I280" s="28">
        <v>1.25</v>
      </c>
      <c r="J280" s="29">
        <v>27963214.719999999</v>
      </c>
      <c r="K280" s="9">
        <v>1335.3520000000001</v>
      </c>
      <c r="L280" s="9">
        <v>1304.7840000000001</v>
      </c>
      <c r="M280" s="9">
        <v>1443.8820000000001</v>
      </c>
      <c r="N280" s="104">
        <v>-9.6299999999999997E-2</v>
      </c>
      <c r="O280" s="18">
        <v>420.91800000000001</v>
      </c>
      <c r="P280" s="13">
        <v>15921.93</v>
      </c>
      <c r="Q280" s="30">
        <v>1.0012000000000001</v>
      </c>
      <c r="R280" s="31">
        <v>1.25</v>
      </c>
      <c r="S280" s="32">
        <v>2.1000000000000001E-2</v>
      </c>
      <c r="T280" s="33">
        <v>8132695</v>
      </c>
      <c r="U280" s="13">
        <v>4630.66</v>
      </c>
      <c r="V280" s="31">
        <v>0.47</v>
      </c>
      <c r="W280" s="31">
        <v>1.72</v>
      </c>
      <c r="X280" s="10">
        <v>801697.27</v>
      </c>
      <c r="Y280" s="11">
        <v>426960196</v>
      </c>
      <c r="Z280" s="12">
        <v>184520656</v>
      </c>
      <c r="AA280" s="92">
        <v>27998180.109999999</v>
      </c>
      <c r="AB280" s="92">
        <v>11988012.52</v>
      </c>
      <c r="AC280" s="92">
        <v>0</v>
      </c>
      <c r="AD280" s="92">
        <v>39500.730000000003</v>
      </c>
      <c r="AE280" s="93">
        <v>34965.39</v>
      </c>
      <c r="AF280" s="10">
        <v>635970.14</v>
      </c>
      <c r="AG280" s="11">
        <v>387239815</v>
      </c>
      <c r="AH280" s="12">
        <v>198444007</v>
      </c>
      <c r="AI280" s="92">
        <v>25566249.579999998</v>
      </c>
      <c r="AJ280" s="92">
        <v>25579095.050000001</v>
      </c>
      <c r="AK280" s="92">
        <v>12009359.050000001</v>
      </c>
      <c r="AL280" s="92">
        <v>0</v>
      </c>
      <c r="AM280" s="92">
        <v>42451.23</v>
      </c>
      <c r="AN280" s="93">
        <v>12845.47</v>
      </c>
    </row>
    <row r="281" spans="1:40" x14ac:dyDescent="0.2">
      <c r="A281" s="25">
        <v>113361703</v>
      </c>
      <c r="B281" s="26" t="s">
        <v>279</v>
      </c>
      <c r="C281" s="26" t="s">
        <v>277</v>
      </c>
      <c r="D281" s="1">
        <v>76379</v>
      </c>
      <c r="E281" s="2">
        <v>12054</v>
      </c>
      <c r="F281" s="13">
        <v>60874605.050000004</v>
      </c>
      <c r="G281" s="32">
        <v>1.26E-2</v>
      </c>
      <c r="H281" s="27">
        <v>66.12</v>
      </c>
      <c r="I281" s="28">
        <v>1.33</v>
      </c>
      <c r="J281" s="29">
        <v>74352539.980000004</v>
      </c>
      <c r="K281" s="9">
        <v>4053.299</v>
      </c>
      <c r="L281" s="9">
        <v>4169.2489999999998</v>
      </c>
      <c r="M281" s="9">
        <v>4356.3739999999998</v>
      </c>
      <c r="N281" s="104">
        <v>-4.2999999999999997E-2</v>
      </c>
      <c r="O281" s="18">
        <v>666.41700000000003</v>
      </c>
      <c r="P281" s="13">
        <v>15753.6</v>
      </c>
      <c r="Q281" s="30">
        <v>1.0119</v>
      </c>
      <c r="R281" s="31">
        <v>1.33</v>
      </c>
      <c r="S281" s="32">
        <v>1.26E-2</v>
      </c>
      <c r="T281" s="33">
        <v>64040556</v>
      </c>
      <c r="U281" s="13">
        <v>13568.73</v>
      </c>
      <c r="V281" s="31">
        <v>0</v>
      </c>
      <c r="W281" s="31">
        <v>1.33</v>
      </c>
      <c r="X281" s="10">
        <v>898676.59</v>
      </c>
      <c r="Y281" s="11">
        <v>3607315713</v>
      </c>
      <c r="Z281" s="12">
        <v>1207763689</v>
      </c>
      <c r="AA281" s="92">
        <v>74427418.409999996</v>
      </c>
      <c r="AB281" s="92">
        <v>59476879.829999998</v>
      </c>
      <c r="AC281" s="92">
        <v>0</v>
      </c>
      <c r="AD281" s="92">
        <v>499048.63</v>
      </c>
      <c r="AE281" s="93">
        <v>74878.429999999993</v>
      </c>
      <c r="AF281" s="10">
        <v>708872.58</v>
      </c>
      <c r="AG281" s="11">
        <v>3356241036</v>
      </c>
      <c r="AH281" s="12">
        <v>1033861322</v>
      </c>
      <c r="AI281" s="92">
        <v>69884683.549999997</v>
      </c>
      <c r="AJ281" s="92">
        <v>69925131.319999993</v>
      </c>
      <c r="AK281" s="92">
        <v>56746113.100000001</v>
      </c>
      <c r="AL281" s="92">
        <v>0</v>
      </c>
      <c r="AM281" s="92">
        <v>479705.13</v>
      </c>
      <c r="AN281" s="93">
        <v>40447.769999999997</v>
      </c>
    </row>
    <row r="282" spans="1:40" x14ac:dyDescent="0.2">
      <c r="A282" s="25">
        <v>113362203</v>
      </c>
      <c r="B282" s="26" t="s">
        <v>280</v>
      </c>
      <c r="C282" s="26" t="s">
        <v>277</v>
      </c>
      <c r="D282" s="1">
        <v>75413</v>
      </c>
      <c r="E282" s="2">
        <v>8909</v>
      </c>
      <c r="F282" s="13">
        <v>36094067.75</v>
      </c>
      <c r="G282" s="32">
        <v>1.5100000000000001E-2</v>
      </c>
      <c r="H282" s="27">
        <v>53.72</v>
      </c>
      <c r="I282" s="28">
        <v>1.08</v>
      </c>
      <c r="J282" s="29">
        <v>51478542.880000003</v>
      </c>
      <c r="K282" s="9">
        <v>2854.8649999999998</v>
      </c>
      <c r="L282" s="9">
        <v>2920.1790000000001</v>
      </c>
      <c r="M282" s="9">
        <v>2930.7919999999999</v>
      </c>
      <c r="N282" s="104">
        <v>-3.5999999999999999E-3</v>
      </c>
      <c r="O282" s="18">
        <v>405.90800000000002</v>
      </c>
      <c r="P282" s="13">
        <v>15787.22</v>
      </c>
      <c r="Q282" s="30">
        <v>1.0097</v>
      </c>
      <c r="R282" s="31">
        <v>1.08</v>
      </c>
      <c r="S282" s="32">
        <v>1.5100000000000001E-2</v>
      </c>
      <c r="T282" s="33">
        <v>31859277</v>
      </c>
      <c r="U282" s="13">
        <v>9770.4699999999993</v>
      </c>
      <c r="V282" s="31">
        <v>0</v>
      </c>
      <c r="W282" s="31">
        <v>1.08</v>
      </c>
      <c r="X282" s="10">
        <v>843480.1</v>
      </c>
      <c r="Y282" s="11">
        <v>1671970434</v>
      </c>
      <c r="Z282" s="12">
        <v>723463896</v>
      </c>
      <c r="AA282" s="92">
        <v>51578936.200000003</v>
      </c>
      <c r="AB282" s="92">
        <v>35190078.799999997</v>
      </c>
      <c r="AC282" s="92">
        <v>0</v>
      </c>
      <c r="AD282" s="92">
        <v>60508.85</v>
      </c>
      <c r="AE282" s="93">
        <v>100393.32</v>
      </c>
      <c r="AF282" s="10">
        <v>668655.23</v>
      </c>
      <c r="AG282" s="11">
        <v>1548480868</v>
      </c>
      <c r="AH282" s="12">
        <v>612651515</v>
      </c>
      <c r="AI282" s="92">
        <v>48419563.659999996</v>
      </c>
      <c r="AJ282" s="92">
        <v>48449721.399999999</v>
      </c>
      <c r="AK282" s="92">
        <v>34907810.479999997</v>
      </c>
      <c r="AL282" s="92">
        <v>0</v>
      </c>
      <c r="AM282" s="92">
        <v>65798.97</v>
      </c>
      <c r="AN282" s="93">
        <v>30157.74</v>
      </c>
    </row>
    <row r="283" spans="1:40" x14ac:dyDescent="0.2">
      <c r="A283" s="25">
        <v>113362303</v>
      </c>
      <c r="B283" s="26" t="s">
        <v>281</v>
      </c>
      <c r="C283" s="26" t="s">
        <v>277</v>
      </c>
      <c r="D283" s="1">
        <v>77395</v>
      </c>
      <c r="E283" s="2">
        <v>11397</v>
      </c>
      <c r="F283" s="13">
        <v>43802841.160000004</v>
      </c>
      <c r="G283" s="32">
        <v>1.06E-2</v>
      </c>
      <c r="H283" s="27">
        <v>49.66</v>
      </c>
      <c r="I283" s="28">
        <v>1</v>
      </c>
      <c r="J283" s="29">
        <v>59140680</v>
      </c>
      <c r="K283" s="9">
        <v>2849.942</v>
      </c>
      <c r="L283" s="9">
        <v>2871.2289999999998</v>
      </c>
      <c r="M283" s="9">
        <v>3123.5639999999999</v>
      </c>
      <c r="N283" s="104">
        <v>-8.0799999999999997E-2</v>
      </c>
      <c r="O283" s="18">
        <v>397.61399999999998</v>
      </c>
      <c r="P283" s="13">
        <v>18210.830000000002</v>
      </c>
      <c r="Q283" s="30">
        <v>0.87529999999999997</v>
      </c>
      <c r="R283" s="31">
        <v>0.88</v>
      </c>
      <c r="S283" s="32">
        <v>1.06E-2</v>
      </c>
      <c r="T283" s="33">
        <v>54984652</v>
      </c>
      <c r="U283" s="13">
        <v>16931.09</v>
      </c>
      <c r="V283" s="31">
        <v>0</v>
      </c>
      <c r="W283" s="31">
        <v>0.88</v>
      </c>
      <c r="X283" s="10">
        <v>561676.02</v>
      </c>
      <c r="Y283" s="11">
        <v>3024042872</v>
      </c>
      <c r="Z283" s="12">
        <v>1110141458</v>
      </c>
      <c r="AA283" s="92">
        <v>61487732.119999997</v>
      </c>
      <c r="AB283" s="92">
        <v>43217015.75</v>
      </c>
      <c r="AC283" s="92">
        <v>0</v>
      </c>
      <c r="AD283" s="92">
        <v>24149.39</v>
      </c>
      <c r="AE283" s="93">
        <v>2347052.12</v>
      </c>
      <c r="AF283" s="10">
        <v>446377.86</v>
      </c>
      <c r="AG283" s="11">
        <v>2857165787</v>
      </c>
      <c r="AH283" s="12">
        <v>984220484</v>
      </c>
      <c r="AI283" s="92">
        <v>56599224.789999999</v>
      </c>
      <c r="AJ283" s="92">
        <v>59228276.869999997</v>
      </c>
      <c r="AK283" s="92">
        <v>42128215.920000002</v>
      </c>
      <c r="AL283" s="92">
        <v>0</v>
      </c>
      <c r="AM283" s="92">
        <v>42067.02</v>
      </c>
      <c r="AN283" s="93">
        <v>2629052.08</v>
      </c>
    </row>
    <row r="284" spans="1:40" x14ac:dyDescent="0.2">
      <c r="A284" s="25">
        <v>113362403</v>
      </c>
      <c r="B284" s="26" t="s">
        <v>282</v>
      </c>
      <c r="C284" s="26" t="s">
        <v>277</v>
      </c>
      <c r="D284" s="1">
        <v>74238</v>
      </c>
      <c r="E284" s="2">
        <v>12435</v>
      </c>
      <c r="F284" s="13">
        <v>49695888.059999995</v>
      </c>
      <c r="G284" s="32">
        <v>1.49E-2</v>
      </c>
      <c r="H284" s="27">
        <v>53.83</v>
      </c>
      <c r="I284" s="28">
        <v>1.0900000000000001</v>
      </c>
      <c r="J284" s="29">
        <v>68078973.450000003</v>
      </c>
      <c r="K284" s="9">
        <v>3646.346</v>
      </c>
      <c r="L284" s="9">
        <v>3692.6120000000001</v>
      </c>
      <c r="M284" s="9">
        <v>3888.239</v>
      </c>
      <c r="N284" s="104">
        <v>-5.0299999999999997E-2</v>
      </c>
      <c r="O284" s="18">
        <v>356.971</v>
      </c>
      <c r="P284" s="13">
        <v>17005.64</v>
      </c>
      <c r="Q284" s="30">
        <v>0.93740000000000001</v>
      </c>
      <c r="R284" s="31">
        <v>1.02</v>
      </c>
      <c r="S284" s="32">
        <v>1.49E-2</v>
      </c>
      <c r="T284" s="33">
        <v>44282779</v>
      </c>
      <c r="U284" s="13">
        <v>11061.52</v>
      </c>
      <c r="V284" s="31">
        <v>0</v>
      </c>
      <c r="W284" s="31">
        <v>1.02</v>
      </c>
      <c r="X284" s="10">
        <v>808153.3</v>
      </c>
      <c r="Y284" s="11">
        <v>2278889287</v>
      </c>
      <c r="Z284" s="12">
        <v>1050642974</v>
      </c>
      <c r="AA284" s="92">
        <v>68563717.390000001</v>
      </c>
      <c r="AB284" s="92">
        <v>48680527.280000001</v>
      </c>
      <c r="AC284" s="92">
        <v>0</v>
      </c>
      <c r="AD284" s="92">
        <v>207207.48</v>
      </c>
      <c r="AE284" s="93">
        <v>484743.94</v>
      </c>
      <c r="AF284" s="10">
        <v>598471.67000000004</v>
      </c>
      <c r="AG284" s="11">
        <v>2108132254</v>
      </c>
      <c r="AH284" s="12">
        <v>932035209</v>
      </c>
      <c r="AI284" s="92">
        <v>64150799.619999997</v>
      </c>
      <c r="AJ284" s="92">
        <v>64530579.18</v>
      </c>
      <c r="AK284" s="92">
        <v>47313058.479999997</v>
      </c>
      <c r="AL284" s="92">
        <v>2456.4899999999998</v>
      </c>
      <c r="AM284" s="92">
        <v>139975.82999999999</v>
      </c>
      <c r="AN284" s="93">
        <v>379779.56</v>
      </c>
    </row>
    <row r="285" spans="1:40" x14ac:dyDescent="0.2">
      <c r="A285" s="25">
        <v>113362603</v>
      </c>
      <c r="B285" s="26" t="s">
        <v>283</v>
      </c>
      <c r="C285" s="26" t="s">
        <v>277</v>
      </c>
      <c r="D285" s="1">
        <v>64959</v>
      </c>
      <c r="E285" s="2">
        <v>13941</v>
      </c>
      <c r="F285" s="13">
        <v>52681248.839999996</v>
      </c>
      <c r="G285" s="32">
        <v>1.41E-2</v>
      </c>
      <c r="H285" s="27">
        <v>58.17</v>
      </c>
      <c r="I285" s="28">
        <v>1.17</v>
      </c>
      <c r="J285" s="29">
        <v>74335791.959999993</v>
      </c>
      <c r="K285" s="9">
        <v>3882.9409999999998</v>
      </c>
      <c r="L285" s="9">
        <v>3945.0970000000002</v>
      </c>
      <c r="M285" s="9">
        <v>4088.915</v>
      </c>
      <c r="N285" s="104">
        <v>-3.5200000000000002E-2</v>
      </c>
      <c r="O285" s="18">
        <v>496.60700000000003</v>
      </c>
      <c r="P285" s="13">
        <v>16973.39</v>
      </c>
      <c r="Q285" s="30">
        <v>0.93920000000000003</v>
      </c>
      <c r="R285" s="31">
        <v>1.1000000000000001</v>
      </c>
      <c r="S285" s="32">
        <v>1.41E-2</v>
      </c>
      <c r="T285" s="33">
        <v>49647555</v>
      </c>
      <c r="U285" s="13">
        <v>11336.23</v>
      </c>
      <c r="V285" s="31">
        <v>0</v>
      </c>
      <c r="W285" s="31">
        <v>1.1000000000000001</v>
      </c>
      <c r="X285" s="10">
        <v>1292097.82</v>
      </c>
      <c r="Y285" s="11">
        <v>2600026231</v>
      </c>
      <c r="Z285" s="12">
        <v>1132872609</v>
      </c>
      <c r="AA285" s="92">
        <v>74428226.549999997</v>
      </c>
      <c r="AB285" s="92">
        <v>51318503.869999997</v>
      </c>
      <c r="AC285" s="92">
        <v>0</v>
      </c>
      <c r="AD285" s="92">
        <v>70647.149999999994</v>
      </c>
      <c r="AE285" s="93">
        <v>92434.59</v>
      </c>
      <c r="AF285" s="10">
        <v>1027373.86</v>
      </c>
      <c r="AG285" s="11">
        <v>2417021180</v>
      </c>
      <c r="AH285" s="12">
        <v>1000453532</v>
      </c>
      <c r="AI285" s="92">
        <v>69482188.700000003</v>
      </c>
      <c r="AJ285" s="92">
        <v>69568100</v>
      </c>
      <c r="AK285" s="92">
        <v>49793000.57</v>
      </c>
      <c r="AL285" s="92">
        <v>0</v>
      </c>
      <c r="AM285" s="92">
        <v>73084.570000000007</v>
      </c>
      <c r="AN285" s="93">
        <v>85911.3</v>
      </c>
    </row>
    <row r="286" spans="1:40" x14ac:dyDescent="0.2">
      <c r="A286" s="25">
        <v>113363103</v>
      </c>
      <c r="B286" s="26" t="s">
        <v>284</v>
      </c>
      <c r="C286" s="26" t="s">
        <v>277</v>
      </c>
      <c r="D286" s="1">
        <v>86080</v>
      </c>
      <c r="E286" s="2">
        <v>20453</v>
      </c>
      <c r="F286" s="13">
        <v>98742341.890000015</v>
      </c>
      <c r="G286" s="32">
        <v>1.4E-2</v>
      </c>
      <c r="H286" s="27">
        <v>56.08</v>
      </c>
      <c r="I286" s="28">
        <v>1.1299999999999999</v>
      </c>
      <c r="J286" s="29">
        <v>126917084.73</v>
      </c>
      <c r="K286" s="9">
        <v>7009.06</v>
      </c>
      <c r="L286" s="9">
        <v>7002.2460000000001</v>
      </c>
      <c r="M286" s="9">
        <v>6846.7430000000004</v>
      </c>
      <c r="N286" s="104">
        <v>2.2700000000000001E-2</v>
      </c>
      <c r="O286" s="18">
        <v>640.28899999999999</v>
      </c>
      <c r="P286" s="13">
        <v>16591.88</v>
      </c>
      <c r="Q286" s="30">
        <v>0.9607</v>
      </c>
      <c r="R286" s="31">
        <v>1.0900000000000001</v>
      </c>
      <c r="S286" s="32">
        <v>1.4E-2</v>
      </c>
      <c r="T286" s="33">
        <v>93886163</v>
      </c>
      <c r="U286" s="13">
        <v>12273.75</v>
      </c>
      <c r="V286" s="31">
        <v>0</v>
      </c>
      <c r="W286" s="31">
        <v>1.0900000000000001</v>
      </c>
      <c r="X286" s="10">
        <v>2090504.78</v>
      </c>
      <c r="Y286" s="11">
        <v>5108137532</v>
      </c>
      <c r="Z286" s="12">
        <v>1950972498</v>
      </c>
      <c r="AA286" s="92">
        <v>127077617.45</v>
      </c>
      <c r="AB286" s="92">
        <v>96308647.730000004</v>
      </c>
      <c r="AC286" s="92">
        <v>53211.37</v>
      </c>
      <c r="AD286" s="92">
        <v>289978.01</v>
      </c>
      <c r="AE286" s="93">
        <v>160532.72</v>
      </c>
      <c r="AF286" s="10">
        <v>1648880.02</v>
      </c>
      <c r="AG286" s="11">
        <v>4755250308</v>
      </c>
      <c r="AH286" s="12">
        <v>1754964245</v>
      </c>
      <c r="AI286" s="92">
        <v>124002856.25</v>
      </c>
      <c r="AJ286" s="92">
        <v>124113124.84999999</v>
      </c>
      <c r="AK286" s="92">
        <v>92468454.989999995</v>
      </c>
      <c r="AL286" s="92">
        <v>0</v>
      </c>
      <c r="AM286" s="92">
        <v>225145.19</v>
      </c>
      <c r="AN286" s="93">
        <v>110268.6</v>
      </c>
    </row>
    <row r="287" spans="1:40" x14ac:dyDescent="0.2">
      <c r="A287" s="25">
        <v>113363603</v>
      </c>
      <c r="B287" s="26" t="s">
        <v>285</v>
      </c>
      <c r="C287" s="26" t="s">
        <v>277</v>
      </c>
      <c r="D287" s="1">
        <v>89567</v>
      </c>
      <c r="E287" s="2">
        <v>9422</v>
      </c>
      <c r="F287" s="13">
        <v>44081651.439999998</v>
      </c>
      <c r="G287" s="32">
        <v>1.37E-2</v>
      </c>
      <c r="H287" s="27">
        <v>52.24</v>
      </c>
      <c r="I287" s="28">
        <v>1.05</v>
      </c>
      <c r="J287" s="29">
        <v>52149910.149999999</v>
      </c>
      <c r="K287" s="9">
        <v>2784.2049999999999</v>
      </c>
      <c r="L287" s="9">
        <v>2791.4630000000002</v>
      </c>
      <c r="M287" s="9">
        <v>3097.527</v>
      </c>
      <c r="N287" s="104">
        <v>-9.8799999999999999E-2</v>
      </c>
      <c r="O287" s="18">
        <v>266.96499999999997</v>
      </c>
      <c r="P287" s="13">
        <v>17091.77</v>
      </c>
      <c r="Q287" s="30">
        <v>0.93259999999999998</v>
      </c>
      <c r="R287" s="31">
        <v>0.98</v>
      </c>
      <c r="S287" s="32">
        <v>1.37E-2</v>
      </c>
      <c r="T287" s="33">
        <v>42942155</v>
      </c>
      <c r="U287" s="13">
        <v>14074</v>
      </c>
      <c r="V287" s="31">
        <v>0</v>
      </c>
      <c r="W287" s="31">
        <v>0.98</v>
      </c>
      <c r="X287" s="10">
        <v>797840.39</v>
      </c>
      <c r="Y287" s="11">
        <v>2208187017</v>
      </c>
      <c r="Z287" s="12">
        <v>1020546479</v>
      </c>
      <c r="AA287" s="92">
        <v>52185106.740000002</v>
      </c>
      <c r="AB287" s="92">
        <v>43237321.140000001</v>
      </c>
      <c r="AC287" s="92">
        <v>0</v>
      </c>
      <c r="AD287" s="92">
        <v>46489.91</v>
      </c>
      <c r="AE287" s="93">
        <v>35196.589999999997</v>
      </c>
      <c r="AF287" s="10">
        <v>635758.44999999995</v>
      </c>
      <c r="AG287" s="11">
        <v>2057439105</v>
      </c>
      <c r="AH287" s="12">
        <v>864928225</v>
      </c>
      <c r="AI287" s="92">
        <v>50172471.780000001</v>
      </c>
      <c r="AJ287" s="92">
        <v>50269152.890000001</v>
      </c>
      <c r="AK287" s="92">
        <v>41788253.130000003</v>
      </c>
      <c r="AL287" s="92">
        <v>0</v>
      </c>
      <c r="AM287" s="92">
        <v>6489.22</v>
      </c>
      <c r="AN287" s="93">
        <v>96681.11</v>
      </c>
    </row>
    <row r="288" spans="1:40" x14ac:dyDescent="0.2">
      <c r="A288" s="25">
        <v>113364002</v>
      </c>
      <c r="B288" s="26" t="s">
        <v>286</v>
      </c>
      <c r="C288" s="26" t="s">
        <v>277</v>
      </c>
      <c r="D288" s="1">
        <v>59181</v>
      </c>
      <c r="E288" s="2">
        <v>28622</v>
      </c>
      <c r="F288" s="13">
        <v>98576491.200000003</v>
      </c>
      <c r="G288" s="32">
        <v>1.61E-2</v>
      </c>
      <c r="H288" s="27">
        <v>58.2</v>
      </c>
      <c r="I288" s="28">
        <v>1.17</v>
      </c>
      <c r="J288" s="29">
        <v>237399545</v>
      </c>
      <c r="K288" s="9">
        <v>10028.545</v>
      </c>
      <c r="L288" s="9">
        <v>10181.778</v>
      </c>
      <c r="M288" s="9">
        <v>11207.468000000001</v>
      </c>
      <c r="N288" s="104">
        <v>-9.1499999999999998E-2</v>
      </c>
      <c r="O288" s="18">
        <v>3699.143</v>
      </c>
      <c r="P288" s="13">
        <v>17293.48</v>
      </c>
      <c r="Q288" s="30">
        <v>0.92179999999999995</v>
      </c>
      <c r="R288" s="31">
        <v>1.08</v>
      </c>
      <c r="S288" s="32">
        <v>1.61E-2</v>
      </c>
      <c r="T288" s="33">
        <v>81540314</v>
      </c>
      <c r="U288" s="13">
        <v>5939.84</v>
      </c>
      <c r="V288" s="31">
        <v>0.31</v>
      </c>
      <c r="W288" s="31">
        <v>1.39</v>
      </c>
      <c r="X288" s="10">
        <v>6292799.2000000002</v>
      </c>
      <c r="Y288" s="11">
        <v>3913488889</v>
      </c>
      <c r="Z288" s="12">
        <v>2217361789</v>
      </c>
      <c r="AA288" s="92">
        <v>239733430</v>
      </c>
      <c r="AB288" s="92">
        <v>92054841</v>
      </c>
      <c r="AC288" s="92">
        <v>0</v>
      </c>
      <c r="AD288" s="92">
        <v>228851</v>
      </c>
      <c r="AE288" s="93">
        <v>2333885</v>
      </c>
      <c r="AF288" s="10">
        <v>4996883.7300000004</v>
      </c>
      <c r="AG288" s="11">
        <v>3600610877</v>
      </c>
      <c r="AH288" s="12">
        <v>1572665991</v>
      </c>
      <c r="AI288" s="92">
        <v>227727508</v>
      </c>
      <c r="AJ288" s="92">
        <v>229744488</v>
      </c>
      <c r="AK288" s="92">
        <v>90501418</v>
      </c>
      <c r="AL288" s="92">
        <v>0</v>
      </c>
      <c r="AM288" s="92">
        <v>166834</v>
      </c>
      <c r="AN288" s="93">
        <v>2016980</v>
      </c>
    </row>
    <row r="289" spans="1:40" x14ac:dyDescent="0.2">
      <c r="A289" s="25">
        <v>113364403</v>
      </c>
      <c r="B289" s="26" t="s">
        <v>287</v>
      </c>
      <c r="C289" s="26" t="s">
        <v>277</v>
      </c>
      <c r="D289" s="1">
        <v>73713</v>
      </c>
      <c r="E289" s="2">
        <v>11036</v>
      </c>
      <c r="F289" s="13">
        <v>43655959.969999999</v>
      </c>
      <c r="G289" s="32">
        <v>1.24E-2</v>
      </c>
      <c r="H289" s="27">
        <v>53.66</v>
      </c>
      <c r="I289" s="28">
        <v>1.08</v>
      </c>
      <c r="J289" s="29">
        <v>56081409.729999997</v>
      </c>
      <c r="K289" s="9">
        <v>2922.32</v>
      </c>
      <c r="L289" s="9">
        <v>2937.915</v>
      </c>
      <c r="M289" s="9">
        <v>2965.6680000000001</v>
      </c>
      <c r="N289" s="104">
        <v>-9.4000000000000004E-3</v>
      </c>
      <c r="O289" s="18">
        <v>348.178</v>
      </c>
      <c r="P289" s="13">
        <v>17147.669999999998</v>
      </c>
      <c r="Q289" s="30">
        <v>0.92959999999999998</v>
      </c>
      <c r="R289" s="31">
        <v>1</v>
      </c>
      <c r="S289" s="32">
        <v>1.24E-2</v>
      </c>
      <c r="T289" s="33">
        <v>46668502</v>
      </c>
      <c r="U289" s="13">
        <v>14269.54</v>
      </c>
      <c r="V289" s="31">
        <v>0</v>
      </c>
      <c r="W289" s="31">
        <v>1</v>
      </c>
      <c r="X289" s="10">
        <v>1045832.17</v>
      </c>
      <c r="Y289" s="11">
        <v>2519021909</v>
      </c>
      <c r="Z289" s="12">
        <v>989888042</v>
      </c>
      <c r="AA289" s="92">
        <v>56326819.710000001</v>
      </c>
      <c r="AB289" s="92">
        <v>42358120.899999999</v>
      </c>
      <c r="AC289" s="92">
        <v>0</v>
      </c>
      <c r="AD289" s="92">
        <v>252006.9</v>
      </c>
      <c r="AE289" s="93">
        <v>245409.98</v>
      </c>
      <c r="AF289" s="10">
        <v>829029.59</v>
      </c>
      <c r="AG289" s="11">
        <v>2378387990</v>
      </c>
      <c r="AH289" s="12">
        <v>819088101</v>
      </c>
      <c r="AI289" s="92">
        <v>52904073.460000001</v>
      </c>
      <c r="AJ289" s="92">
        <v>53130735.460000001</v>
      </c>
      <c r="AK289" s="92">
        <v>41256118</v>
      </c>
      <c r="AL289" s="92">
        <v>0</v>
      </c>
      <c r="AM289" s="92">
        <v>187894</v>
      </c>
      <c r="AN289" s="93">
        <v>226662</v>
      </c>
    </row>
    <row r="290" spans="1:40" x14ac:dyDescent="0.2">
      <c r="A290" s="25">
        <v>113364503</v>
      </c>
      <c r="B290" s="26" t="s">
        <v>288</v>
      </c>
      <c r="C290" s="26" t="s">
        <v>277</v>
      </c>
      <c r="D290" s="1">
        <v>87778</v>
      </c>
      <c r="E290" s="2">
        <v>17097</v>
      </c>
      <c r="F290" s="13">
        <v>84839670.450000003</v>
      </c>
      <c r="G290" s="32">
        <v>1.24E-2</v>
      </c>
      <c r="H290" s="27">
        <v>56.53</v>
      </c>
      <c r="I290" s="28">
        <v>1.1399999999999999</v>
      </c>
      <c r="J290" s="29">
        <v>97272687.620000005</v>
      </c>
      <c r="K290" s="9">
        <v>6090.799</v>
      </c>
      <c r="L290" s="9">
        <v>6064.1610000000001</v>
      </c>
      <c r="M290" s="9">
        <v>5810.1080000000002</v>
      </c>
      <c r="N290" s="104">
        <v>4.3700000000000003E-2</v>
      </c>
      <c r="O290" s="18">
        <v>595.20399999999995</v>
      </c>
      <c r="P290" s="13">
        <v>14548.71</v>
      </c>
      <c r="Q290" s="30">
        <v>1.0956999999999999</v>
      </c>
      <c r="R290" s="31">
        <v>1.1399999999999999</v>
      </c>
      <c r="S290" s="32">
        <v>1.24E-2</v>
      </c>
      <c r="T290" s="33">
        <v>90827497</v>
      </c>
      <c r="U290" s="13">
        <v>13584.72</v>
      </c>
      <c r="V290" s="31">
        <v>0</v>
      </c>
      <c r="W290" s="31">
        <v>1.1399999999999999</v>
      </c>
      <c r="X290" s="10">
        <v>1411729.13</v>
      </c>
      <c r="Y290" s="11">
        <v>4566407329</v>
      </c>
      <c r="Z290" s="12">
        <v>2262727793</v>
      </c>
      <c r="AA290" s="92">
        <v>97445269.010000005</v>
      </c>
      <c r="AB290" s="92">
        <v>83331367.370000005</v>
      </c>
      <c r="AC290" s="92">
        <v>0</v>
      </c>
      <c r="AD290" s="92">
        <v>96573.95</v>
      </c>
      <c r="AE290" s="93">
        <v>172581.39</v>
      </c>
      <c r="AF290" s="10">
        <v>1152384.5</v>
      </c>
      <c r="AG290" s="11">
        <v>4243735001</v>
      </c>
      <c r="AH290" s="12">
        <v>1981972095</v>
      </c>
      <c r="AI290" s="92">
        <v>90545620.560000002</v>
      </c>
      <c r="AJ290" s="92">
        <v>90757725.230000004</v>
      </c>
      <c r="AK290" s="92">
        <v>80829463.019999996</v>
      </c>
      <c r="AL290" s="92">
        <v>0</v>
      </c>
      <c r="AM290" s="92">
        <v>88087.3</v>
      </c>
      <c r="AN290" s="93">
        <v>212104.67</v>
      </c>
    </row>
    <row r="291" spans="1:40" x14ac:dyDescent="0.2">
      <c r="A291" s="25">
        <v>113365203</v>
      </c>
      <c r="B291" s="26" t="s">
        <v>289</v>
      </c>
      <c r="C291" s="26" t="s">
        <v>277</v>
      </c>
      <c r="D291" s="1">
        <v>79007</v>
      </c>
      <c r="E291" s="2">
        <v>16947</v>
      </c>
      <c r="F291" s="13">
        <v>65473206.359999992</v>
      </c>
      <c r="G291" s="32">
        <v>1.43E-2</v>
      </c>
      <c r="H291" s="27">
        <v>48.9</v>
      </c>
      <c r="I291" s="28">
        <v>0.99</v>
      </c>
      <c r="J291" s="29">
        <v>89254441.629999995</v>
      </c>
      <c r="K291" s="9">
        <v>5538.3590000000004</v>
      </c>
      <c r="L291" s="9">
        <v>5399.518</v>
      </c>
      <c r="M291" s="9">
        <v>5150.8320000000003</v>
      </c>
      <c r="N291" s="104">
        <v>4.8300000000000003E-2</v>
      </c>
      <c r="O291" s="18">
        <v>746.101</v>
      </c>
      <c r="P291" s="13">
        <v>14202.4</v>
      </c>
      <c r="Q291" s="30">
        <v>1.1224000000000001</v>
      </c>
      <c r="R291" s="31">
        <v>0.99</v>
      </c>
      <c r="S291" s="32">
        <v>1.43E-2</v>
      </c>
      <c r="T291" s="33">
        <v>60975999</v>
      </c>
      <c r="U291" s="13">
        <v>9702.66</v>
      </c>
      <c r="V291" s="31">
        <v>0</v>
      </c>
      <c r="W291" s="31">
        <v>0.99</v>
      </c>
      <c r="X291" s="10">
        <v>1632921.23</v>
      </c>
      <c r="Y291" s="11">
        <v>3247969132</v>
      </c>
      <c r="Z291" s="12">
        <v>1336692450</v>
      </c>
      <c r="AA291" s="92">
        <v>89402999.939999998</v>
      </c>
      <c r="AB291" s="92">
        <v>63382065.149999999</v>
      </c>
      <c r="AC291" s="92">
        <v>0</v>
      </c>
      <c r="AD291" s="92">
        <v>458219.98</v>
      </c>
      <c r="AE291" s="93">
        <v>148558.31</v>
      </c>
      <c r="AF291" s="10">
        <v>1293862</v>
      </c>
      <c r="AG291" s="11">
        <v>3021120474</v>
      </c>
      <c r="AH291" s="12">
        <v>1208508749</v>
      </c>
      <c r="AI291" s="92">
        <v>84177807.230000004</v>
      </c>
      <c r="AJ291" s="92">
        <v>84258594.040000007</v>
      </c>
      <c r="AK291" s="92">
        <v>61956774.079999998</v>
      </c>
      <c r="AL291" s="92">
        <v>0</v>
      </c>
      <c r="AM291" s="92">
        <v>518810.69</v>
      </c>
      <c r="AN291" s="93">
        <v>80786.81</v>
      </c>
    </row>
    <row r="292" spans="1:40" x14ac:dyDescent="0.2">
      <c r="A292" s="25">
        <v>113365303</v>
      </c>
      <c r="B292" s="26" t="s">
        <v>290</v>
      </c>
      <c r="C292" s="26" t="s">
        <v>277</v>
      </c>
      <c r="D292" s="1">
        <v>81825</v>
      </c>
      <c r="E292" s="2">
        <v>6608</v>
      </c>
      <c r="F292" s="13">
        <v>32192789.720000003</v>
      </c>
      <c r="G292" s="32">
        <v>1.24E-2</v>
      </c>
      <c r="H292" s="27">
        <v>59.54</v>
      </c>
      <c r="I292" s="28">
        <v>1.2</v>
      </c>
      <c r="J292" s="29">
        <v>37221938.670000002</v>
      </c>
      <c r="K292" s="9">
        <v>1419.684</v>
      </c>
      <c r="L292" s="9">
        <v>1472.9179999999999</v>
      </c>
      <c r="M292" s="9">
        <v>1785.367</v>
      </c>
      <c r="N292" s="104">
        <v>-0.17499999999999999</v>
      </c>
      <c r="O292" s="18">
        <v>205.899</v>
      </c>
      <c r="P292" s="13">
        <v>22897.59</v>
      </c>
      <c r="Q292" s="30">
        <v>0.69620000000000004</v>
      </c>
      <c r="R292" s="31">
        <v>0.84</v>
      </c>
      <c r="S292" s="32">
        <v>1.24E-2</v>
      </c>
      <c r="T292" s="33">
        <v>34463947</v>
      </c>
      <c r="U292" s="13">
        <v>21200.98</v>
      </c>
      <c r="V292" s="31">
        <v>0</v>
      </c>
      <c r="W292" s="31">
        <v>0.84</v>
      </c>
      <c r="X292" s="10">
        <v>475590.54</v>
      </c>
      <c r="Y292" s="11">
        <v>1870154982</v>
      </c>
      <c r="Z292" s="12">
        <v>721119260</v>
      </c>
      <c r="AA292" s="92">
        <v>37342888.25</v>
      </c>
      <c r="AB292" s="92">
        <v>31698548.670000002</v>
      </c>
      <c r="AC292" s="92">
        <v>0</v>
      </c>
      <c r="AD292" s="92">
        <v>18650.509999999998</v>
      </c>
      <c r="AE292" s="93">
        <v>120949.58</v>
      </c>
      <c r="AF292" s="10">
        <v>379486.61</v>
      </c>
      <c r="AG292" s="11">
        <v>1760897284</v>
      </c>
      <c r="AH292" s="12">
        <v>584535717</v>
      </c>
      <c r="AI292" s="92">
        <v>37627261.469999999</v>
      </c>
      <c r="AJ292" s="92">
        <v>37709916.780000001</v>
      </c>
      <c r="AK292" s="92">
        <v>30187500.640000001</v>
      </c>
      <c r="AL292" s="92">
        <v>0</v>
      </c>
      <c r="AM292" s="92">
        <v>10430.799999999999</v>
      </c>
      <c r="AN292" s="93">
        <v>82655.31</v>
      </c>
    </row>
    <row r="293" spans="1:40" x14ac:dyDescent="0.2">
      <c r="A293" s="25">
        <v>113367003</v>
      </c>
      <c r="B293" s="26" t="s">
        <v>291</v>
      </c>
      <c r="C293" s="26" t="s">
        <v>277</v>
      </c>
      <c r="D293" s="1">
        <v>69985</v>
      </c>
      <c r="E293" s="2">
        <v>10871</v>
      </c>
      <c r="F293" s="13">
        <v>40308790.940000005</v>
      </c>
      <c r="G293" s="32">
        <v>1.15E-2</v>
      </c>
      <c r="H293" s="27">
        <v>52.98</v>
      </c>
      <c r="I293" s="28">
        <v>1.07</v>
      </c>
      <c r="J293" s="29">
        <v>60457423.960000001</v>
      </c>
      <c r="K293" s="9">
        <v>3145.9250000000002</v>
      </c>
      <c r="L293" s="9">
        <v>3150.9279999999999</v>
      </c>
      <c r="M293" s="9">
        <v>3759.8470000000002</v>
      </c>
      <c r="N293" s="104">
        <v>-0.16200000000000001</v>
      </c>
      <c r="O293" s="18">
        <v>451.75799999999998</v>
      </c>
      <c r="P293" s="13">
        <v>16804.54</v>
      </c>
      <c r="Q293" s="30">
        <v>0.9486</v>
      </c>
      <c r="R293" s="31">
        <v>1.02</v>
      </c>
      <c r="S293" s="32">
        <v>1.15E-2</v>
      </c>
      <c r="T293" s="33">
        <v>46713793</v>
      </c>
      <c r="U293" s="13">
        <v>12984.41</v>
      </c>
      <c r="V293" s="31">
        <v>0</v>
      </c>
      <c r="W293" s="31">
        <v>1.02</v>
      </c>
      <c r="X293" s="10">
        <v>704565.34</v>
      </c>
      <c r="Y293" s="11">
        <v>2657758071</v>
      </c>
      <c r="Z293" s="12">
        <v>854557214</v>
      </c>
      <c r="AA293" s="92">
        <v>60457423.960000001</v>
      </c>
      <c r="AB293" s="92">
        <v>39527618.240000002</v>
      </c>
      <c r="AC293" s="92">
        <v>0</v>
      </c>
      <c r="AD293" s="92">
        <v>76607.360000000001</v>
      </c>
      <c r="AE293" s="93">
        <v>0</v>
      </c>
      <c r="AF293" s="10">
        <v>567595.94999999995</v>
      </c>
      <c r="AG293" s="11">
        <v>2495120770</v>
      </c>
      <c r="AH293" s="12">
        <v>717545242</v>
      </c>
      <c r="AI293" s="92">
        <v>58550270.289999999</v>
      </c>
      <c r="AJ293" s="92">
        <v>58554453.25</v>
      </c>
      <c r="AK293" s="92">
        <v>37529751.630000003</v>
      </c>
      <c r="AL293" s="92">
        <v>0</v>
      </c>
      <c r="AM293" s="92">
        <v>243566.35</v>
      </c>
      <c r="AN293" s="93">
        <v>4182.96</v>
      </c>
    </row>
    <row r="294" spans="1:40" x14ac:dyDescent="0.2">
      <c r="A294" s="25">
        <v>113369003</v>
      </c>
      <c r="B294" s="26" t="s">
        <v>292</v>
      </c>
      <c r="C294" s="26" t="s">
        <v>277</v>
      </c>
      <c r="D294" s="1">
        <v>80718</v>
      </c>
      <c r="E294" s="2">
        <v>12603</v>
      </c>
      <c r="F294" s="13">
        <v>56051499.43999999</v>
      </c>
      <c r="G294" s="32">
        <v>1.2800000000000001E-2</v>
      </c>
      <c r="H294" s="27">
        <v>55.1</v>
      </c>
      <c r="I294" s="28">
        <v>1.1100000000000001</v>
      </c>
      <c r="J294" s="29">
        <v>69910590.459999993</v>
      </c>
      <c r="K294" s="9">
        <v>3811.9949999999999</v>
      </c>
      <c r="L294" s="9">
        <v>3891.3049999999998</v>
      </c>
      <c r="M294" s="9">
        <v>4412.2669999999998</v>
      </c>
      <c r="N294" s="104">
        <v>-0.1181</v>
      </c>
      <c r="O294" s="18">
        <v>322.99</v>
      </c>
      <c r="P294" s="13">
        <v>16907.099999999999</v>
      </c>
      <c r="Q294" s="30">
        <v>0.94279999999999997</v>
      </c>
      <c r="R294" s="31">
        <v>1.05</v>
      </c>
      <c r="S294" s="32">
        <v>1.2800000000000001E-2</v>
      </c>
      <c r="T294" s="33">
        <v>58380574</v>
      </c>
      <c r="U294" s="13">
        <v>14118.69</v>
      </c>
      <c r="V294" s="31">
        <v>0</v>
      </c>
      <c r="W294" s="31">
        <v>1.05</v>
      </c>
      <c r="X294" s="10">
        <v>1172877.3</v>
      </c>
      <c r="Y294" s="11">
        <v>3059961015</v>
      </c>
      <c r="Z294" s="12">
        <v>1329555852</v>
      </c>
      <c r="AA294" s="92">
        <v>70065730.180000007</v>
      </c>
      <c r="AB294" s="92">
        <v>54856895.229999997</v>
      </c>
      <c r="AC294" s="92">
        <v>0</v>
      </c>
      <c r="AD294" s="92">
        <v>21726.91</v>
      </c>
      <c r="AE294" s="93">
        <v>155139.72</v>
      </c>
      <c r="AF294" s="10">
        <v>986346.69</v>
      </c>
      <c r="AG294" s="11">
        <v>2846048601</v>
      </c>
      <c r="AH294" s="12">
        <v>1475294326</v>
      </c>
      <c r="AI294" s="92">
        <v>66313609.009999998</v>
      </c>
      <c r="AJ294" s="92">
        <v>66495686.890000001</v>
      </c>
      <c r="AK294" s="92">
        <v>54161114.289999999</v>
      </c>
      <c r="AL294" s="92">
        <v>0</v>
      </c>
      <c r="AM294" s="92">
        <v>32021.75</v>
      </c>
      <c r="AN294" s="93">
        <v>182077.88</v>
      </c>
    </row>
    <row r="295" spans="1:40" x14ac:dyDescent="0.2">
      <c r="A295" s="25">
        <v>104372003</v>
      </c>
      <c r="B295" s="26" t="s">
        <v>82</v>
      </c>
      <c r="C295" s="26" t="s">
        <v>83</v>
      </c>
      <c r="D295" s="1">
        <v>56332</v>
      </c>
      <c r="E295" s="2">
        <v>6332</v>
      </c>
      <c r="F295" s="13">
        <v>11038722.75</v>
      </c>
      <c r="G295" s="32">
        <v>1.0999999999999999E-2</v>
      </c>
      <c r="H295" s="27">
        <v>30.95</v>
      </c>
      <c r="I295" s="28">
        <v>0.62</v>
      </c>
      <c r="J295" s="29">
        <v>30751233.57</v>
      </c>
      <c r="K295" s="9">
        <v>1670.848</v>
      </c>
      <c r="L295" s="9">
        <v>1691.4580000000001</v>
      </c>
      <c r="M295" s="9">
        <v>2070.0279999999998</v>
      </c>
      <c r="N295" s="104">
        <v>-0.18290000000000001</v>
      </c>
      <c r="O295" s="18">
        <v>288.59300000000002</v>
      </c>
      <c r="P295" s="13">
        <v>15693.88</v>
      </c>
      <c r="Q295" s="30">
        <v>1.0157</v>
      </c>
      <c r="R295" s="31">
        <v>0.62</v>
      </c>
      <c r="S295" s="32">
        <v>1.0999999999999999E-2</v>
      </c>
      <c r="T295" s="33">
        <v>13363042</v>
      </c>
      <c r="U295" s="13">
        <v>6819.82</v>
      </c>
      <c r="V295" s="31">
        <v>0.21</v>
      </c>
      <c r="W295" s="31">
        <v>0.83</v>
      </c>
      <c r="X295" s="10">
        <v>870039.47</v>
      </c>
      <c r="Y295" s="11">
        <v>662543035</v>
      </c>
      <c r="Z295" s="12">
        <v>342196945</v>
      </c>
      <c r="AA295" s="92">
        <v>30751233.57</v>
      </c>
      <c r="AB295" s="92">
        <v>10149877.75</v>
      </c>
      <c r="AC295" s="92">
        <v>0</v>
      </c>
      <c r="AD295" s="92">
        <v>18805.53</v>
      </c>
      <c r="AE295" s="93">
        <v>0</v>
      </c>
      <c r="AF295" s="10">
        <v>690250.31</v>
      </c>
      <c r="AG295" s="11">
        <v>606368860</v>
      </c>
      <c r="AH295" s="12">
        <v>289272491</v>
      </c>
      <c r="AI295" s="92">
        <v>29718304.600000001</v>
      </c>
      <c r="AJ295" s="92">
        <v>29720049.620000001</v>
      </c>
      <c r="AK295" s="92">
        <v>9465048.7799999993</v>
      </c>
      <c r="AL295" s="92">
        <v>0</v>
      </c>
      <c r="AM295" s="92">
        <v>147699.57999999999</v>
      </c>
      <c r="AN295" s="93">
        <v>1745.02</v>
      </c>
    </row>
    <row r="296" spans="1:40" x14ac:dyDescent="0.2">
      <c r="A296" s="25">
        <v>104374003</v>
      </c>
      <c r="B296" s="26" t="s">
        <v>84</v>
      </c>
      <c r="C296" s="26" t="s">
        <v>83</v>
      </c>
      <c r="D296" s="1">
        <v>67838</v>
      </c>
      <c r="E296" s="2">
        <v>3092</v>
      </c>
      <c r="F296" s="13">
        <v>6460544.4699999997</v>
      </c>
      <c r="G296" s="32">
        <v>8.6999999999999994E-3</v>
      </c>
      <c r="H296" s="27">
        <v>30.8</v>
      </c>
      <c r="I296" s="28">
        <v>0.62</v>
      </c>
      <c r="J296" s="29">
        <v>18021618.879999999</v>
      </c>
      <c r="K296" s="9">
        <v>1020.912</v>
      </c>
      <c r="L296" s="9">
        <v>1037.567</v>
      </c>
      <c r="M296" s="9">
        <v>1360.4690000000001</v>
      </c>
      <c r="N296" s="104">
        <v>-0.23730000000000001</v>
      </c>
      <c r="O296" s="18">
        <v>114.809</v>
      </c>
      <c r="P296" s="13">
        <v>15868</v>
      </c>
      <c r="Q296" s="30">
        <v>1.0045999999999999</v>
      </c>
      <c r="R296" s="31">
        <v>0.62</v>
      </c>
      <c r="S296" s="32">
        <v>8.6999999999999994E-3</v>
      </c>
      <c r="T296" s="33">
        <v>9826678</v>
      </c>
      <c r="U296" s="13">
        <v>8652.3700000000008</v>
      </c>
      <c r="V296" s="31">
        <v>0</v>
      </c>
      <c r="W296" s="31">
        <v>0.62</v>
      </c>
      <c r="X296" s="10">
        <v>460698.26</v>
      </c>
      <c r="Y296" s="11">
        <v>526512097</v>
      </c>
      <c r="Z296" s="12">
        <v>212335868</v>
      </c>
      <c r="AA296" s="92">
        <v>18231825.219999999</v>
      </c>
      <c r="AB296" s="92">
        <v>5991819.0599999996</v>
      </c>
      <c r="AC296" s="92">
        <v>0</v>
      </c>
      <c r="AD296" s="92">
        <v>8027.15</v>
      </c>
      <c r="AE296" s="93">
        <v>210206.34</v>
      </c>
      <c r="AF296" s="10">
        <v>365497.35</v>
      </c>
      <c r="AG296" s="11">
        <v>485249622</v>
      </c>
      <c r="AH296" s="12">
        <v>190859425</v>
      </c>
      <c r="AI296" s="92">
        <v>18130362.34</v>
      </c>
      <c r="AJ296" s="92">
        <v>18284107.109999999</v>
      </c>
      <c r="AK296" s="92">
        <v>5853254.7000000002</v>
      </c>
      <c r="AL296" s="92">
        <v>0</v>
      </c>
      <c r="AM296" s="92">
        <v>5531.82</v>
      </c>
      <c r="AN296" s="93">
        <v>153744.76999999999</v>
      </c>
    </row>
    <row r="297" spans="1:40" x14ac:dyDescent="0.2">
      <c r="A297" s="25">
        <v>104375003</v>
      </c>
      <c r="B297" s="26" t="s">
        <v>85</v>
      </c>
      <c r="C297" s="26" t="s">
        <v>83</v>
      </c>
      <c r="D297" s="1">
        <v>58641</v>
      </c>
      <c r="E297" s="2">
        <v>4152</v>
      </c>
      <c r="F297" s="13">
        <v>8850103.9500000011</v>
      </c>
      <c r="G297" s="32">
        <v>8.9999999999999993E-3</v>
      </c>
      <c r="H297" s="27">
        <v>36.35</v>
      </c>
      <c r="I297" s="28">
        <v>0.73</v>
      </c>
      <c r="J297" s="29">
        <v>25736965.25</v>
      </c>
      <c r="K297" s="9">
        <v>1509.0740000000001</v>
      </c>
      <c r="L297" s="9">
        <v>1513.431</v>
      </c>
      <c r="M297" s="9">
        <v>1577.11</v>
      </c>
      <c r="N297" s="104">
        <v>-4.0399999999999998E-2</v>
      </c>
      <c r="O297" s="18">
        <v>200.37899999999999</v>
      </c>
      <c r="P297" s="13">
        <v>15055.67</v>
      </c>
      <c r="Q297" s="30">
        <v>1.0588</v>
      </c>
      <c r="R297" s="31">
        <v>0.73</v>
      </c>
      <c r="S297" s="32">
        <v>8.9999999999999993E-3</v>
      </c>
      <c r="T297" s="33">
        <v>13011351</v>
      </c>
      <c r="U297" s="13">
        <v>7611.41</v>
      </c>
      <c r="V297" s="31">
        <v>0.12</v>
      </c>
      <c r="W297" s="31">
        <v>0.85</v>
      </c>
      <c r="X297" s="10">
        <v>610165.21</v>
      </c>
      <c r="Y297" s="11">
        <v>722291016</v>
      </c>
      <c r="Z297" s="12">
        <v>256006077</v>
      </c>
      <c r="AA297" s="92">
        <v>25783541.420000002</v>
      </c>
      <c r="AB297" s="92">
        <v>8199337.7800000003</v>
      </c>
      <c r="AC297" s="92">
        <v>0</v>
      </c>
      <c r="AD297" s="92">
        <v>40600.959999999999</v>
      </c>
      <c r="AE297" s="93">
        <v>46576.17</v>
      </c>
      <c r="AF297" s="10">
        <v>482942.13</v>
      </c>
      <c r="AG297" s="11">
        <v>629632361</v>
      </c>
      <c r="AH297" s="12">
        <v>239998033</v>
      </c>
      <c r="AI297" s="92">
        <v>23515324.09</v>
      </c>
      <c r="AJ297" s="92">
        <v>23591287.68</v>
      </c>
      <c r="AK297" s="92">
        <v>8212923.3200000003</v>
      </c>
      <c r="AL297" s="92">
        <v>0</v>
      </c>
      <c r="AM297" s="92">
        <v>68091.58</v>
      </c>
      <c r="AN297" s="93">
        <v>75963.59</v>
      </c>
    </row>
    <row r="298" spans="1:40" x14ac:dyDescent="0.2">
      <c r="A298" s="25">
        <v>104375203</v>
      </c>
      <c r="B298" s="26" t="s">
        <v>86</v>
      </c>
      <c r="C298" s="26" t="s">
        <v>83</v>
      </c>
      <c r="D298" s="1">
        <v>85733</v>
      </c>
      <c r="E298" s="2">
        <v>4200</v>
      </c>
      <c r="F298" s="13">
        <v>14893336.549999999</v>
      </c>
      <c r="G298" s="32">
        <v>1.29E-2</v>
      </c>
      <c r="H298" s="27">
        <v>41.36</v>
      </c>
      <c r="I298" s="28">
        <v>0.83</v>
      </c>
      <c r="J298" s="29">
        <v>20488991.75</v>
      </c>
      <c r="K298" s="9">
        <v>1270.798</v>
      </c>
      <c r="L298" s="9">
        <v>1263.491</v>
      </c>
      <c r="M298" s="9">
        <v>1334.6110000000001</v>
      </c>
      <c r="N298" s="104">
        <v>-5.33E-2</v>
      </c>
      <c r="O298" s="18">
        <v>57.456000000000003</v>
      </c>
      <c r="P298" s="13">
        <v>15425.51</v>
      </c>
      <c r="Q298" s="30">
        <v>1.0334000000000001</v>
      </c>
      <c r="R298" s="31">
        <v>0.83</v>
      </c>
      <c r="S298" s="32">
        <v>1.29E-2</v>
      </c>
      <c r="T298" s="33">
        <v>15413137</v>
      </c>
      <c r="U298" s="13">
        <v>11604.06</v>
      </c>
      <c r="V298" s="31">
        <v>0</v>
      </c>
      <c r="W298" s="31">
        <v>0.83</v>
      </c>
      <c r="X298" s="10">
        <v>247779.02</v>
      </c>
      <c r="Y298" s="11">
        <v>803511016</v>
      </c>
      <c r="Z298" s="12">
        <v>355371465</v>
      </c>
      <c r="AA298" s="92">
        <v>20566506.23</v>
      </c>
      <c r="AB298" s="92">
        <v>14645230.67</v>
      </c>
      <c r="AC298" s="92">
        <v>0</v>
      </c>
      <c r="AD298" s="92">
        <v>326.86</v>
      </c>
      <c r="AE298" s="93">
        <v>77514.48</v>
      </c>
      <c r="AF298" s="10">
        <v>196479.1</v>
      </c>
      <c r="AG298" s="11">
        <v>754200643</v>
      </c>
      <c r="AH298" s="12">
        <v>326424742</v>
      </c>
      <c r="AI298" s="92">
        <v>19621504.359999999</v>
      </c>
      <c r="AJ298" s="92">
        <v>19631983.399999999</v>
      </c>
      <c r="AK298" s="92">
        <v>14209499</v>
      </c>
      <c r="AL298" s="92">
        <v>0</v>
      </c>
      <c r="AM298" s="92">
        <v>435.71</v>
      </c>
      <c r="AN298" s="93">
        <v>10479.040000000001</v>
      </c>
    </row>
    <row r="299" spans="1:40" x14ac:dyDescent="0.2">
      <c r="A299" s="25">
        <v>104375302</v>
      </c>
      <c r="B299" s="26" t="s">
        <v>87</v>
      </c>
      <c r="C299" s="26" t="s">
        <v>83</v>
      </c>
      <c r="D299" s="1">
        <v>37284</v>
      </c>
      <c r="E299" s="2">
        <v>9799</v>
      </c>
      <c r="F299" s="13">
        <v>11424886.589999998</v>
      </c>
      <c r="G299" s="32">
        <v>1.32E-2</v>
      </c>
      <c r="H299" s="27">
        <v>31.27</v>
      </c>
      <c r="I299" s="28">
        <v>0.63</v>
      </c>
      <c r="J299" s="29">
        <v>60419278.799999997</v>
      </c>
      <c r="K299" s="9">
        <v>3324.6190000000001</v>
      </c>
      <c r="L299" s="9">
        <v>3324.5590000000002</v>
      </c>
      <c r="M299" s="9">
        <v>3423.8620000000001</v>
      </c>
      <c r="N299" s="104">
        <v>-2.9000000000000001E-2</v>
      </c>
      <c r="O299" s="18">
        <v>1402.768</v>
      </c>
      <c r="P299" s="13">
        <v>12780.69</v>
      </c>
      <c r="Q299" s="30">
        <v>1.2472000000000001</v>
      </c>
      <c r="R299" s="31">
        <v>0.63</v>
      </c>
      <c r="S299" s="32">
        <v>1.32E-2</v>
      </c>
      <c r="T299" s="33">
        <v>11502349</v>
      </c>
      <c r="U299" s="13">
        <v>2433.13</v>
      </c>
      <c r="V299" s="31">
        <v>0.72</v>
      </c>
      <c r="W299" s="31">
        <v>1.35</v>
      </c>
      <c r="X299" s="10">
        <v>1493449.62</v>
      </c>
      <c r="Y299" s="11">
        <v>565248992</v>
      </c>
      <c r="Z299" s="12">
        <v>299589277</v>
      </c>
      <c r="AA299" s="92">
        <v>60843442.009999998</v>
      </c>
      <c r="AB299" s="92">
        <v>9901739.1899999995</v>
      </c>
      <c r="AC299" s="92">
        <v>0</v>
      </c>
      <c r="AD299" s="92">
        <v>29697.78</v>
      </c>
      <c r="AE299" s="93">
        <v>424163.21</v>
      </c>
      <c r="AF299" s="10">
        <v>1185020.25</v>
      </c>
      <c r="AG299" s="11">
        <v>534368752</v>
      </c>
      <c r="AH299" s="12">
        <v>315738517</v>
      </c>
      <c r="AI299" s="92">
        <v>59923429.560000002</v>
      </c>
      <c r="AJ299" s="92">
        <v>60134351.619999997</v>
      </c>
      <c r="AK299" s="92">
        <v>9550103.6899999995</v>
      </c>
      <c r="AL299" s="92">
        <v>0</v>
      </c>
      <c r="AM299" s="92">
        <v>31246.57</v>
      </c>
      <c r="AN299" s="93">
        <v>210922.06</v>
      </c>
    </row>
    <row r="300" spans="1:40" x14ac:dyDescent="0.2">
      <c r="A300" s="25">
        <v>104376203</v>
      </c>
      <c r="B300" s="26" t="s">
        <v>88</v>
      </c>
      <c r="C300" s="26" t="s">
        <v>83</v>
      </c>
      <c r="D300" s="1">
        <v>61245</v>
      </c>
      <c r="E300" s="2">
        <v>3586</v>
      </c>
      <c r="F300" s="13">
        <v>7406885.7599999998</v>
      </c>
      <c r="G300" s="32">
        <v>1.0699999999999999E-2</v>
      </c>
      <c r="H300" s="27">
        <v>33.729999999999997</v>
      </c>
      <c r="I300" s="28">
        <v>0.68</v>
      </c>
      <c r="J300" s="29">
        <v>20518913.390000001</v>
      </c>
      <c r="K300" s="9">
        <v>1061.75</v>
      </c>
      <c r="L300" s="9">
        <v>1116.3869999999999</v>
      </c>
      <c r="M300" s="9">
        <v>1263.8409999999999</v>
      </c>
      <c r="N300" s="104">
        <v>-0.1167</v>
      </c>
      <c r="O300" s="18">
        <v>81.048000000000002</v>
      </c>
      <c r="P300" s="13">
        <v>17954.98</v>
      </c>
      <c r="Q300" s="30">
        <v>0.88780000000000003</v>
      </c>
      <c r="R300" s="31">
        <v>0.6</v>
      </c>
      <c r="S300" s="32">
        <v>1.0699999999999999E-2</v>
      </c>
      <c r="T300" s="33">
        <v>9240782</v>
      </c>
      <c r="U300" s="13">
        <v>8086.1</v>
      </c>
      <c r="V300" s="31">
        <v>7.0000000000000007E-2</v>
      </c>
      <c r="W300" s="31">
        <v>0.67</v>
      </c>
      <c r="X300" s="10">
        <v>580084.34</v>
      </c>
      <c r="Y300" s="11">
        <v>468862342</v>
      </c>
      <c r="Z300" s="12">
        <v>225933330</v>
      </c>
      <c r="AA300" s="92">
        <v>20543927.93</v>
      </c>
      <c r="AB300" s="92">
        <v>6750072.9299999997</v>
      </c>
      <c r="AC300" s="92">
        <v>0</v>
      </c>
      <c r="AD300" s="92">
        <v>76728.490000000005</v>
      </c>
      <c r="AE300" s="93">
        <v>25014.54</v>
      </c>
      <c r="AF300" s="10">
        <v>459265.59</v>
      </c>
      <c r="AG300" s="11">
        <v>442168273</v>
      </c>
      <c r="AH300" s="12">
        <v>190658693</v>
      </c>
      <c r="AI300" s="92">
        <v>20119258.84</v>
      </c>
      <c r="AJ300" s="92">
        <v>20138367.609999999</v>
      </c>
      <c r="AK300" s="92">
        <v>6554752.29</v>
      </c>
      <c r="AL300" s="92">
        <v>0</v>
      </c>
      <c r="AM300" s="92">
        <v>107277.68</v>
      </c>
      <c r="AN300" s="93">
        <v>19108.77</v>
      </c>
    </row>
    <row r="301" spans="1:40" x14ac:dyDescent="0.2">
      <c r="A301" s="25">
        <v>104377003</v>
      </c>
      <c r="B301" s="26" t="s">
        <v>89</v>
      </c>
      <c r="C301" s="26" t="s">
        <v>83</v>
      </c>
      <c r="D301" s="1">
        <v>55393</v>
      </c>
      <c r="E301" s="2">
        <v>2262</v>
      </c>
      <c r="F301" s="13">
        <v>4459069.6900000004</v>
      </c>
      <c r="G301" s="32">
        <v>1.09E-2</v>
      </c>
      <c r="H301" s="27">
        <v>35.590000000000003</v>
      </c>
      <c r="I301" s="28">
        <v>0.72</v>
      </c>
      <c r="J301" s="29">
        <v>13535795</v>
      </c>
      <c r="K301" s="9">
        <v>752.77700000000004</v>
      </c>
      <c r="L301" s="9">
        <v>770.45600000000002</v>
      </c>
      <c r="M301" s="9">
        <v>846.91800000000001</v>
      </c>
      <c r="N301" s="104">
        <v>-9.0300000000000005E-2</v>
      </c>
      <c r="O301" s="18">
        <v>76.834999999999994</v>
      </c>
      <c r="P301" s="13">
        <v>16315.81</v>
      </c>
      <c r="Q301" s="30">
        <v>0.97699999999999998</v>
      </c>
      <c r="R301" s="31">
        <v>0.7</v>
      </c>
      <c r="S301" s="32">
        <v>1.09E-2</v>
      </c>
      <c r="T301" s="33">
        <v>5456696</v>
      </c>
      <c r="U301" s="13">
        <v>6577.41</v>
      </c>
      <c r="V301" s="31">
        <v>0.24</v>
      </c>
      <c r="W301" s="31">
        <v>0.94</v>
      </c>
      <c r="X301" s="10">
        <v>317128.69</v>
      </c>
      <c r="Y301" s="11">
        <v>305700405</v>
      </c>
      <c r="Z301" s="12">
        <v>104577508</v>
      </c>
      <c r="AA301" s="92">
        <v>13565928</v>
      </c>
      <c r="AB301" s="92">
        <v>4140991</v>
      </c>
      <c r="AC301" s="92">
        <v>0</v>
      </c>
      <c r="AD301" s="92">
        <v>950</v>
      </c>
      <c r="AE301" s="93">
        <v>30133</v>
      </c>
      <c r="AF301" s="10">
        <v>251595.69</v>
      </c>
      <c r="AG301" s="11">
        <v>281278136</v>
      </c>
      <c r="AH301" s="12">
        <v>98510605</v>
      </c>
      <c r="AI301" s="92">
        <v>13055361</v>
      </c>
      <c r="AJ301" s="92">
        <v>13089427</v>
      </c>
      <c r="AK301" s="92">
        <v>4251535</v>
      </c>
      <c r="AL301" s="92">
        <v>0</v>
      </c>
      <c r="AM301" s="92">
        <v>336</v>
      </c>
      <c r="AN301" s="93">
        <v>34066</v>
      </c>
    </row>
    <row r="302" spans="1:40" x14ac:dyDescent="0.2">
      <c r="A302" s="25">
        <v>104378003</v>
      </c>
      <c r="B302" s="26" t="s">
        <v>90</v>
      </c>
      <c r="C302" s="26" t="s">
        <v>83</v>
      </c>
      <c r="D302" s="1">
        <v>65562</v>
      </c>
      <c r="E302" s="2">
        <v>3739</v>
      </c>
      <c r="F302" s="13">
        <v>9526610.7599999998</v>
      </c>
      <c r="G302" s="32">
        <v>1.01E-2</v>
      </c>
      <c r="H302" s="27">
        <v>38.86</v>
      </c>
      <c r="I302" s="28">
        <v>0.78</v>
      </c>
      <c r="J302" s="29">
        <v>20502844.649999999</v>
      </c>
      <c r="K302" s="9">
        <v>1007.4450000000001</v>
      </c>
      <c r="L302" s="9">
        <v>1033.7470000000001</v>
      </c>
      <c r="M302" s="9">
        <v>1395.854</v>
      </c>
      <c r="N302" s="104">
        <v>-0.25940000000000002</v>
      </c>
      <c r="O302" s="18">
        <v>249.93600000000001</v>
      </c>
      <c r="P302" s="13">
        <v>16305.99</v>
      </c>
      <c r="Q302" s="30">
        <v>0.97760000000000002</v>
      </c>
      <c r="R302" s="31">
        <v>0.76</v>
      </c>
      <c r="S302" s="32">
        <v>1.01E-2</v>
      </c>
      <c r="T302" s="33">
        <v>12511796</v>
      </c>
      <c r="U302" s="13">
        <v>9950.68</v>
      </c>
      <c r="V302" s="31">
        <v>0</v>
      </c>
      <c r="W302" s="31">
        <v>0.76</v>
      </c>
      <c r="X302" s="10">
        <v>477824.19</v>
      </c>
      <c r="Y302" s="11">
        <v>663201435</v>
      </c>
      <c r="Z302" s="12">
        <v>277535101</v>
      </c>
      <c r="AA302" s="92">
        <v>20632594.039999999</v>
      </c>
      <c r="AB302" s="92">
        <v>8952611.2599999998</v>
      </c>
      <c r="AC302" s="92">
        <v>0</v>
      </c>
      <c r="AD302" s="92">
        <v>96175.31</v>
      </c>
      <c r="AE302" s="93">
        <v>129749.39</v>
      </c>
      <c r="AF302" s="10">
        <v>380338.66</v>
      </c>
      <c r="AG302" s="11">
        <v>609231784</v>
      </c>
      <c r="AH302" s="12">
        <v>238897521</v>
      </c>
      <c r="AI302" s="92">
        <v>20377982.440000001</v>
      </c>
      <c r="AJ302" s="92">
        <v>20495196.440000001</v>
      </c>
      <c r="AK302" s="92">
        <v>8840977.0800000001</v>
      </c>
      <c r="AL302" s="92">
        <v>0</v>
      </c>
      <c r="AM302" s="92">
        <v>169931.34</v>
      </c>
      <c r="AN302" s="93">
        <v>117214</v>
      </c>
    </row>
    <row r="303" spans="1:40" x14ac:dyDescent="0.2">
      <c r="A303" s="25">
        <v>113380303</v>
      </c>
      <c r="B303" s="26" t="s">
        <v>293</v>
      </c>
      <c r="C303" s="26" t="s">
        <v>294</v>
      </c>
      <c r="D303" s="1">
        <v>70771</v>
      </c>
      <c r="E303" s="2">
        <v>4289</v>
      </c>
      <c r="F303" s="13">
        <v>18888904.449999999</v>
      </c>
      <c r="G303" s="32">
        <v>1.46E-2</v>
      </c>
      <c r="H303" s="27">
        <v>62.23</v>
      </c>
      <c r="I303" s="28">
        <v>1.25</v>
      </c>
      <c r="J303" s="29">
        <v>27229543.300000001</v>
      </c>
      <c r="K303" s="9">
        <v>1476.7180000000001</v>
      </c>
      <c r="L303" s="9">
        <v>1444.058</v>
      </c>
      <c r="M303" s="9">
        <v>1500.5060000000001</v>
      </c>
      <c r="N303" s="104">
        <v>-3.7600000000000001E-2</v>
      </c>
      <c r="O303" s="18">
        <v>176.923</v>
      </c>
      <c r="P303" s="13">
        <v>16466.419999999998</v>
      </c>
      <c r="Q303" s="30">
        <v>0.96809999999999996</v>
      </c>
      <c r="R303" s="31">
        <v>1.21</v>
      </c>
      <c r="S303" s="32">
        <v>1.46E-2</v>
      </c>
      <c r="T303" s="33">
        <v>17166874</v>
      </c>
      <c r="U303" s="13">
        <v>10381.26</v>
      </c>
      <c r="V303" s="31">
        <v>0</v>
      </c>
      <c r="W303" s="31">
        <v>1.21</v>
      </c>
      <c r="X303" s="10">
        <v>330391.21999999997</v>
      </c>
      <c r="Y303" s="11">
        <v>929981482</v>
      </c>
      <c r="Z303" s="12">
        <v>360760925</v>
      </c>
      <c r="AA303" s="92">
        <v>27341267.289999999</v>
      </c>
      <c r="AB303" s="92">
        <v>18511527.670000002</v>
      </c>
      <c r="AC303" s="92">
        <v>0</v>
      </c>
      <c r="AD303" s="92">
        <v>46985.56</v>
      </c>
      <c r="AE303" s="93">
        <v>111723.99</v>
      </c>
      <c r="AF303" s="10">
        <v>263402.82</v>
      </c>
      <c r="AG303" s="11">
        <v>855720568</v>
      </c>
      <c r="AH303" s="12">
        <v>318174364</v>
      </c>
      <c r="AI303" s="92">
        <v>24535112.079999998</v>
      </c>
      <c r="AJ303" s="92">
        <v>24671990.350000001</v>
      </c>
      <c r="AK303" s="92">
        <v>17127157.23</v>
      </c>
      <c r="AL303" s="92">
        <v>0</v>
      </c>
      <c r="AM303" s="92">
        <v>34374.480000000003</v>
      </c>
      <c r="AN303" s="93">
        <v>136878.26999999999</v>
      </c>
    </row>
    <row r="304" spans="1:40" x14ac:dyDescent="0.2">
      <c r="A304" s="25">
        <v>113381303</v>
      </c>
      <c r="B304" s="26" t="s">
        <v>295</v>
      </c>
      <c r="C304" s="26" t="s">
        <v>294</v>
      </c>
      <c r="D304" s="1">
        <v>76105</v>
      </c>
      <c r="E304" s="2">
        <v>14475</v>
      </c>
      <c r="F304" s="13">
        <v>63658265.039999999</v>
      </c>
      <c r="G304" s="32">
        <v>1.3899999999999999E-2</v>
      </c>
      <c r="H304" s="27">
        <v>57.79</v>
      </c>
      <c r="I304" s="28">
        <v>1.17</v>
      </c>
      <c r="J304" s="29">
        <v>82171411.170000002</v>
      </c>
      <c r="K304" s="9">
        <v>5047.4790000000003</v>
      </c>
      <c r="L304" s="9">
        <v>4916.277</v>
      </c>
      <c r="M304" s="9">
        <v>4623.9840000000004</v>
      </c>
      <c r="N304" s="104">
        <v>6.3200000000000006E-2</v>
      </c>
      <c r="O304" s="18">
        <v>919.3</v>
      </c>
      <c r="P304" s="13">
        <v>13771.49</v>
      </c>
      <c r="Q304" s="30">
        <v>1.1575</v>
      </c>
      <c r="R304" s="31">
        <v>1.17</v>
      </c>
      <c r="S304" s="32">
        <v>1.3899999999999999E-2</v>
      </c>
      <c r="T304" s="33">
        <v>60944336</v>
      </c>
      <c r="U304" s="13">
        <v>10213.94</v>
      </c>
      <c r="V304" s="31">
        <v>0</v>
      </c>
      <c r="W304" s="31">
        <v>1.17</v>
      </c>
      <c r="X304" s="10">
        <v>1593357.28</v>
      </c>
      <c r="Y304" s="11">
        <v>3340272720</v>
      </c>
      <c r="Z304" s="12">
        <v>1242008191</v>
      </c>
      <c r="AA304" s="92">
        <v>82480736.829999998</v>
      </c>
      <c r="AB304" s="92">
        <v>62048111.530000001</v>
      </c>
      <c r="AC304" s="92">
        <v>0</v>
      </c>
      <c r="AD304" s="92">
        <v>16796.23</v>
      </c>
      <c r="AE304" s="93">
        <v>309325.65999999997</v>
      </c>
      <c r="AF304" s="10">
        <v>1264037.53</v>
      </c>
      <c r="AG304" s="11">
        <v>2932027521</v>
      </c>
      <c r="AH304" s="12">
        <v>1074937527</v>
      </c>
      <c r="AI304" s="92">
        <v>78688497.719999999</v>
      </c>
      <c r="AJ304" s="92">
        <v>79139480.040000007</v>
      </c>
      <c r="AK304" s="92">
        <v>59409930.549999997</v>
      </c>
      <c r="AL304" s="92">
        <v>0</v>
      </c>
      <c r="AM304" s="92">
        <v>32536.06</v>
      </c>
      <c r="AN304" s="93">
        <v>450982.32</v>
      </c>
    </row>
    <row r="305" spans="1:40" x14ac:dyDescent="0.2">
      <c r="A305" s="25">
        <v>113382303</v>
      </c>
      <c r="B305" s="26" t="s">
        <v>296</v>
      </c>
      <c r="C305" s="26" t="s">
        <v>294</v>
      </c>
      <c r="D305" s="1">
        <v>77499</v>
      </c>
      <c r="E305" s="2">
        <v>8269</v>
      </c>
      <c r="F305" s="13">
        <v>32997483.120000001</v>
      </c>
      <c r="G305" s="32">
        <v>1.4E-2</v>
      </c>
      <c r="H305" s="27">
        <v>51.49</v>
      </c>
      <c r="I305" s="28">
        <v>1.04</v>
      </c>
      <c r="J305" s="29">
        <v>46209569.479999997</v>
      </c>
      <c r="K305" s="9">
        <v>2409.1080000000002</v>
      </c>
      <c r="L305" s="9">
        <v>2433.3969999999999</v>
      </c>
      <c r="M305" s="9">
        <v>2438.5729999999999</v>
      </c>
      <c r="N305" s="104">
        <v>-2.0999999999999999E-3</v>
      </c>
      <c r="O305" s="18">
        <v>179.52</v>
      </c>
      <c r="P305" s="13">
        <v>17850.990000000002</v>
      </c>
      <c r="Q305" s="30">
        <v>0.89300000000000002</v>
      </c>
      <c r="R305" s="31">
        <v>0.93</v>
      </c>
      <c r="S305" s="32">
        <v>1.4E-2</v>
      </c>
      <c r="T305" s="33">
        <v>31430620</v>
      </c>
      <c r="U305" s="13">
        <v>12141.81</v>
      </c>
      <c r="V305" s="31">
        <v>0</v>
      </c>
      <c r="W305" s="31">
        <v>0.93</v>
      </c>
      <c r="X305" s="10">
        <v>585351.4</v>
      </c>
      <c r="Y305" s="11">
        <v>1673692741</v>
      </c>
      <c r="Z305" s="12">
        <v>689511807</v>
      </c>
      <c r="AA305" s="92">
        <v>46589216.850000001</v>
      </c>
      <c r="AB305" s="92">
        <v>32135360.620000001</v>
      </c>
      <c r="AC305" s="92">
        <v>0</v>
      </c>
      <c r="AD305" s="92">
        <v>276771.09999999998</v>
      </c>
      <c r="AE305" s="93">
        <v>379647.37</v>
      </c>
      <c r="AF305" s="10">
        <v>464188.91</v>
      </c>
      <c r="AG305" s="11">
        <v>1541854073</v>
      </c>
      <c r="AH305" s="12">
        <v>578410469</v>
      </c>
      <c r="AI305" s="92">
        <v>44525493.57</v>
      </c>
      <c r="AJ305" s="92">
        <v>44814994.07</v>
      </c>
      <c r="AK305" s="92">
        <v>31055612.550000001</v>
      </c>
      <c r="AL305" s="92">
        <v>0</v>
      </c>
      <c r="AM305" s="92">
        <v>97013.23</v>
      </c>
      <c r="AN305" s="93">
        <v>289500.5</v>
      </c>
    </row>
    <row r="306" spans="1:40" x14ac:dyDescent="0.2">
      <c r="A306" s="25">
        <v>113384603</v>
      </c>
      <c r="B306" s="26" t="s">
        <v>297</v>
      </c>
      <c r="C306" s="26" t="s">
        <v>294</v>
      </c>
      <c r="D306" s="1">
        <v>44165</v>
      </c>
      <c r="E306" s="2">
        <v>10713</v>
      </c>
      <c r="F306" s="13">
        <v>23884996.57</v>
      </c>
      <c r="G306" s="32">
        <v>1.8100000000000002E-2</v>
      </c>
      <c r="H306" s="27">
        <v>50.48</v>
      </c>
      <c r="I306" s="28">
        <v>1.02</v>
      </c>
      <c r="J306" s="29">
        <v>76946238.230000004</v>
      </c>
      <c r="K306" s="9">
        <v>5195.5309999999999</v>
      </c>
      <c r="L306" s="9">
        <v>5216.5649999999996</v>
      </c>
      <c r="M306" s="9">
        <v>4839.3239999999996</v>
      </c>
      <c r="N306" s="104">
        <v>7.8E-2</v>
      </c>
      <c r="O306" s="18">
        <v>2578.9639999999999</v>
      </c>
      <c r="P306" s="13">
        <v>9897.27</v>
      </c>
      <c r="Q306" s="30">
        <v>1.6106</v>
      </c>
      <c r="R306" s="31">
        <v>1.02</v>
      </c>
      <c r="S306" s="32">
        <v>1.8100000000000002E-2</v>
      </c>
      <c r="T306" s="33">
        <v>17528897</v>
      </c>
      <c r="U306" s="13">
        <v>2254.67</v>
      </c>
      <c r="V306" s="31">
        <v>0.74</v>
      </c>
      <c r="W306" s="31">
        <v>1.76</v>
      </c>
      <c r="X306" s="10">
        <v>2227186.37</v>
      </c>
      <c r="Y306" s="11">
        <v>891044152</v>
      </c>
      <c r="Z306" s="12">
        <v>426918005</v>
      </c>
      <c r="AA306" s="92">
        <v>76946422.650000006</v>
      </c>
      <c r="AB306" s="92">
        <v>21647251.050000001</v>
      </c>
      <c r="AC306" s="92">
        <v>0</v>
      </c>
      <c r="AD306" s="92">
        <v>10559.15</v>
      </c>
      <c r="AE306" s="93">
        <v>184.42</v>
      </c>
      <c r="AF306" s="10">
        <v>1766923.09</v>
      </c>
      <c r="AG306" s="11">
        <v>819633799</v>
      </c>
      <c r="AH306" s="12">
        <v>384666607</v>
      </c>
      <c r="AI306" s="92">
        <v>72304127.790000007</v>
      </c>
      <c r="AJ306" s="92">
        <v>72481693.629999995</v>
      </c>
      <c r="AK306" s="92">
        <v>21248447.370000001</v>
      </c>
      <c r="AL306" s="92">
        <v>0</v>
      </c>
      <c r="AM306" s="92">
        <v>26945.919999999998</v>
      </c>
      <c r="AN306" s="93">
        <v>177565.84</v>
      </c>
    </row>
    <row r="307" spans="1:40" x14ac:dyDescent="0.2">
      <c r="A307" s="25">
        <v>113385003</v>
      </c>
      <c r="B307" s="26" t="s">
        <v>298</v>
      </c>
      <c r="C307" s="26" t="s">
        <v>294</v>
      </c>
      <c r="D307" s="1">
        <v>70789</v>
      </c>
      <c r="E307" s="2">
        <v>7095</v>
      </c>
      <c r="F307" s="13">
        <v>26718281.260000002</v>
      </c>
      <c r="G307" s="32">
        <v>1.21E-2</v>
      </c>
      <c r="H307" s="27">
        <v>53.2</v>
      </c>
      <c r="I307" s="28">
        <v>1.07</v>
      </c>
      <c r="J307" s="29">
        <v>41713026.590000004</v>
      </c>
      <c r="K307" s="9">
        <v>2209.0320000000002</v>
      </c>
      <c r="L307" s="9">
        <v>2262.1610000000001</v>
      </c>
      <c r="M307" s="9">
        <v>2366.5300000000002</v>
      </c>
      <c r="N307" s="104">
        <v>-4.41E-2</v>
      </c>
      <c r="O307" s="18">
        <v>363.053</v>
      </c>
      <c r="P307" s="13">
        <v>16217.59</v>
      </c>
      <c r="Q307" s="30">
        <v>0.9829</v>
      </c>
      <c r="R307" s="31">
        <v>1.05</v>
      </c>
      <c r="S307" s="32">
        <v>1.21E-2</v>
      </c>
      <c r="T307" s="33">
        <v>29336101</v>
      </c>
      <c r="U307" s="13">
        <v>11405.57</v>
      </c>
      <c r="V307" s="31">
        <v>0</v>
      </c>
      <c r="W307" s="31">
        <v>1.05</v>
      </c>
      <c r="X307" s="10">
        <v>814789.26</v>
      </c>
      <c r="Y307" s="11">
        <v>1659411801</v>
      </c>
      <c r="Z307" s="12">
        <v>546310043</v>
      </c>
      <c r="AA307" s="92">
        <v>41928634.509999998</v>
      </c>
      <c r="AB307" s="92">
        <v>25882538.039999999</v>
      </c>
      <c r="AC307" s="92">
        <v>0</v>
      </c>
      <c r="AD307" s="92">
        <v>20953.96</v>
      </c>
      <c r="AE307" s="93">
        <v>215607.92</v>
      </c>
      <c r="AF307" s="10">
        <v>647764.65</v>
      </c>
      <c r="AG307" s="11">
        <v>1472796581</v>
      </c>
      <c r="AH307" s="12">
        <v>487844595</v>
      </c>
      <c r="AI307" s="92">
        <v>39217775.509999998</v>
      </c>
      <c r="AJ307" s="92">
        <v>39337552.450000003</v>
      </c>
      <c r="AK307" s="92">
        <v>24643436.27</v>
      </c>
      <c r="AL307" s="92">
        <v>0</v>
      </c>
      <c r="AM307" s="92">
        <v>153513.29999999999</v>
      </c>
      <c r="AN307" s="93">
        <v>119776.94</v>
      </c>
    </row>
    <row r="308" spans="1:40" x14ac:dyDescent="0.2">
      <c r="A308" s="25">
        <v>113385303</v>
      </c>
      <c r="B308" s="26" t="s">
        <v>299</v>
      </c>
      <c r="C308" s="26" t="s">
        <v>294</v>
      </c>
      <c r="D308" s="1">
        <v>73888</v>
      </c>
      <c r="E308" s="2">
        <v>9776</v>
      </c>
      <c r="F308" s="13">
        <v>40985234.160000004</v>
      </c>
      <c r="G308" s="32">
        <v>1.38E-2</v>
      </c>
      <c r="H308" s="27">
        <v>56.74</v>
      </c>
      <c r="I308" s="28">
        <v>1.1399999999999999</v>
      </c>
      <c r="J308" s="29">
        <v>52197325.609999999</v>
      </c>
      <c r="K308" s="9">
        <v>3588.308</v>
      </c>
      <c r="L308" s="9">
        <v>3610.3960000000002</v>
      </c>
      <c r="M308" s="9">
        <v>3252.7170000000001</v>
      </c>
      <c r="N308" s="104">
        <v>0.11</v>
      </c>
      <c r="O308" s="18">
        <v>552.56600000000003</v>
      </c>
      <c r="P308" s="13">
        <v>12605.39</v>
      </c>
      <c r="Q308" s="30">
        <v>1.2645999999999999</v>
      </c>
      <c r="R308" s="31">
        <v>1.1399999999999999</v>
      </c>
      <c r="S308" s="32">
        <v>1.38E-2</v>
      </c>
      <c r="T308" s="33">
        <v>39609948</v>
      </c>
      <c r="U308" s="13">
        <v>9565.6</v>
      </c>
      <c r="V308" s="31">
        <v>0</v>
      </c>
      <c r="W308" s="31">
        <v>1.1399999999999999</v>
      </c>
      <c r="X308" s="10">
        <v>433325.97</v>
      </c>
      <c r="Y308" s="11">
        <v>2068717572</v>
      </c>
      <c r="Z308" s="12">
        <v>909473977</v>
      </c>
      <c r="AA308" s="92">
        <v>52278600.590000004</v>
      </c>
      <c r="AB308" s="92">
        <v>40404393.609999999</v>
      </c>
      <c r="AC308" s="92">
        <v>2685.59</v>
      </c>
      <c r="AD308" s="92">
        <v>144828.99</v>
      </c>
      <c r="AE308" s="93">
        <v>81274.98</v>
      </c>
      <c r="AF308" s="10">
        <v>344628.52</v>
      </c>
      <c r="AG308" s="11">
        <v>1919818381</v>
      </c>
      <c r="AH308" s="12">
        <v>791297029</v>
      </c>
      <c r="AI308" s="92">
        <v>50209924.380000003</v>
      </c>
      <c r="AJ308" s="92">
        <v>50327339.530000001</v>
      </c>
      <c r="AK308" s="92">
        <v>38971769.020000003</v>
      </c>
      <c r="AL308" s="92">
        <v>0</v>
      </c>
      <c r="AM308" s="92">
        <v>54723.06</v>
      </c>
      <c r="AN308" s="93">
        <v>117415.15</v>
      </c>
    </row>
    <row r="309" spans="1:40" x14ac:dyDescent="0.2">
      <c r="A309" s="25">
        <v>121390302</v>
      </c>
      <c r="B309" s="26" t="s">
        <v>450</v>
      </c>
      <c r="C309" s="26" t="s">
        <v>451</v>
      </c>
      <c r="D309" s="1">
        <v>47106</v>
      </c>
      <c r="E309" s="2">
        <v>43239</v>
      </c>
      <c r="F309" s="13">
        <v>133794464.61</v>
      </c>
      <c r="G309" s="32">
        <v>1.7000000000000001E-2</v>
      </c>
      <c r="H309" s="27">
        <v>65.69</v>
      </c>
      <c r="I309" s="28">
        <v>1.32</v>
      </c>
      <c r="J309" s="29">
        <v>360759620</v>
      </c>
      <c r="K309" s="9">
        <v>20761.203000000001</v>
      </c>
      <c r="L309" s="9">
        <v>21024.532999999999</v>
      </c>
      <c r="M309" s="9">
        <v>18875.829000000002</v>
      </c>
      <c r="N309" s="104">
        <v>0.1138</v>
      </c>
      <c r="O309" s="18">
        <v>12048.473</v>
      </c>
      <c r="P309" s="13">
        <v>10995.53</v>
      </c>
      <c r="Q309" s="30">
        <v>1.4497</v>
      </c>
      <c r="R309" s="31">
        <v>1.32</v>
      </c>
      <c r="S309" s="32">
        <v>1.7000000000000001E-2</v>
      </c>
      <c r="T309" s="33">
        <v>104914910</v>
      </c>
      <c r="U309" s="13">
        <v>3197.68</v>
      </c>
      <c r="V309" s="31">
        <v>0.63</v>
      </c>
      <c r="W309" s="31">
        <v>1.95</v>
      </c>
      <c r="X309" s="10">
        <v>12145152.609999999</v>
      </c>
      <c r="Y309" s="11">
        <v>5798298081</v>
      </c>
      <c r="Z309" s="12">
        <v>2090041025</v>
      </c>
      <c r="AA309" s="92">
        <v>360929414</v>
      </c>
      <c r="AB309" s="92">
        <v>119993804</v>
      </c>
      <c r="AC309" s="92">
        <v>75720</v>
      </c>
      <c r="AD309" s="92">
        <v>1579788</v>
      </c>
      <c r="AE309" s="93">
        <v>169794</v>
      </c>
      <c r="AF309" s="10">
        <v>9643443.5500000007</v>
      </c>
      <c r="AG309" s="11">
        <v>5127830415</v>
      </c>
      <c r="AH309" s="12">
        <v>1917903753</v>
      </c>
      <c r="AI309" s="92">
        <v>327815557</v>
      </c>
      <c r="AJ309" s="92">
        <v>328100220</v>
      </c>
      <c r="AK309" s="92">
        <v>114473703</v>
      </c>
      <c r="AL309" s="92">
        <v>0</v>
      </c>
      <c r="AM309" s="92">
        <v>2063807</v>
      </c>
      <c r="AN309" s="93">
        <v>284663</v>
      </c>
    </row>
    <row r="310" spans="1:40" x14ac:dyDescent="0.2">
      <c r="A310" s="25">
        <v>121391303</v>
      </c>
      <c r="B310" s="26" t="s">
        <v>452</v>
      </c>
      <c r="C310" s="26" t="s">
        <v>451</v>
      </c>
      <c r="D310" s="1">
        <v>64653</v>
      </c>
      <c r="E310" s="2">
        <v>4779</v>
      </c>
      <c r="F310" s="13">
        <v>24929836.759999998</v>
      </c>
      <c r="G310" s="32">
        <v>1.7500000000000002E-2</v>
      </c>
      <c r="H310" s="27">
        <v>80.69</v>
      </c>
      <c r="I310" s="28">
        <v>1.63</v>
      </c>
      <c r="J310" s="29">
        <v>34630315.869999997</v>
      </c>
      <c r="K310" s="9">
        <v>1654.4449999999999</v>
      </c>
      <c r="L310" s="9">
        <v>1666.5930000000001</v>
      </c>
      <c r="M310" s="9">
        <v>1545.249</v>
      </c>
      <c r="N310" s="104">
        <v>7.85E-2</v>
      </c>
      <c r="O310" s="18">
        <v>316.59800000000001</v>
      </c>
      <c r="P310" s="13">
        <v>17569.54</v>
      </c>
      <c r="Q310" s="30">
        <v>0.9073</v>
      </c>
      <c r="R310" s="31">
        <v>1.48</v>
      </c>
      <c r="S310" s="32">
        <v>1.7500000000000002E-2</v>
      </c>
      <c r="T310" s="33">
        <v>18975755</v>
      </c>
      <c r="U310" s="13">
        <v>9627.27</v>
      </c>
      <c r="V310" s="31">
        <v>0</v>
      </c>
      <c r="W310" s="31">
        <v>1.48</v>
      </c>
      <c r="X310" s="10">
        <v>857404.95</v>
      </c>
      <c r="Y310" s="11">
        <v>1168716174</v>
      </c>
      <c r="Z310" s="12">
        <v>258032329</v>
      </c>
      <c r="AA310" s="92">
        <v>34830567.759999998</v>
      </c>
      <c r="AB310" s="92">
        <v>23772290.649999999</v>
      </c>
      <c r="AC310" s="92">
        <v>0</v>
      </c>
      <c r="AD310" s="92">
        <v>300141.15999999997</v>
      </c>
      <c r="AE310" s="93">
        <v>200251.89</v>
      </c>
      <c r="AF310" s="10">
        <v>682797.73</v>
      </c>
      <c r="AG310" s="11">
        <v>1024090562</v>
      </c>
      <c r="AH310" s="12">
        <v>233519895</v>
      </c>
      <c r="AI310" s="92">
        <v>32504598.82</v>
      </c>
      <c r="AJ310" s="92">
        <v>32643971.890000001</v>
      </c>
      <c r="AK310" s="92">
        <v>21940068.199999999</v>
      </c>
      <c r="AL310" s="92">
        <v>0</v>
      </c>
      <c r="AM310" s="92">
        <v>293863.45</v>
      </c>
      <c r="AN310" s="93">
        <v>139373.07</v>
      </c>
    </row>
    <row r="311" spans="1:40" x14ac:dyDescent="0.2">
      <c r="A311" s="25">
        <v>121392303</v>
      </c>
      <c r="B311" s="26" t="s">
        <v>453</v>
      </c>
      <c r="C311" s="26" t="s">
        <v>451</v>
      </c>
      <c r="D311" s="1">
        <v>91655</v>
      </c>
      <c r="E311" s="2">
        <v>22494</v>
      </c>
      <c r="F311" s="13">
        <v>126287673.25999999</v>
      </c>
      <c r="G311" s="32">
        <v>1.43E-2</v>
      </c>
      <c r="H311" s="27">
        <v>61.25</v>
      </c>
      <c r="I311" s="28">
        <v>1.23</v>
      </c>
      <c r="J311" s="29">
        <v>157306798.59999999</v>
      </c>
      <c r="K311" s="9">
        <v>8465.1790000000001</v>
      </c>
      <c r="L311" s="9">
        <v>8406.8809999999994</v>
      </c>
      <c r="M311" s="9">
        <v>8117.7960000000003</v>
      </c>
      <c r="N311" s="104">
        <v>3.56E-2</v>
      </c>
      <c r="O311" s="18">
        <v>878.41800000000001</v>
      </c>
      <c r="P311" s="13">
        <v>16835.79</v>
      </c>
      <c r="Q311" s="30">
        <v>0.94679999999999997</v>
      </c>
      <c r="R311" s="31">
        <v>1.1599999999999999</v>
      </c>
      <c r="S311" s="32">
        <v>1.43E-2</v>
      </c>
      <c r="T311" s="33">
        <v>117595218</v>
      </c>
      <c r="U311" s="13">
        <v>12585.65</v>
      </c>
      <c r="V311" s="31">
        <v>0</v>
      </c>
      <c r="W311" s="31">
        <v>1.1599999999999999</v>
      </c>
      <c r="X311" s="10">
        <v>2314376.5699999998</v>
      </c>
      <c r="Y311" s="11">
        <v>6403747088</v>
      </c>
      <c r="Z311" s="12">
        <v>2437998606</v>
      </c>
      <c r="AA311" s="92">
        <v>157547110.97999999</v>
      </c>
      <c r="AB311" s="92">
        <v>123896144.69</v>
      </c>
      <c r="AC311" s="92">
        <v>32625</v>
      </c>
      <c r="AD311" s="92">
        <v>44527</v>
      </c>
      <c r="AE311" s="93">
        <v>240312.38</v>
      </c>
      <c r="AF311" s="10">
        <v>1835312.84</v>
      </c>
      <c r="AG311" s="11">
        <v>5920545357</v>
      </c>
      <c r="AH311" s="12">
        <v>2134962134</v>
      </c>
      <c r="AI311" s="92">
        <v>147615892.25999999</v>
      </c>
      <c r="AJ311" s="92">
        <v>147661968.75999999</v>
      </c>
      <c r="AK311" s="92">
        <v>119682207.15000001</v>
      </c>
      <c r="AL311" s="92">
        <v>0</v>
      </c>
      <c r="AM311" s="92">
        <v>132335.6</v>
      </c>
      <c r="AN311" s="93">
        <v>46076.5</v>
      </c>
    </row>
    <row r="312" spans="1:40" x14ac:dyDescent="0.2">
      <c r="A312" s="25">
        <v>121394503</v>
      </c>
      <c r="B312" s="26" t="s">
        <v>454</v>
      </c>
      <c r="C312" s="26" t="s">
        <v>451</v>
      </c>
      <c r="D312" s="1">
        <v>67107</v>
      </c>
      <c r="E312" s="2">
        <v>5167</v>
      </c>
      <c r="F312" s="13">
        <v>21124148.870000001</v>
      </c>
      <c r="G312" s="32">
        <v>1.78E-2</v>
      </c>
      <c r="H312" s="27">
        <v>60.92</v>
      </c>
      <c r="I312" s="28">
        <v>1.23</v>
      </c>
      <c r="J312" s="29">
        <v>34900265.93</v>
      </c>
      <c r="K312" s="9">
        <v>1698.068</v>
      </c>
      <c r="L312" s="9">
        <v>1621.3240000000001</v>
      </c>
      <c r="M312" s="9">
        <v>1834.153</v>
      </c>
      <c r="N312" s="104">
        <v>-0.11600000000000001</v>
      </c>
      <c r="O312" s="18">
        <v>225.64400000000001</v>
      </c>
      <c r="P312" s="13">
        <v>18142.150000000001</v>
      </c>
      <c r="Q312" s="30">
        <v>0.87860000000000005</v>
      </c>
      <c r="R312" s="31">
        <v>1.08</v>
      </c>
      <c r="S312" s="32">
        <v>1.78E-2</v>
      </c>
      <c r="T312" s="33">
        <v>15756318</v>
      </c>
      <c r="U312" s="13">
        <v>8190.58</v>
      </c>
      <c r="V312" s="31">
        <v>0.05</v>
      </c>
      <c r="W312" s="31">
        <v>1.1299999999999999</v>
      </c>
      <c r="X312" s="10">
        <v>1197682.98</v>
      </c>
      <c r="Y312" s="11">
        <v>794017240</v>
      </c>
      <c r="Z312" s="12">
        <v>390668324</v>
      </c>
      <c r="AA312" s="92">
        <v>34900265.93</v>
      </c>
      <c r="AB312" s="92">
        <v>19898629.100000001</v>
      </c>
      <c r="AC312" s="92">
        <v>0</v>
      </c>
      <c r="AD312" s="92">
        <v>27836.79</v>
      </c>
      <c r="AE312" s="93">
        <v>0</v>
      </c>
      <c r="AF312" s="10">
        <v>950278.91</v>
      </c>
      <c r="AG312" s="11">
        <v>724709045</v>
      </c>
      <c r="AH312" s="12">
        <v>327113836</v>
      </c>
      <c r="AI312" s="92">
        <v>33064404.199999999</v>
      </c>
      <c r="AJ312" s="92">
        <v>33064404.199999999</v>
      </c>
      <c r="AK312" s="92">
        <v>19404263.329999998</v>
      </c>
      <c r="AL312" s="92">
        <v>0</v>
      </c>
      <c r="AM312" s="92">
        <v>43040.14</v>
      </c>
      <c r="AN312" s="93">
        <v>0</v>
      </c>
    </row>
    <row r="313" spans="1:40" x14ac:dyDescent="0.2">
      <c r="A313" s="25">
        <v>121394603</v>
      </c>
      <c r="B313" s="26" t="s">
        <v>455</v>
      </c>
      <c r="C313" s="26" t="s">
        <v>451</v>
      </c>
      <c r="D313" s="1">
        <v>99598</v>
      </c>
      <c r="E313" s="2">
        <v>5611</v>
      </c>
      <c r="F313" s="13">
        <v>33218723.619999997</v>
      </c>
      <c r="G313" s="32">
        <v>1.35E-2</v>
      </c>
      <c r="H313" s="27">
        <v>59.44</v>
      </c>
      <c r="I313" s="28">
        <v>1.2</v>
      </c>
      <c r="J313" s="29">
        <v>44204759.590000004</v>
      </c>
      <c r="K313" s="9">
        <v>2069.098</v>
      </c>
      <c r="L313" s="9">
        <v>2086.9180000000001</v>
      </c>
      <c r="M313" s="9">
        <v>2286.9639999999999</v>
      </c>
      <c r="N313" s="104">
        <v>-8.7499999999999994E-2</v>
      </c>
      <c r="O313" s="18">
        <v>117.669</v>
      </c>
      <c r="P313" s="13">
        <v>20214.66</v>
      </c>
      <c r="Q313" s="30">
        <v>0.78859999999999997</v>
      </c>
      <c r="R313" s="31">
        <v>0.95</v>
      </c>
      <c r="S313" s="32">
        <v>1.35E-2</v>
      </c>
      <c r="T313" s="33">
        <v>32606074</v>
      </c>
      <c r="U313" s="13">
        <v>14910.63</v>
      </c>
      <c r="V313" s="31">
        <v>0</v>
      </c>
      <c r="W313" s="31">
        <v>0.95</v>
      </c>
      <c r="X313" s="10">
        <v>848258.77</v>
      </c>
      <c r="Y313" s="11">
        <v>1759745932</v>
      </c>
      <c r="Z313" s="12">
        <v>691838584</v>
      </c>
      <c r="AA313" s="92">
        <v>44207921.890000001</v>
      </c>
      <c r="AB313" s="92">
        <v>32355155.199999999</v>
      </c>
      <c r="AC313" s="92">
        <v>0</v>
      </c>
      <c r="AD313" s="92">
        <v>15309.65</v>
      </c>
      <c r="AE313" s="93">
        <v>3162.3</v>
      </c>
      <c r="AF313" s="10">
        <v>674981.69</v>
      </c>
      <c r="AG313" s="11">
        <v>1724836914</v>
      </c>
      <c r="AH313" s="12">
        <v>555247388</v>
      </c>
      <c r="AI313" s="92">
        <v>41561305.020000003</v>
      </c>
      <c r="AJ313" s="92">
        <v>41564364.159999996</v>
      </c>
      <c r="AK313" s="92">
        <v>31250954.82</v>
      </c>
      <c r="AL313" s="92">
        <v>0</v>
      </c>
      <c r="AM313" s="92">
        <v>33434.49</v>
      </c>
      <c r="AN313" s="93">
        <v>3059.14</v>
      </c>
    </row>
    <row r="314" spans="1:40" x14ac:dyDescent="0.2">
      <c r="A314" s="25">
        <v>121395103</v>
      </c>
      <c r="B314" s="26" t="s">
        <v>456</v>
      </c>
      <c r="C314" s="26" t="s">
        <v>451</v>
      </c>
      <c r="D314" s="1">
        <v>93033</v>
      </c>
      <c r="E314" s="2">
        <v>24807</v>
      </c>
      <c r="F314" s="13">
        <v>160933915.94999999</v>
      </c>
      <c r="G314" s="32">
        <v>1.17E-2</v>
      </c>
      <c r="H314" s="27">
        <v>69.73</v>
      </c>
      <c r="I314" s="28">
        <v>1.41</v>
      </c>
      <c r="J314" s="29">
        <v>203002029.08000001</v>
      </c>
      <c r="K314" s="9">
        <v>10256.706</v>
      </c>
      <c r="L314" s="9">
        <v>10083.963</v>
      </c>
      <c r="M314" s="9">
        <v>9208.7479999999996</v>
      </c>
      <c r="N314" s="104">
        <v>9.5000000000000001E-2</v>
      </c>
      <c r="O314" s="18">
        <v>836.52200000000005</v>
      </c>
      <c r="P314" s="13">
        <v>18299.64</v>
      </c>
      <c r="Q314" s="30">
        <v>0.87109999999999999</v>
      </c>
      <c r="R314" s="31">
        <v>1.23</v>
      </c>
      <c r="S314" s="32">
        <v>1.17E-2</v>
      </c>
      <c r="T314" s="33">
        <v>183637941</v>
      </c>
      <c r="U314" s="13">
        <v>16554.060000000001</v>
      </c>
      <c r="V314" s="31">
        <v>0</v>
      </c>
      <c r="W314" s="31">
        <v>1.23</v>
      </c>
      <c r="X314" s="10">
        <v>2241122.5</v>
      </c>
      <c r="Y314" s="11">
        <v>10511487440</v>
      </c>
      <c r="Z314" s="12">
        <v>3295876549</v>
      </c>
      <c r="AA314" s="92">
        <v>203394275</v>
      </c>
      <c r="AB314" s="92">
        <v>158427213.13999999</v>
      </c>
      <c r="AC314" s="92">
        <v>0</v>
      </c>
      <c r="AD314" s="92">
        <v>265580.31</v>
      </c>
      <c r="AE314" s="93">
        <v>392245.92</v>
      </c>
      <c r="AF314" s="10">
        <v>1799846.03</v>
      </c>
      <c r="AG314" s="11">
        <v>8803447804</v>
      </c>
      <c r="AH314" s="12">
        <v>2726988378</v>
      </c>
      <c r="AI314" s="92">
        <v>187569110.06</v>
      </c>
      <c r="AJ314" s="92">
        <v>187978619.27000001</v>
      </c>
      <c r="AK314" s="92">
        <v>152369733.19999999</v>
      </c>
      <c r="AL314" s="92">
        <v>0</v>
      </c>
      <c r="AM314" s="92">
        <v>332590.63</v>
      </c>
      <c r="AN314" s="93">
        <v>409509.21</v>
      </c>
    </row>
    <row r="315" spans="1:40" x14ac:dyDescent="0.2">
      <c r="A315" s="25">
        <v>121395603</v>
      </c>
      <c r="B315" s="26" t="s">
        <v>457</v>
      </c>
      <c r="C315" s="26" t="s">
        <v>451</v>
      </c>
      <c r="D315" s="1">
        <v>87116</v>
      </c>
      <c r="E315" s="2">
        <v>5133</v>
      </c>
      <c r="F315" s="13">
        <v>34350931.390000001</v>
      </c>
      <c r="G315" s="32">
        <v>1.7600000000000001E-2</v>
      </c>
      <c r="H315" s="27">
        <v>76.819999999999993</v>
      </c>
      <c r="I315" s="28">
        <v>1.55</v>
      </c>
      <c r="J315" s="29">
        <v>37299519.189999998</v>
      </c>
      <c r="K315" s="9">
        <v>1610.175</v>
      </c>
      <c r="L315" s="9">
        <v>1590.7729999999999</v>
      </c>
      <c r="M315" s="9">
        <v>1636.7449999999999</v>
      </c>
      <c r="N315" s="104">
        <v>-2.81E-2</v>
      </c>
      <c r="O315" s="18">
        <v>330.67</v>
      </c>
      <c r="P315" s="13">
        <v>19218.189999999999</v>
      </c>
      <c r="Q315" s="30">
        <v>0.82950000000000002</v>
      </c>
      <c r="R315" s="31">
        <v>1.29</v>
      </c>
      <c r="S315" s="32">
        <v>1.7600000000000001E-2</v>
      </c>
      <c r="T315" s="33">
        <v>26005651</v>
      </c>
      <c r="U315" s="13">
        <v>13399.14</v>
      </c>
      <c r="V315" s="31">
        <v>0</v>
      </c>
      <c r="W315" s="31">
        <v>1.29</v>
      </c>
      <c r="X315" s="10">
        <v>632768.86</v>
      </c>
      <c r="Y315" s="11">
        <v>1335613929</v>
      </c>
      <c r="Z315" s="12">
        <v>619698164</v>
      </c>
      <c r="AA315" s="92">
        <v>37313455.189999998</v>
      </c>
      <c r="AB315" s="92">
        <v>33693932.210000001</v>
      </c>
      <c r="AC315" s="92">
        <v>0</v>
      </c>
      <c r="AD315" s="92">
        <v>24230.32</v>
      </c>
      <c r="AE315" s="93">
        <v>13936</v>
      </c>
      <c r="AF315" s="10">
        <v>506788.9</v>
      </c>
      <c r="AG315" s="11">
        <v>1240641311</v>
      </c>
      <c r="AH315" s="12">
        <v>503728124</v>
      </c>
      <c r="AI315" s="92">
        <v>37192190.490000002</v>
      </c>
      <c r="AJ315" s="92">
        <v>37192190.490000002</v>
      </c>
      <c r="AK315" s="92">
        <v>31142363.550000001</v>
      </c>
      <c r="AL315" s="92">
        <v>0</v>
      </c>
      <c r="AM315" s="92">
        <v>293835.05</v>
      </c>
      <c r="AN315" s="93">
        <v>0</v>
      </c>
    </row>
    <row r="316" spans="1:40" x14ac:dyDescent="0.2">
      <c r="A316" s="25">
        <v>121395703</v>
      </c>
      <c r="B316" s="26" t="s">
        <v>458</v>
      </c>
      <c r="C316" s="26" t="s">
        <v>451</v>
      </c>
      <c r="D316" s="1">
        <v>109735</v>
      </c>
      <c r="E316" s="2">
        <v>8490</v>
      </c>
      <c r="F316" s="13">
        <v>58953340.890000001</v>
      </c>
      <c r="G316" s="32">
        <v>1.26E-2</v>
      </c>
      <c r="H316" s="27">
        <v>63.28</v>
      </c>
      <c r="I316" s="28">
        <v>1.28</v>
      </c>
      <c r="J316" s="29">
        <v>63223652.420000002</v>
      </c>
      <c r="K316" s="9">
        <v>3157.223</v>
      </c>
      <c r="L316" s="9">
        <v>3192.2339999999999</v>
      </c>
      <c r="M316" s="9">
        <v>3116.6970000000001</v>
      </c>
      <c r="N316" s="104">
        <v>2.4199999999999999E-2</v>
      </c>
      <c r="O316" s="18">
        <v>227.43199999999999</v>
      </c>
      <c r="P316" s="13">
        <v>18679.5</v>
      </c>
      <c r="Q316" s="30">
        <v>0.85340000000000005</v>
      </c>
      <c r="R316" s="31">
        <v>1.0900000000000001</v>
      </c>
      <c r="S316" s="32">
        <v>1.26E-2</v>
      </c>
      <c r="T316" s="33">
        <v>62345492</v>
      </c>
      <c r="U316" s="13">
        <v>18420.04</v>
      </c>
      <c r="V316" s="31">
        <v>0</v>
      </c>
      <c r="W316" s="31">
        <v>1.0900000000000001</v>
      </c>
      <c r="X316" s="10">
        <v>838708.79</v>
      </c>
      <c r="Y316" s="11">
        <v>3117077043</v>
      </c>
      <c r="Z316" s="12">
        <v>1570553947</v>
      </c>
      <c r="AA316" s="92">
        <v>63239674.219999999</v>
      </c>
      <c r="AB316" s="92">
        <v>58086184.969999999</v>
      </c>
      <c r="AC316" s="92">
        <v>0</v>
      </c>
      <c r="AD316" s="92">
        <v>28447.13</v>
      </c>
      <c r="AE316" s="93">
        <v>16021.8</v>
      </c>
      <c r="AF316" s="10">
        <v>672958.04</v>
      </c>
      <c r="AG316" s="11">
        <v>2889276493</v>
      </c>
      <c r="AH316" s="12">
        <v>1518779247</v>
      </c>
      <c r="AI316" s="92">
        <v>62590356.960000001</v>
      </c>
      <c r="AJ316" s="92">
        <v>62607554.689999998</v>
      </c>
      <c r="AK316" s="92">
        <v>54408449.380000003</v>
      </c>
      <c r="AL316" s="92">
        <v>0</v>
      </c>
      <c r="AM316" s="92">
        <v>9774.64</v>
      </c>
      <c r="AN316" s="93">
        <v>17197.73</v>
      </c>
    </row>
    <row r="317" spans="1:40" x14ac:dyDescent="0.2">
      <c r="A317" s="25">
        <v>121397803</v>
      </c>
      <c r="B317" s="26" t="s">
        <v>459</v>
      </c>
      <c r="C317" s="26" t="s">
        <v>451</v>
      </c>
      <c r="D317" s="1">
        <v>66436</v>
      </c>
      <c r="E317" s="2">
        <v>13077</v>
      </c>
      <c r="F317" s="13">
        <v>56590799.699999996</v>
      </c>
      <c r="G317" s="32">
        <v>1.6799999999999999E-2</v>
      </c>
      <c r="H317" s="27">
        <v>65.14</v>
      </c>
      <c r="I317" s="28">
        <v>1.31</v>
      </c>
      <c r="J317" s="29">
        <v>83899257.010000005</v>
      </c>
      <c r="K317" s="9">
        <v>4476.5330000000004</v>
      </c>
      <c r="L317" s="9">
        <v>4535.2659999999996</v>
      </c>
      <c r="M317" s="9">
        <v>4261.6369999999997</v>
      </c>
      <c r="N317" s="104">
        <v>6.4199999999999993E-2</v>
      </c>
      <c r="O317" s="18">
        <v>993.31600000000003</v>
      </c>
      <c r="P317" s="13">
        <v>15338.5</v>
      </c>
      <c r="Q317" s="30">
        <v>1.0392999999999999</v>
      </c>
      <c r="R317" s="31">
        <v>1.31</v>
      </c>
      <c r="S317" s="32">
        <v>1.6799999999999999E-2</v>
      </c>
      <c r="T317" s="33">
        <v>44718213</v>
      </c>
      <c r="U317" s="13">
        <v>8175.4</v>
      </c>
      <c r="V317" s="31">
        <v>0.06</v>
      </c>
      <c r="W317" s="31">
        <v>1.37</v>
      </c>
      <c r="X317" s="10">
        <v>1482693.04</v>
      </c>
      <c r="Y317" s="11">
        <v>2511157668</v>
      </c>
      <c r="Z317" s="12">
        <v>851113979</v>
      </c>
      <c r="AA317" s="92">
        <v>84090055.060000002</v>
      </c>
      <c r="AB317" s="92">
        <v>55081228.979999997</v>
      </c>
      <c r="AC317" s="92">
        <v>0</v>
      </c>
      <c r="AD317" s="92">
        <v>26877.68</v>
      </c>
      <c r="AE317" s="93">
        <v>190798.05</v>
      </c>
      <c r="AF317" s="10">
        <v>1183268.29</v>
      </c>
      <c r="AG317" s="11">
        <v>2311298668</v>
      </c>
      <c r="AH317" s="12">
        <v>814581010</v>
      </c>
      <c r="AI317" s="92">
        <v>78184439.790000007</v>
      </c>
      <c r="AJ317" s="92">
        <v>78370591.790000007</v>
      </c>
      <c r="AK317" s="92">
        <v>53316365.439999998</v>
      </c>
      <c r="AL317" s="92">
        <v>0</v>
      </c>
      <c r="AM317" s="92">
        <v>34755.199999999997</v>
      </c>
      <c r="AN317" s="93">
        <v>186152</v>
      </c>
    </row>
    <row r="318" spans="1:40" x14ac:dyDescent="0.2">
      <c r="A318" s="25">
        <v>118401403</v>
      </c>
      <c r="B318" s="26" t="s">
        <v>391</v>
      </c>
      <c r="C318" s="26" t="s">
        <v>392</v>
      </c>
      <c r="D318" s="1">
        <v>87590</v>
      </c>
      <c r="E318" s="2">
        <v>7636</v>
      </c>
      <c r="F318" s="13">
        <v>27641266.710000001</v>
      </c>
      <c r="G318" s="32">
        <v>1.0699999999999999E-2</v>
      </c>
      <c r="H318" s="27">
        <v>41.33</v>
      </c>
      <c r="I318" s="28">
        <v>0.83</v>
      </c>
      <c r="J318" s="29">
        <v>43411850.380000003</v>
      </c>
      <c r="K318" s="9">
        <v>2889.107</v>
      </c>
      <c r="L318" s="9">
        <v>2846.6610000000001</v>
      </c>
      <c r="M318" s="9">
        <v>3052.4250000000002</v>
      </c>
      <c r="N318" s="104">
        <v>-6.7400000000000002E-2</v>
      </c>
      <c r="O318" s="18">
        <v>309.12299999999999</v>
      </c>
      <c r="P318" s="13">
        <v>13573.71</v>
      </c>
      <c r="Q318" s="30">
        <v>1.1744000000000001</v>
      </c>
      <c r="R318" s="31">
        <v>0.83</v>
      </c>
      <c r="S318" s="32">
        <v>1.0699999999999999E-2</v>
      </c>
      <c r="T318" s="33">
        <v>34298095</v>
      </c>
      <c r="U318" s="13">
        <v>10724.09</v>
      </c>
      <c r="V318" s="31">
        <v>0</v>
      </c>
      <c r="W318" s="31">
        <v>0.83</v>
      </c>
      <c r="X318" s="10">
        <v>534281.03</v>
      </c>
      <c r="Y318" s="11">
        <v>1734134986</v>
      </c>
      <c r="Z318" s="12">
        <v>844669173</v>
      </c>
      <c r="AA318" s="92">
        <v>43690239.159999996</v>
      </c>
      <c r="AB318" s="92">
        <v>26917598.609999999</v>
      </c>
      <c r="AC318" s="92">
        <v>0</v>
      </c>
      <c r="AD318" s="92">
        <v>189387.07</v>
      </c>
      <c r="AE318" s="93">
        <v>278388.78000000003</v>
      </c>
      <c r="AF318" s="10">
        <v>422675.27</v>
      </c>
      <c r="AG318" s="11">
        <v>1584447218</v>
      </c>
      <c r="AH318" s="12">
        <v>744980262</v>
      </c>
      <c r="AI318" s="92">
        <v>41942312.770000003</v>
      </c>
      <c r="AJ318" s="92">
        <v>42234385.460000001</v>
      </c>
      <c r="AK318" s="92">
        <v>25961933.620000001</v>
      </c>
      <c r="AL318" s="92">
        <v>0</v>
      </c>
      <c r="AM318" s="92">
        <v>85782.33</v>
      </c>
      <c r="AN318" s="93">
        <v>292072.69</v>
      </c>
    </row>
    <row r="319" spans="1:40" x14ac:dyDescent="0.2">
      <c r="A319" s="25">
        <v>118401603</v>
      </c>
      <c r="B319" s="26" t="s">
        <v>393</v>
      </c>
      <c r="C319" s="26" t="s">
        <v>392</v>
      </c>
      <c r="D319" s="1">
        <v>78883</v>
      </c>
      <c r="E319" s="2">
        <v>8483</v>
      </c>
      <c r="F319" s="13">
        <v>27301162.199999999</v>
      </c>
      <c r="G319" s="32">
        <v>1.0999999999999999E-2</v>
      </c>
      <c r="H319" s="27">
        <v>40.799999999999997</v>
      </c>
      <c r="I319" s="28">
        <v>0.82</v>
      </c>
      <c r="J319" s="29">
        <v>43034273.240000002</v>
      </c>
      <c r="K319" s="9">
        <v>2579.3910000000001</v>
      </c>
      <c r="L319" s="9">
        <v>2574.7089999999998</v>
      </c>
      <c r="M319" s="9">
        <v>2747.6089999999999</v>
      </c>
      <c r="N319" s="104">
        <v>-6.2899999999999998E-2</v>
      </c>
      <c r="O319" s="18">
        <v>316.47699999999998</v>
      </c>
      <c r="P319" s="13">
        <v>14860.58</v>
      </c>
      <c r="Q319" s="30">
        <v>1.0727</v>
      </c>
      <c r="R319" s="31">
        <v>0.82</v>
      </c>
      <c r="S319" s="32">
        <v>1.0999999999999999E-2</v>
      </c>
      <c r="T319" s="33">
        <v>33126176</v>
      </c>
      <c r="U319" s="13">
        <v>11439.12</v>
      </c>
      <c r="V319" s="31">
        <v>0</v>
      </c>
      <c r="W319" s="31">
        <v>0.82</v>
      </c>
      <c r="X319" s="10">
        <v>414885.91</v>
      </c>
      <c r="Y319" s="11">
        <v>1550833408</v>
      </c>
      <c r="Z319" s="12">
        <v>939856516</v>
      </c>
      <c r="AA319" s="92">
        <v>43034700.130000003</v>
      </c>
      <c r="AB319" s="92">
        <v>26715955.809999999</v>
      </c>
      <c r="AC319" s="92">
        <v>0</v>
      </c>
      <c r="AD319" s="92">
        <v>170320.48</v>
      </c>
      <c r="AE319" s="93">
        <v>426.89</v>
      </c>
      <c r="AF319" s="10">
        <v>324888.5</v>
      </c>
      <c r="AG319" s="11">
        <v>1455717410</v>
      </c>
      <c r="AH319" s="12">
        <v>803507292</v>
      </c>
      <c r="AI319" s="92">
        <v>40875442.590000004</v>
      </c>
      <c r="AJ319" s="92">
        <v>40884498.850000001</v>
      </c>
      <c r="AK319" s="92">
        <v>26287642.82</v>
      </c>
      <c r="AL319" s="92">
        <v>0</v>
      </c>
      <c r="AM319" s="92">
        <v>113095</v>
      </c>
      <c r="AN319" s="93">
        <v>9056.26</v>
      </c>
    </row>
    <row r="320" spans="1:40" x14ac:dyDescent="0.2">
      <c r="A320" s="25">
        <v>118402603</v>
      </c>
      <c r="B320" s="26" t="s">
        <v>394</v>
      </c>
      <c r="C320" s="26" t="s">
        <v>392</v>
      </c>
      <c r="D320" s="1">
        <v>50419</v>
      </c>
      <c r="E320" s="2">
        <v>7250</v>
      </c>
      <c r="F320" s="13">
        <v>11293800.119999999</v>
      </c>
      <c r="G320" s="32">
        <v>1.2200000000000001E-2</v>
      </c>
      <c r="H320" s="27">
        <v>30.9</v>
      </c>
      <c r="I320" s="28">
        <v>0.62</v>
      </c>
      <c r="J320" s="29">
        <v>34501940.920000002</v>
      </c>
      <c r="K320" s="9">
        <v>2498.9</v>
      </c>
      <c r="L320" s="9">
        <v>2453.163</v>
      </c>
      <c r="M320" s="9">
        <v>2367.42</v>
      </c>
      <c r="N320" s="104">
        <v>3.6200000000000003E-2</v>
      </c>
      <c r="O320" s="18">
        <v>1002.375</v>
      </c>
      <c r="P320" s="13">
        <v>9854.11</v>
      </c>
      <c r="Q320" s="30">
        <v>1.6176999999999999</v>
      </c>
      <c r="R320" s="31">
        <v>0.62</v>
      </c>
      <c r="S320" s="32">
        <v>1.2200000000000001E-2</v>
      </c>
      <c r="T320" s="33">
        <v>12319603</v>
      </c>
      <c r="U320" s="13">
        <v>3518.6</v>
      </c>
      <c r="V320" s="31">
        <v>0.59</v>
      </c>
      <c r="W320" s="31">
        <v>1.21</v>
      </c>
      <c r="X320" s="10">
        <v>888013.26</v>
      </c>
      <c r="Y320" s="11">
        <v>607718400</v>
      </c>
      <c r="Z320" s="12">
        <v>318567537</v>
      </c>
      <c r="AA320" s="92">
        <v>34501940.920000002</v>
      </c>
      <c r="AB320" s="92">
        <v>10345454.779999999</v>
      </c>
      <c r="AC320" s="92">
        <v>0</v>
      </c>
      <c r="AD320" s="92">
        <v>60332.08</v>
      </c>
      <c r="AE320" s="93">
        <v>0</v>
      </c>
      <c r="AF320" s="10">
        <v>704592.84</v>
      </c>
      <c r="AG320" s="11">
        <v>559907454</v>
      </c>
      <c r="AH320" s="12">
        <v>298099320</v>
      </c>
      <c r="AI320" s="92">
        <v>32321541.309999999</v>
      </c>
      <c r="AJ320" s="92">
        <v>32341637.41</v>
      </c>
      <c r="AK320" s="92">
        <v>9868461.4499999993</v>
      </c>
      <c r="AL320" s="92">
        <v>0</v>
      </c>
      <c r="AM320" s="92">
        <v>23313.87</v>
      </c>
      <c r="AN320" s="93">
        <v>20096.099999999999</v>
      </c>
    </row>
    <row r="321" spans="1:40" x14ac:dyDescent="0.2">
      <c r="A321" s="25">
        <v>118403003</v>
      </c>
      <c r="B321" s="26" t="s">
        <v>395</v>
      </c>
      <c r="C321" s="26" t="s">
        <v>392</v>
      </c>
      <c r="D321" s="1">
        <v>56661</v>
      </c>
      <c r="E321" s="2">
        <v>6525</v>
      </c>
      <c r="F321" s="13">
        <v>18064084.690000001</v>
      </c>
      <c r="G321" s="32">
        <v>1.5699999999999999E-2</v>
      </c>
      <c r="H321" s="27">
        <v>48.86</v>
      </c>
      <c r="I321" s="28">
        <v>0.98</v>
      </c>
      <c r="J321" s="29">
        <v>35748073.799999997</v>
      </c>
      <c r="K321" s="9">
        <v>2168.125</v>
      </c>
      <c r="L321" s="9">
        <v>2149.0129999999999</v>
      </c>
      <c r="M321" s="9">
        <v>2111.192</v>
      </c>
      <c r="N321" s="104">
        <v>1.7899999999999999E-2</v>
      </c>
      <c r="O321" s="18">
        <v>865.72900000000004</v>
      </c>
      <c r="P321" s="13">
        <v>11783.06</v>
      </c>
      <c r="Q321" s="30">
        <v>1.3528</v>
      </c>
      <c r="R321" s="31">
        <v>0.98</v>
      </c>
      <c r="S321" s="32">
        <v>1.5699999999999999E-2</v>
      </c>
      <c r="T321" s="33">
        <v>15343733</v>
      </c>
      <c r="U321" s="13">
        <v>5057.51</v>
      </c>
      <c r="V321" s="31">
        <v>0.42</v>
      </c>
      <c r="W321" s="31">
        <v>1.4</v>
      </c>
      <c r="X321" s="10">
        <v>1121128.6200000001</v>
      </c>
      <c r="Y321" s="11">
        <v>841292361</v>
      </c>
      <c r="Z321" s="12">
        <v>312371749</v>
      </c>
      <c r="AA321" s="92">
        <v>35748273.799999997</v>
      </c>
      <c r="AB321" s="92">
        <v>16832517.18</v>
      </c>
      <c r="AC321" s="92">
        <v>0</v>
      </c>
      <c r="AD321" s="92">
        <v>110438.89</v>
      </c>
      <c r="AE321" s="93">
        <v>200</v>
      </c>
      <c r="AF321" s="10">
        <v>889567.94</v>
      </c>
      <c r="AG321" s="11">
        <v>715569988</v>
      </c>
      <c r="AH321" s="12">
        <v>291369469</v>
      </c>
      <c r="AI321" s="92">
        <v>34536948.289999999</v>
      </c>
      <c r="AJ321" s="92">
        <v>34541828.369999997</v>
      </c>
      <c r="AK321" s="92">
        <v>16209737.17</v>
      </c>
      <c r="AL321" s="92">
        <v>0</v>
      </c>
      <c r="AM321" s="92">
        <v>128173.95</v>
      </c>
      <c r="AN321" s="93">
        <v>4880.08</v>
      </c>
    </row>
    <row r="322" spans="1:40" x14ac:dyDescent="0.2">
      <c r="A322" s="25">
        <v>118403302</v>
      </c>
      <c r="B322" s="26" t="s">
        <v>396</v>
      </c>
      <c r="C322" s="26" t="s">
        <v>392</v>
      </c>
      <c r="D322" s="1">
        <v>51599</v>
      </c>
      <c r="E322" s="2">
        <v>29988</v>
      </c>
      <c r="F322" s="13">
        <v>81589356.349999994</v>
      </c>
      <c r="G322" s="32">
        <v>1.26E-2</v>
      </c>
      <c r="H322" s="27">
        <v>52.73</v>
      </c>
      <c r="I322" s="28">
        <v>1.06</v>
      </c>
      <c r="J322" s="29">
        <v>170949684.75</v>
      </c>
      <c r="K322" s="9">
        <v>12687.828</v>
      </c>
      <c r="L322" s="9">
        <v>12357.246999999999</v>
      </c>
      <c r="M322" s="9">
        <v>10477.459000000001</v>
      </c>
      <c r="N322" s="104">
        <v>0.1794</v>
      </c>
      <c r="O322" s="18">
        <v>5068.0249999999996</v>
      </c>
      <c r="P322" s="13">
        <v>9627.7900000000009</v>
      </c>
      <c r="Q322" s="30">
        <v>1.6556999999999999</v>
      </c>
      <c r="R322" s="31">
        <v>1.06</v>
      </c>
      <c r="S322" s="32">
        <v>1.26E-2</v>
      </c>
      <c r="T322" s="33">
        <v>85846055</v>
      </c>
      <c r="U322" s="13">
        <v>4834.8</v>
      </c>
      <c r="V322" s="31">
        <v>0.44</v>
      </c>
      <c r="W322" s="31">
        <v>1.5</v>
      </c>
      <c r="X322" s="10">
        <v>3409423.15</v>
      </c>
      <c r="Y322" s="11">
        <v>4761977762</v>
      </c>
      <c r="Z322" s="12">
        <v>1692612830</v>
      </c>
      <c r="AA322" s="92">
        <v>171550754.75</v>
      </c>
      <c r="AB322" s="92">
        <v>77955669.239999995</v>
      </c>
      <c r="AC322" s="92">
        <v>0</v>
      </c>
      <c r="AD322" s="92">
        <v>224263.96</v>
      </c>
      <c r="AE322" s="93">
        <v>601070</v>
      </c>
      <c r="AF322" s="10">
        <v>2704283.2</v>
      </c>
      <c r="AG322" s="11">
        <v>4341972911</v>
      </c>
      <c r="AH322" s="12">
        <v>1511376216</v>
      </c>
      <c r="AI322" s="92">
        <v>160012556.94999999</v>
      </c>
      <c r="AJ322" s="92">
        <v>160920483.02000001</v>
      </c>
      <c r="AK322" s="92">
        <v>74471469.019999996</v>
      </c>
      <c r="AL322" s="92">
        <v>0</v>
      </c>
      <c r="AM322" s="92">
        <v>141455.1</v>
      </c>
      <c r="AN322" s="93">
        <v>907926.07</v>
      </c>
    </row>
    <row r="323" spans="1:40" x14ac:dyDescent="0.2">
      <c r="A323" s="25">
        <v>118403903</v>
      </c>
      <c r="B323" s="26" t="s">
        <v>397</v>
      </c>
      <c r="C323" s="26" t="s">
        <v>392</v>
      </c>
      <c r="D323" s="1">
        <v>79317</v>
      </c>
      <c r="E323" s="2">
        <v>5894</v>
      </c>
      <c r="F323" s="13">
        <v>19267644.32</v>
      </c>
      <c r="G323" s="32">
        <v>1.06E-2</v>
      </c>
      <c r="H323" s="27">
        <v>41.21</v>
      </c>
      <c r="I323" s="28">
        <v>0.83</v>
      </c>
      <c r="J323" s="29">
        <v>31924534.620000001</v>
      </c>
      <c r="K323" s="9">
        <v>1677.5709999999999</v>
      </c>
      <c r="L323" s="9">
        <v>1708.0820000000001</v>
      </c>
      <c r="M323" s="9">
        <v>2089.9160000000002</v>
      </c>
      <c r="N323" s="104">
        <v>-0.1827</v>
      </c>
      <c r="O323" s="18">
        <v>154.88399999999999</v>
      </c>
      <c r="P323" s="13">
        <v>17421.73</v>
      </c>
      <c r="Q323" s="30">
        <v>0.91500000000000004</v>
      </c>
      <c r="R323" s="31">
        <v>0.76</v>
      </c>
      <c r="S323" s="32">
        <v>1.06E-2</v>
      </c>
      <c r="T323" s="33">
        <v>24179598</v>
      </c>
      <c r="U323" s="13">
        <v>13195.19</v>
      </c>
      <c r="V323" s="31">
        <v>0</v>
      </c>
      <c r="W323" s="31">
        <v>0.76</v>
      </c>
      <c r="X323" s="10">
        <v>581829.06999999995</v>
      </c>
      <c r="Y323" s="11">
        <v>1266654678</v>
      </c>
      <c r="Z323" s="12">
        <v>551360216</v>
      </c>
      <c r="AA323" s="92">
        <v>31924534.620000001</v>
      </c>
      <c r="AB323" s="92">
        <v>18593281.390000001</v>
      </c>
      <c r="AC323" s="92">
        <v>0</v>
      </c>
      <c r="AD323" s="92">
        <v>92533.86</v>
      </c>
      <c r="AE323" s="93">
        <v>0</v>
      </c>
      <c r="AF323" s="10">
        <v>462816.33</v>
      </c>
      <c r="AG323" s="11">
        <v>1169686597</v>
      </c>
      <c r="AH323" s="12">
        <v>466885368</v>
      </c>
      <c r="AI323" s="92">
        <v>30098593.629999999</v>
      </c>
      <c r="AJ323" s="92">
        <v>30116053.039999999</v>
      </c>
      <c r="AK323" s="92">
        <v>18491026.609999999</v>
      </c>
      <c r="AL323" s="92">
        <v>0</v>
      </c>
      <c r="AM323" s="92">
        <v>36091.919999999998</v>
      </c>
      <c r="AN323" s="93">
        <v>17459.41</v>
      </c>
    </row>
    <row r="324" spans="1:40" x14ac:dyDescent="0.2">
      <c r="A324" s="25">
        <v>118406003</v>
      </c>
      <c r="B324" s="26" t="s">
        <v>398</v>
      </c>
      <c r="C324" s="26" t="s">
        <v>392</v>
      </c>
      <c r="D324" s="1">
        <v>64122</v>
      </c>
      <c r="E324" s="2">
        <v>3385</v>
      </c>
      <c r="F324" s="13">
        <v>8404347.9600000009</v>
      </c>
      <c r="G324" s="32">
        <v>1.12E-2</v>
      </c>
      <c r="H324" s="27">
        <v>38.72</v>
      </c>
      <c r="I324" s="28">
        <v>0.78</v>
      </c>
      <c r="J324" s="29">
        <v>20566883.170000002</v>
      </c>
      <c r="K324" s="9">
        <v>938.63499999999999</v>
      </c>
      <c r="L324" s="9">
        <v>968.39099999999996</v>
      </c>
      <c r="M324" s="9">
        <v>1280.386</v>
      </c>
      <c r="N324" s="104">
        <v>-0.2437</v>
      </c>
      <c r="O324" s="18">
        <v>202.98500000000001</v>
      </c>
      <c r="P324" s="13">
        <v>18015.52</v>
      </c>
      <c r="Q324" s="30">
        <v>0.88480000000000003</v>
      </c>
      <c r="R324" s="31">
        <v>0.69</v>
      </c>
      <c r="S324" s="32">
        <v>1.12E-2</v>
      </c>
      <c r="T324" s="33">
        <v>10008811</v>
      </c>
      <c r="U324" s="13">
        <v>8767.2000000000007</v>
      </c>
      <c r="V324" s="31">
        <v>0</v>
      </c>
      <c r="W324" s="31">
        <v>0.69</v>
      </c>
      <c r="X324" s="10">
        <v>614551.31999999995</v>
      </c>
      <c r="Y324" s="11">
        <v>555179076</v>
      </c>
      <c r="Z324" s="12">
        <v>197363092</v>
      </c>
      <c r="AA324" s="92">
        <v>20746415.210000001</v>
      </c>
      <c r="AB324" s="92">
        <v>7747208.4900000002</v>
      </c>
      <c r="AC324" s="92">
        <v>0</v>
      </c>
      <c r="AD324" s="92">
        <v>42588.15</v>
      </c>
      <c r="AE324" s="93">
        <v>179532.04</v>
      </c>
      <c r="AF324" s="10">
        <v>487557.47</v>
      </c>
      <c r="AG324" s="11">
        <v>525144905</v>
      </c>
      <c r="AH324" s="12">
        <v>185450063</v>
      </c>
      <c r="AI324" s="92">
        <v>21321877.600000001</v>
      </c>
      <c r="AJ324" s="92">
        <v>21406907.43</v>
      </c>
      <c r="AK324" s="92">
        <v>7339921.6399999997</v>
      </c>
      <c r="AL324" s="92">
        <v>0</v>
      </c>
      <c r="AM324" s="92">
        <v>30752</v>
      </c>
      <c r="AN324" s="93">
        <v>85029.83</v>
      </c>
    </row>
    <row r="325" spans="1:40" x14ac:dyDescent="0.2">
      <c r="A325" s="25">
        <v>118406602</v>
      </c>
      <c r="B325" s="26" t="s">
        <v>399</v>
      </c>
      <c r="C325" s="26" t="s">
        <v>392</v>
      </c>
      <c r="D325" s="1">
        <v>54416</v>
      </c>
      <c r="E325" s="2">
        <v>12111</v>
      </c>
      <c r="F325" s="13">
        <v>35017433.969999991</v>
      </c>
      <c r="G325" s="32">
        <v>1.3899999999999999E-2</v>
      </c>
      <c r="H325" s="27">
        <v>53.13</v>
      </c>
      <c r="I325" s="28">
        <v>1.07</v>
      </c>
      <c r="J325" s="29">
        <v>59601619.990000002</v>
      </c>
      <c r="K325" s="9">
        <v>3227.2249999999999</v>
      </c>
      <c r="L325" s="9">
        <v>3249.4960000000001</v>
      </c>
      <c r="M325" s="9">
        <v>3411.616</v>
      </c>
      <c r="N325" s="104">
        <v>-4.7500000000000001E-2</v>
      </c>
      <c r="O325" s="18">
        <v>734.851</v>
      </c>
      <c r="P325" s="13">
        <v>15043.03</v>
      </c>
      <c r="Q325" s="30">
        <v>1.0597000000000001</v>
      </c>
      <c r="R325" s="31">
        <v>1.07</v>
      </c>
      <c r="S325" s="32">
        <v>1.3899999999999999E-2</v>
      </c>
      <c r="T325" s="33">
        <v>33389903</v>
      </c>
      <c r="U325" s="13">
        <v>8427.3799999999992</v>
      </c>
      <c r="V325" s="31">
        <v>0.03</v>
      </c>
      <c r="W325" s="31">
        <v>1.1000000000000001</v>
      </c>
      <c r="X325" s="10">
        <v>1063236.98</v>
      </c>
      <c r="Y325" s="11">
        <v>1769710803</v>
      </c>
      <c r="Z325" s="12">
        <v>740808236</v>
      </c>
      <c r="AA325" s="92">
        <v>59621877.729999997</v>
      </c>
      <c r="AB325" s="92">
        <v>33788754.479999997</v>
      </c>
      <c r="AC325" s="92">
        <v>0</v>
      </c>
      <c r="AD325" s="92">
        <v>165442.51</v>
      </c>
      <c r="AE325" s="93">
        <v>20257.740000000002</v>
      </c>
      <c r="AF325" s="10">
        <v>843214.65</v>
      </c>
      <c r="AG325" s="11">
        <v>1657261762</v>
      </c>
      <c r="AH325" s="12">
        <v>649648422</v>
      </c>
      <c r="AI325" s="92">
        <v>53047360.93</v>
      </c>
      <c r="AJ325" s="92">
        <v>53072302.630000003</v>
      </c>
      <c r="AK325" s="92">
        <v>33177319.23</v>
      </c>
      <c r="AL325" s="92">
        <v>0</v>
      </c>
      <c r="AM325" s="92">
        <v>270660.64</v>
      </c>
      <c r="AN325" s="93">
        <v>24941.7</v>
      </c>
    </row>
    <row r="326" spans="1:40" x14ac:dyDescent="0.2">
      <c r="A326" s="25">
        <v>118408852</v>
      </c>
      <c r="B326" s="26" t="s">
        <v>400</v>
      </c>
      <c r="C326" s="26" t="s">
        <v>392</v>
      </c>
      <c r="D326" s="1">
        <v>50013</v>
      </c>
      <c r="E326" s="2">
        <v>24253</v>
      </c>
      <c r="F326" s="13">
        <v>72395674.390000001</v>
      </c>
      <c r="G326" s="32">
        <v>1.6899999999999998E-2</v>
      </c>
      <c r="H326" s="27">
        <v>59.68</v>
      </c>
      <c r="I326" s="28">
        <v>1.2</v>
      </c>
      <c r="J326" s="29">
        <v>121121699.22</v>
      </c>
      <c r="K326" s="9">
        <v>8944.4969999999994</v>
      </c>
      <c r="L326" s="9">
        <v>8498.4719999999998</v>
      </c>
      <c r="M326" s="9">
        <v>7603.4489999999996</v>
      </c>
      <c r="N326" s="104">
        <v>0.1177</v>
      </c>
      <c r="O326" s="18">
        <v>3841.8229999999999</v>
      </c>
      <c r="P326" s="13">
        <v>9472.76</v>
      </c>
      <c r="Q326" s="30">
        <v>1.6828000000000001</v>
      </c>
      <c r="R326" s="31">
        <v>1.2</v>
      </c>
      <c r="S326" s="32">
        <v>1.6899999999999998E-2</v>
      </c>
      <c r="T326" s="33">
        <v>56977441</v>
      </c>
      <c r="U326" s="13">
        <v>4456.13</v>
      </c>
      <c r="V326" s="31">
        <v>0.49</v>
      </c>
      <c r="W326" s="31">
        <v>1.69</v>
      </c>
      <c r="X326" s="10">
        <v>3636975.86</v>
      </c>
      <c r="Y326" s="11">
        <v>3130645199</v>
      </c>
      <c r="Z326" s="12">
        <v>1153372939</v>
      </c>
      <c r="AA326" s="92">
        <v>121305063.92</v>
      </c>
      <c r="AB326" s="92">
        <v>68582414.909999996</v>
      </c>
      <c r="AC326" s="92">
        <v>0</v>
      </c>
      <c r="AD326" s="92">
        <v>176283.62</v>
      </c>
      <c r="AE326" s="93">
        <v>183364.7</v>
      </c>
      <c r="AF326" s="10">
        <v>2887538.9</v>
      </c>
      <c r="AG326" s="11">
        <v>2920325527</v>
      </c>
      <c r="AH326" s="12">
        <v>1066474388</v>
      </c>
      <c r="AI326" s="92">
        <v>123032275.81</v>
      </c>
      <c r="AJ326" s="92">
        <v>123226938.33</v>
      </c>
      <c r="AK326" s="92">
        <v>68508194.769999996</v>
      </c>
      <c r="AL326" s="92">
        <v>0</v>
      </c>
      <c r="AM326" s="92">
        <v>138993.93</v>
      </c>
      <c r="AN326" s="93">
        <v>194662.52</v>
      </c>
    </row>
    <row r="327" spans="1:40" x14ac:dyDescent="0.2">
      <c r="A327" s="25">
        <v>118409203</v>
      </c>
      <c r="B327" s="26" t="s">
        <v>401</v>
      </c>
      <c r="C327" s="26" t="s">
        <v>392</v>
      </c>
      <c r="D327" s="1">
        <v>62904</v>
      </c>
      <c r="E327" s="2">
        <v>8618</v>
      </c>
      <c r="F327" s="13">
        <v>21981135.129999999</v>
      </c>
      <c r="G327" s="32">
        <v>1.4800000000000001E-2</v>
      </c>
      <c r="H327" s="27">
        <v>40.549999999999997</v>
      </c>
      <c r="I327" s="28">
        <v>0.82</v>
      </c>
      <c r="J327" s="29">
        <v>42627067.380000003</v>
      </c>
      <c r="K327" s="9">
        <v>2197.6689999999999</v>
      </c>
      <c r="L327" s="9">
        <v>2180.5219999999999</v>
      </c>
      <c r="M327" s="9">
        <v>2556.4319999999998</v>
      </c>
      <c r="N327" s="104">
        <v>-0.14699999999999999</v>
      </c>
      <c r="O327" s="18">
        <v>302.47300000000001</v>
      </c>
      <c r="P327" s="13">
        <v>17049.86</v>
      </c>
      <c r="Q327" s="30">
        <v>0.93489999999999995</v>
      </c>
      <c r="R327" s="31">
        <v>0.77</v>
      </c>
      <c r="S327" s="32">
        <v>1.4800000000000001E-2</v>
      </c>
      <c r="T327" s="33">
        <v>19756094</v>
      </c>
      <c r="U327" s="13">
        <v>7901.99</v>
      </c>
      <c r="V327" s="31">
        <v>0.09</v>
      </c>
      <c r="W327" s="31">
        <v>0.86</v>
      </c>
      <c r="X327" s="10">
        <v>589869.05000000005</v>
      </c>
      <c r="Y327" s="11">
        <v>974411034</v>
      </c>
      <c r="Z327" s="12">
        <v>511009551</v>
      </c>
      <c r="AA327" s="92">
        <v>42633936.359999999</v>
      </c>
      <c r="AB327" s="92">
        <v>21324972.219999999</v>
      </c>
      <c r="AC327" s="92">
        <v>0</v>
      </c>
      <c r="AD327" s="92">
        <v>66293.86</v>
      </c>
      <c r="AE327" s="93">
        <v>6868.98</v>
      </c>
      <c r="AF327" s="10">
        <v>467145.78</v>
      </c>
      <c r="AG327" s="11">
        <v>920632744</v>
      </c>
      <c r="AH327" s="12">
        <v>472045638</v>
      </c>
      <c r="AI327" s="92">
        <v>39155456.609999999</v>
      </c>
      <c r="AJ327" s="92">
        <v>39158432.509999998</v>
      </c>
      <c r="AK327" s="92">
        <v>20356445.440000001</v>
      </c>
      <c r="AL327" s="92">
        <v>0</v>
      </c>
      <c r="AM327" s="92">
        <v>54467.360000000001</v>
      </c>
      <c r="AN327" s="93">
        <v>2975.9</v>
      </c>
    </row>
    <row r="328" spans="1:40" x14ac:dyDescent="0.2">
      <c r="A328" s="25">
        <v>118409302</v>
      </c>
      <c r="B328" s="26" t="s">
        <v>402</v>
      </c>
      <c r="C328" s="26" t="s">
        <v>392</v>
      </c>
      <c r="D328" s="1">
        <v>51740</v>
      </c>
      <c r="E328" s="2">
        <v>18385</v>
      </c>
      <c r="F328" s="13">
        <v>41636761.419999994</v>
      </c>
      <c r="G328" s="32">
        <v>1.47E-2</v>
      </c>
      <c r="H328" s="27">
        <v>43.77</v>
      </c>
      <c r="I328" s="28">
        <v>0.88</v>
      </c>
      <c r="J328" s="29">
        <v>81365980.769999996</v>
      </c>
      <c r="K328" s="9">
        <v>5544.4070000000002</v>
      </c>
      <c r="L328" s="9">
        <v>5384.7489999999998</v>
      </c>
      <c r="M328" s="9">
        <v>5356.9</v>
      </c>
      <c r="N328" s="104">
        <v>5.1999999999999998E-3</v>
      </c>
      <c r="O328" s="18">
        <v>1455.1780000000001</v>
      </c>
      <c r="P328" s="13">
        <v>11624.4</v>
      </c>
      <c r="Q328" s="30">
        <v>1.3713</v>
      </c>
      <c r="R328" s="31">
        <v>0.88</v>
      </c>
      <c r="S328" s="32">
        <v>1.47E-2</v>
      </c>
      <c r="T328" s="33">
        <v>37550937</v>
      </c>
      <c r="U328" s="13">
        <v>5364.74</v>
      </c>
      <c r="V328" s="31">
        <v>0.38</v>
      </c>
      <c r="W328" s="31">
        <v>1.26</v>
      </c>
      <c r="X328" s="10">
        <v>1972429.35</v>
      </c>
      <c r="Y328" s="11">
        <v>1854205692</v>
      </c>
      <c r="Z328" s="12">
        <v>969173019</v>
      </c>
      <c r="AA328" s="92">
        <v>81398694</v>
      </c>
      <c r="AB328" s="92">
        <v>39478886.159999996</v>
      </c>
      <c r="AC328" s="92">
        <v>0</v>
      </c>
      <c r="AD328" s="92">
        <v>185445.91</v>
      </c>
      <c r="AE328" s="93">
        <v>32713.23</v>
      </c>
      <c r="AF328" s="10">
        <v>1565171.85</v>
      </c>
      <c r="AG328" s="11">
        <v>1692211542</v>
      </c>
      <c r="AH328" s="12">
        <v>869287316</v>
      </c>
      <c r="AI328" s="92">
        <v>77872728.819999993</v>
      </c>
      <c r="AJ328" s="92">
        <v>77883959.620000005</v>
      </c>
      <c r="AK328" s="92">
        <v>39940092.740000002</v>
      </c>
      <c r="AL328" s="92">
        <v>0</v>
      </c>
      <c r="AM328" s="92">
        <v>1716.99</v>
      </c>
      <c r="AN328" s="93">
        <v>11230.8</v>
      </c>
    </row>
    <row r="329" spans="1:40" x14ac:dyDescent="0.2">
      <c r="A329" s="25">
        <v>117412003</v>
      </c>
      <c r="B329" s="26" t="s">
        <v>376</v>
      </c>
      <c r="C329" s="26" t="s">
        <v>377</v>
      </c>
      <c r="D329" s="1">
        <v>65867</v>
      </c>
      <c r="E329" s="2">
        <v>4424</v>
      </c>
      <c r="F329" s="13">
        <v>12538562.74</v>
      </c>
      <c r="G329" s="32">
        <v>1.1599999999999999E-2</v>
      </c>
      <c r="H329" s="27">
        <v>43.03</v>
      </c>
      <c r="I329" s="28">
        <v>0.87</v>
      </c>
      <c r="J329" s="29">
        <v>25834732.5</v>
      </c>
      <c r="K329" s="9">
        <v>1643.249</v>
      </c>
      <c r="L329" s="9">
        <v>1638.5219999999999</v>
      </c>
      <c r="M329" s="9">
        <v>1657.354</v>
      </c>
      <c r="N329" s="104">
        <v>-1.14E-2</v>
      </c>
      <c r="O329" s="18">
        <v>218.20099999999999</v>
      </c>
      <c r="P329" s="13">
        <v>13878.82</v>
      </c>
      <c r="Q329" s="30">
        <v>1.1486000000000001</v>
      </c>
      <c r="R329" s="31">
        <v>0.87</v>
      </c>
      <c r="S329" s="32">
        <v>1.1599999999999999E-2</v>
      </c>
      <c r="T329" s="33">
        <v>14405337</v>
      </c>
      <c r="U329" s="13">
        <v>7738.77</v>
      </c>
      <c r="V329" s="31">
        <v>0.11</v>
      </c>
      <c r="W329" s="31">
        <v>0.98</v>
      </c>
      <c r="X329" s="10">
        <v>672000.66</v>
      </c>
      <c r="Y329" s="11">
        <v>778282119</v>
      </c>
      <c r="Z329" s="12">
        <v>304825949</v>
      </c>
      <c r="AA329" s="92">
        <v>25855530.600000001</v>
      </c>
      <c r="AB329" s="92">
        <v>11864329.91</v>
      </c>
      <c r="AC329" s="92">
        <v>0</v>
      </c>
      <c r="AD329" s="92">
        <v>2232.17</v>
      </c>
      <c r="AE329" s="93">
        <v>20798.099999999999</v>
      </c>
      <c r="AF329" s="10">
        <v>536206.81000000006</v>
      </c>
      <c r="AG329" s="11">
        <v>724187451</v>
      </c>
      <c r="AH329" s="12">
        <v>247347068</v>
      </c>
      <c r="AI329" s="92">
        <v>24749018.140000001</v>
      </c>
      <c r="AJ329" s="92">
        <v>24764590.550000001</v>
      </c>
      <c r="AK329" s="92">
        <v>11252254.82</v>
      </c>
      <c r="AL329" s="92">
        <v>39431.14</v>
      </c>
      <c r="AM329" s="92">
        <v>3468.54</v>
      </c>
      <c r="AN329" s="93">
        <v>15572.41</v>
      </c>
    </row>
    <row r="330" spans="1:40" x14ac:dyDescent="0.2">
      <c r="A330" s="25">
        <v>117414003</v>
      </c>
      <c r="B330" s="26" t="s">
        <v>378</v>
      </c>
      <c r="C330" s="26" t="s">
        <v>377</v>
      </c>
      <c r="D330" s="1">
        <v>63152</v>
      </c>
      <c r="E330" s="2">
        <v>6860</v>
      </c>
      <c r="F330" s="13">
        <v>20455748.48</v>
      </c>
      <c r="G330" s="32">
        <v>1.2699999999999999E-2</v>
      </c>
      <c r="H330" s="27">
        <v>47.22</v>
      </c>
      <c r="I330" s="28">
        <v>0.95</v>
      </c>
      <c r="J330" s="29">
        <v>42325721.670000002</v>
      </c>
      <c r="K330" s="9">
        <v>2317.6</v>
      </c>
      <c r="L330" s="9">
        <v>2363.614</v>
      </c>
      <c r="M330" s="9">
        <v>2762.4549999999999</v>
      </c>
      <c r="N330" s="104">
        <v>-0.1444</v>
      </c>
      <c r="O330" s="18">
        <v>309.45299999999997</v>
      </c>
      <c r="P330" s="13">
        <v>16111.48</v>
      </c>
      <c r="Q330" s="30">
        <v>0.98939999999999995</v>
      </c>
      <c r="R330" s="31">
        <v>0.94</v>
      </c>
      <c r="S330" s="32">
        <v>1.2699999999999999E-2</v>
      </c>
      <c r="T330" s="33">
        <v>21447334</v>
      </c>
      <c r="U330" s="13">
        <v>8164.03</v>
      </c>
      <c r="V330" s="31">
        <v>0.06</v>
      </c>
      <c r="W330" s="31">
        <v>1</v>
      </c>
      <c r="X330" s="10">
        <v>1442552.1</v>
      </c>
      <c r="Y330" s="11">
        <v>1187892232</v>
      </c>
      <c r="Z330" s="12">
        <v>424689264</v>
      </c>
      <c r="AA330" s="92">
        <v>42342810.829999998</v>
      </c>
      <c r="AB330" s="92">
        <v>18995189.949999999</v>
      </c>
      <c r="AC330" s="92">
        <v>0</v>
      </c>
      <c r="AD330" s="92">
        <v>18006.43</v>
      </c>
      <c r="AE330" s="93">
        <v>17089.16</v>
      </c>
      <c r="AF330" s="10">
        <v>1142609.8999999999</v>
      </c>
      <c r="AG330" s="11">
        <v>1101426733</v>
      </c>
      <c r="AH330" s="12">
        <v>401246001</v>
      </c>
      <c r="AI330" s="92">
        <v>41150732.390000001</v>
      </c>
      <c r="AJ330" s="92">
        <v>41172797.82</v>
      </c>
      <c r="AK330" s="92">
        <v>18664633.239999998</v>
      </c>
      <c r="AL330" s="92">
        <v>0</v>
      </c>
      <c r="AM330" s="92">
        <v>17352.419999999998</v>
      </c>
      <c r="AN330" s="93">
        <v>22065.43</v>
      </c>
    </row>
    <row r="331" spans="1:40" x14ac:dyDescent="0.2">
      <c r="A331" s="25">
        <v>117414203</v>
      </c>
      <c r="B331" s="26" t="s">
        <v>379</v>
      </c>
      <c r="C331" s="26" t="s">
        <v>377</v>
      </c>
      <c r="D331" s="1">
        <v>62439</v>
      </c>
      <c r="E331" s="2">
        <v>4650</v>
      </c>
      <c r="F331" s="13">
        <v>17860939.510000002</v>
      </c>
      <c r="G331" s="32">
        <v>1.2999999999999999E-2</v>
      </c>
      <c r="H331" s="27">
        <v>61.52</v>
      </c>
      <c r="I331" s="28">
        <v>1.24</v>
      </c>
      <c r="J331" s="29">
        <v>23294443.140000001</v>
      </c>
      <c r="K331" s="9">
        <v>1595.4159999999999</v>
      </c>
      <c r="L331" s="9">
        <v>1597.951</v>
      </c>
      <c r="M331" s="9">
        <v>1483.6379999999999</v>
      </c>
      <c r="N331" s="104">
        <v>7.6999999999999999E-2</v>
      </c>
      <c r="O331" s="18">
        <v>182.69499999999999</v>
      </c>
      <c r="P331" s="13">
        <v>13100.67</v>
      </c>
      <c r="Q331" s="30">
        <v>1.2168000000000001</v>
      </c>
      <c r="R331" s="31">
        <v>1.24</v>
      </c>
      <c r="S331" s="32">
        <v>1.2999999999999999E-2</v>
      </c>
      <c r="T331" s="33">
        <v>18311337</v>
      </c>
      <c r="U331" s="13">
        <v>10298.200000000001</v>
      </c>
      <c r="V331" s="31">
        <v>0</v>
      </c>
      <c r="W331" s="31">
        <v>1.24</v>
      </c>
      <c r="X331" s="10">
        <v>497655.8</v>
      </c>
      <c r="Y331" s="11">
        <v>998724239</v>
      </c>
      <c r="Z331" s="12">
        <v>378068012</v>
      </c>
      <c r="AA331" s="92">
        <v>23352487.489999998</v>
      </c>
      <c r="AB331" s="92">
        <v>17278709.100000001</v>
      </c>
      <c r="AC331" s="92">
        <v>55000</v>
      </c>
      <c r="AD331" s="92">
        <v>29574.61</v>
      </c>
      <c r="AE331" s="93">
        <v>58044.35</v>
      </c>
      <c r="AF331" s="10">
        <v>395622.33</v>
      </c>
      <c r="AG331" s="11">
        <v>924297973</v>
      </c>
      <c r="AH331" s="12">
        <v>353308883</v>
      </c>
      <c r="AI331" s="92">
        <v>22241833.719999999</v>
      </c>
      <c r="AJ331" s="92">
        <v>22301868.309999999</v>
      </c>
      <c r="AK331" s="92">
        <v>16351136.74</v>
      </c>
      <c r="AL331" s="92">
        <v>55000</v>
      </c>
      <c r="AM331" s="92">
        <v>19352.689999999999</v>
      </c>
      <c r="AN331" s="93">
        <v>60034.59</v>
      </c>
    </row>
    <row r="332" spans="1:40" x14ac:dyDescent="0.2">
      <c r="A332" s="25">
        <v>117415004</v>
      </c>
      <c r="B332" s="26" t="s">
        <v>380</v>
      </c>
      <c r="C332" s="26" t="s">
        <v>377</v>
      </c>
      <c r="D332" s="1">
        <v>56145</v>
      </c>
      <c r="E332" s="2">
        <v>2172</v>
      </c>
      <c r="F332" s="13">
        <v>7248346.8799999999</v>
      </c>
      <c r="G332" s="32">
        <v>1.1900000000000001E-2</v>
      </c>
      <c r="H332" s="27">
        <v>59.44</v>
      </c>
      <c r="I332" s="28">
        <v>1.2</v>
      </c>
      <c r="J332" s="29">
        <v>17122272.82</v>
      </c>
      <c r="K332" s="9">
        <v>913.84699999999998</v>
      </c>
      <c r="L332" s="9">
        <v>917.16</v>
      </c>
      <c r="M332" s="9">
        <v>859.82</v>
      </c>
      <c r="N332" s="104">
        <v>6.6699999999999995E-2</v>
      </c>
      <c r="O332" s="18">
        <v>293.65899999999999</v>
      </c>
      <c r="P332" s="13">
        <v>14179.87</v>
      </c>
      <c r="Q332" s="30">
        <v>1.1242000000000001</v>
      </c>
      <c r="R332" s="31">
        <v>1.2</v>
      </c>
      <c r="S332" s="32">
        <v>1.1900000000000001E-2</v>
      </c>
      <c r="T332" s="33">
        <v>8105277</v>
      </c>
      <c r="U332" s="13">
        <v>6712.41</v>
      </c>
      <c r="V332" s="31">
        <v>0.23</v>
      </c>
      <c r="W332" s="31">
        <v>1.43</v>
      </c>
      <c r="X332" s="10">
        <v>401842.88</v>
      </c>
      <c r="Y332" s="11">
        <v>439534630</v>
      </c>
      <c r="Z332" s="12">
        <v>169884678</v>
      </c>
      <c r="AA332" s="92">
        <v>17471485.41</v>
      </c>
      <c r="AB332" s="92">
        <v>6843086.5899999999</v>
      </c>
      <c r="AC332" s="92">
        <v>0</v>
      </c>
      <c r="AD332" s="92">
        <v>3417.41</v>
      </c>
      <c r="AE332" s="93">
        <v>349212.59</v>
      </c>
      <c r="AF332" s="10">
        <v>320141.58</v>
      </c>
      <c r="AG332" s="11">
        <v>406001555</v>
      </c>
      <c r="AH332" s="12">
        <v>142861926</v>
      </c>
      <c r="AI332" s="92">
        <v>17042930.690000001</v>
      </c>
      <c r="AJ332" s="92">
        <v>17324776.059999999</v>
      </c>
      <c r="AK332" s="92">
        <v>6664332.4800000004</v>
      </c>
      <c r="AL332" s="92">
        <v>0</v>
      </c>
      <c r="AM332" s="92">
        <v>20775.14</v>
      </c>
      <c r="AN332" s="93">
        <v>281845.37</v>
      </c>
    </row>
    <row r="333" spans="1:40" x14ac:dyDescent="0.2">
      <c r="A333" s="25">
        <v>117415103</v>
      </c>
      <c r="B333" s="26" t="s">
        <v>381</v>
      </c>
      <c r="C333" s="26" t="s">
        <v>377</v>
      </c>
      <c r="D333" s="1">
        <v>67288</v>
      </c>
      <c r="E333" s="2">
        <v>5393</v>
      </c>
      <c r="F333" s="13">
        <v>18462895.25</v>
      </c>
      <c r="G333" s="32">
        <v>1.17E-2</v>
      </c>
      <c r="H333" s="27">
        <v>50.88</v>
      </c>
      <c r="I333" s="28">
        <v>1.03</v>
      </c>
      <c r="J333" s="29">
        <v>31189137.850000001</v>
      </c>
      <c r="K333" s="9">
        <v>1810.729</v>
      </c>
      <c r="L333" s="9">
        <v>1850.579</v>
      </c>
      <c r="M333" s="9">
        <v>2006.174</v>
      </c>
      <c r="N333" s="104">
        <v>-7.7600000000000002E-2</v>
      </c>
      <c r="O333" s="18">
        <v>181.48</v>
      </c>
      <c r="P333" s="13">
        <v>15655.56</v>
      </c>
      <c r="Q333" s="30">
        <v>1.0182</v>
      </c>
      <c r="R333" s="31">
        <v>1.03</v>
      </c>
      <c r="S333" s="32">
        <v>1.17E-2</v>
      </c>
      <c r="T333" s="33">
        <v>21046249</v>
      </c>
      <c r="U333" s="13">
        <v>10564.28</v>
      </c>
      <c r="V333" s="31">
        <v>0</v>
      </c>
      <c r="W333" s="31">
        <v>1.03</v>
      </c>
      <c r="X333" s="10">
        <v>646419</v>
      </c>
      <c r="Y333" s="11">
        <v>1151841500</v>
      </c>
      <c r="Z333" s="12">
        <v>430583272</v>
      </c>
      <c r="AA333" s="92">
        <v>31268556.57</v>
      </c>
      <c r="AB333" s="92">
        <v>17792932.379999999</v>
      </c>
      <c r="AC333" s="92">
        <v>0</v>
      </c>
      <c r="AD333" s="92">
        <v>23543.87</v>
      </c>
      <c r="AE333" s="93">
        <v>79418.720000000001</v>
      </c>
      <c r="AF333" s="10">
        <v>512181.95</v>
      </c>
      <c r="AG333" s="11">
        <v>1075514803</v>
      </c>
      <c r="AH333" s="12">
        <v>359374317</v>
      </c>
      <c r="AI333" s="92">
        <v>28682393.18</v>
      </c>
      <c r="AJ333" s="92">
        <v>28758190.02</v>
      </c>
      <c r="AK333" s="92">
        <v>17278978.27</v>
      </c>
      <c r="AL333" s="92">
        <v>0</v>
      </c>
      <c r="AM333" s="92">
        <v>13731.02</v>
      </c>
      <c r="AN333" s="93">
        <v>75796.84</v>
      </c>
    </row>
    <row r="334" spans="1:40" x14ac:dyDescent="0.2">
      <c r="A334" s="25">
        <v>117415303</v>
      </c>
      <c r="B334" s="26" t="s">
        <v>382</v>
      </c>
      <c r="C334" s="26" t="s">
        <v>377</v>
      </c>
      <c r="D334" s="1">
        <v>69867</v>
      </c>
      <c r="E334" s="2">
        <v>2861</v>
      </c>
      <c r="F334" s="13">
        <v>11724370.969999999</v>
      </c>
      <c r="G334" s="32">
        <v>1.41E-2</v>
      </c>
      <c r="H334" s="27">
        <v>58.65</v>
      </c>
      <c r="I334" s="28">
        <v>1.18</v>
      </c>
      <c r="J334" s="29">
        <v>18599801.550000001</v>
      </c>
      <c r="K334" s="9">
        <v>990.84900000000005</v>
      </c>
      <c r="L334" s="9">
        <v>999.524</v>
      </c>
      <c r="M334" s="9">
        <v>1028.788</v>
      </c>
      <c r="N334" s="104">
        <v>-2.8400000000000002E-2</v>
      </c>
      <c r="O334" s="18">
        <v>129.626</v>
      </c>
      <c r="P334" s="13">
        <v>16599.93</v>
      </c>
      <c r="Q334" s="30">
        <v>0.96030000000000004</v>
      </c>
      <c r="R334" s="31">
        <v>1.1299999999999999</v>
      </c>
      <c r="S334" s="32">
        <v>1.41E-2</v>
      </c>
      <c r="T334" s="33">
        <v>11051653</v>
      </c>
      <c r="U334" s="13">
        <v>9863.36</v>
      </c>
      <c r="V334" s="31">
        <v>0</v>
      </c>
      <c r="W334" s="31">
        <v>1.1299999999999999</v>
      </c>
      <c r="X334" s="10">
        <v>417494.79</v>
      </c>
      <c r="Y334" s="11">
        <v>635443890</v>
      </c>
      <c r="Z334" s="12">
        <v>195507437</v>
      </c>
      <c r="AA334" s="92">
        <v>18599801.550000001</v>
      </c>
      <c r="AB334" s="92">
        <v>11293681.619999999</v>
      </c>
      <c r="AC334" s="92">
        <v>0</v>
      </c>
      <c r="AD334" s="92">
        <v>13194.56</v>
      </c>
      <c r="AE334" s="93">
        <v>0</v>
      </c>
      <c r="AF334" s="10">
        <v>331810.28000000003</v>
      </c>
      <c r="AG334" s="11">
        <v>621988094</v>
      </c>
      <c r="AH334" s="12">
        <v>179639047</v>
      </c>
      <c r="AI334" s="92">
        <v>17799806.559999999</v>
      </c>
      <c r="AJ334" s="92">
        <v>17802571.41</v>
      </c>
      <c r="AK334" s="92">
        <v>10560561.27</v>
      </c>
      <c r="AL334" s="92">
        <v>0</v>
      </c>
      <c r="AM334" s="92">
        <v>15287.91</v>
      </c>
      <c r="AN334" s="93">
        <v>2764.85</v>
      </c>
    </row>
    <row r="335" spans="1:40" x14ac:dyDescent="0.2">
      <c r="A335" s="25">
        <v>117416103</v>
      </c>
      <c r="B335" s="26" t="s">
        <v>383</v>
      </c>
      <c r="C335" s="26" t="s">
        <v>377</v>
      </c>
      <c r="D335" s="1">
        <v>58800</v>
      </c>
      <c r="E335" s="2">
        <v>3797</v>
      </c>
      <c r="F335" s="13">
        <v>9997934.790000001</v>
      </c>
      <c r="G335" s="32">
        <v>1.32E-2</v>
      </c>
      <c r="H335" s="27">
        <v>44.78</v>
      </c>
      <c r="I335" s="28">
        <v>0.9</v>
      </c>
      <c r="J335" s="29">
        <v>18827769.100000001</v>
      </c>
      <c r="K335" s="9">
        <v>1243.904</v>
      </c>
      <c r="L335" s="9">
        <v>1257.741</v>
      </c>
      <c r="M335" s="9">
        <v>1344.9839999999999</v>
      </c>
      <c r="N335" s="104">
        <v>-6.4899999999999999E-2</v>
      </c>
      <c r="O335" s="18">
        <v>181.536</v>
      </c>
      <c r="P335" s="13">
        <v>13208.39</v>
      </c>
      <c r="Q335" s="30">
        <v>1.2069000000000001</v>
      </c>
      <c r="R335" s="31">
        <v>0.9</v>
      </c>
      <c r="S335" s="32">
        <v>1.32E-2</v>
      </c>
      <c r="T335" s="33">
        <v>10069721</v>
      </c>
      <c r="U335" s="13">
        <v>7064.29</v>
      </c>
      <c r="V335" s="31">
        <v>0.18</v>
      </c>
      <c r="W335" s="31">
        <v>1.08</v>
      </c>
      <c r="X335" s="10">
        <v>707126.29</v>
      </c>
      <c r="Y335" s="11">
        <v>523970499</v>
      </c>
      <c r="Z335" s="12">
        <v>233151376</v>
      </c>
      <c r="AA335" s="92">
        <v>18835080.93</v>
      </c>
      <c r="AB335" s="92">
        <v>9277260.4900000002</v>
      </c>
      <c r="AC335" s="92">
        <v>0</v>
      </c>
      <c r="AD335" s="92">
        <v>13548.01</v>
      </c>
      <c r="AE335" s="93">
        <v>7311.83</v>
      </c>
      <c r="AF335" s="10">
        <v>561144.71</v>
      </c>
      <c r="AG335" s="11">
        <v>488833507</v>
      </c>
      <c r="AH335" s="12">
        <v>202900706</v>
      </c>
      <c r="AI335" s="92">
        <v>19473453.190000001</v>
      </c>
      <c r="AJ335" s="92">
        <v>19480421.460000001</v>
      </c>
      <c r="AK335" s="92">
        <v>8801181.8000000007</v>
      </c>
      <c r="AL335" s="92">
        <v>0</v>
      </c>
      <c r="AM335" s="92">
        <v>3318.7</v>
      </c>
      <c r="AN335" s="93">
        <v>6968.27</v>
      </c>
    </row>
    <row r="336" spans="1:40" x14ac:dyDescent="0.2">
      <c r="A336" s="25">
        <v>117417202</v>
      </c>
      <c r="B336" s="26" t="s">
        <v>384</v>
      </c>
      <c r="C336" s="26" t="s">
        <v>377</v>
      </c>
      <c r="D336" s="1">
        <v>48038</v>
      </c>
      <c r="E336" s="2">
        <v>16360</v>
      </c>
      <c r="F336" s="13">
        <v>40621503.030000001</v>
      </c>
      <c r="G336" s="32">
        <v>1.46E-2</v>
      </c>
      <c r="H336" s="27">
        <v>51.69</v>
      </c>
      <c r="I336" s="28">
        <v>1.04</v>
      </c>
      <c r="J336" s="29">
        <v>91834623.030000001</v>
      </c>
      <c r="K336" s="9">
        <v>5008.17</v>
      </c>
      <c r="L336" s="9">
        <v>5035.8990000000003</v>
      </c>
      <c r="M336" s="9">
        <v>5466.3739999999998</v>
      </c>
      <c r="N336" s="104">
        <v>-7.8700000000000006E-2</v>
      </c>
      <c r="O336" s="18">
        <v>1845.3820000000001</v>
      </c>
      <c r="P336" s="13">
        <v>13399.57</v>
      </c>
      <c r="Q336" s="30">
        <v>1.1896</v>
      </c>
      <c r="R336" s="31">
        <v>1.04</v>
      </c>
      <c r="S336" s="32">
        <v>1.46E-2</v>
      </c>
      <c r="T336" s="33">
        <v>37037416</v>
      </c>
      <c r="U336" s="13">
        <v>5404.12</v>
      </c>
      <c r="V336" s="31">
        <v>0.38</v>
      </c>
      <c r="W336" s="31">
        <v>1.42</v>
      </c>
      <c r="X336" s="10">
        <v>3074672.47</v>
      </c>
      <c r="Y336" s="11">
        <v>2006279878</v>
      </c>
      <c r="Z336" s="12">
        <v>778488233</v>
      </c>
      <c r="AA336" s="92">
        <v>92371204.469999999</v>
      </c>
      <c r="AB336" s="92">
        <v>37493098.210000001</v>
      </c>
      <c r="AC336" s="92">
        <v>0</v>
      </c>
      <c r="AD336" s="92">
        <v>53732.35</v>
      </c>
      <c r="AE336" s="93">
        <v>536581.43999999994</v>
      </c>
      <c r="AF336" s="10">
        <v>2440278.9700000002</v>
      </c>
      <c r="AG336" s="11">
        <v>1884666135</v>
      </c>
      <c r="AH336" s="12">
        <v>710224498</v>
      </c>
      <c r="AI336" s="92">
        <v>85679553.859999999</v>
      </c>
      <c r="AJ336" s="92">
        <v>86127010.930000007</v>
      </c>
      <c r="AK336" s="92">
        <v>36501765.710000001</v>
      </c>
      <c r="AL336" s="92">
        <v>0</v>
      </c>
      <c r="AM336" s="92">
        <v>118051.28</v>
      </c>
      <c r="AN336" s="93">
        <v>447457.07</v>
      </c>
    </row>
    <row r="337" spans="1:40" x14ac:dyDescent="0.2">
      <c r="A337" s="25">
        <v>109420803</v>
      </c>
      <c r="B337" s="26" t="s">
        <v>209</v>
      </c>
      <c r="C337" s="26" t="s">
        <v>210</v>
      </c>
      <c r="D337" s="1">
        <v>52816</v>
      </c>
      <c r="E337" s="2">
        <v>7543</v>
      </c>
      <c r="F337" s="13">
        <v>13793598.199999999</v>
      </c>
      <c r="G337" s="32">
        <v>1.43E-2</v>
      </c>
      <c r="H337" s="27">
        <v>34.619999999999997</v>
      </c>
      <c r="I337" s="28">
        <v>0.7</v>
      </c>
      <c r="J337" s="29">
        <v>42612495.670000002</v>
      </c>
      <c r="K337" s="9">
        <v>2398.739</v>
      </c>
      <c r="L337" s="9">
        <v>2455.9029999999998</v>
      </c>
      <c r="M337" s="9">
        <v>2591.578</v>
      </c>
      <c r="N337" s="104">
        <v>-5.2400000000000002E-2</v>
      </c>
      <c r="O337" s="18">
        <v>477.108</v>
      </c>
      <c r="P337" s="13">
        <v>14817.37</v>
      </c>
      <c r="Q337" s="30">
        <v>1.0758000000000001</v>
      </c>
      <c r="R337" s="31">
        <v>0.7</v>
      </c>
      <c r="S337" s="32">
        <v>1.43E-2</v>
      </c>
      <c r="T337" s="33">
        <v>12872249</v>
      </c>
      <c r="U337" s="13">
        <v>4475.99</v>
      </c>
      <c r="V337" s="31">
        <v>0.48</v>
      </c>
      <c r="W337" s="31">
        <v>1.18</v>
      </c>
      <c r="X337" s="10">
        <v>1919207.01</v>
      </c>
      <c r="Y337" s="11">
        <v>582847608</v>
      </c>
      <c r="Z337" s="12">
        <v>384990666</v>
      </c>
      <c r="AA337" s="92">
        <v>42638296.82</v>
      </c>
      <c r="AB337" s="92">
        <v>11804956.199999999</v>
      </c>
      <c r="AC337" s="92">
        <v>0</v>
      </c>
      <c r="AD337" s="92">
        <v>69434.990000000005</v>
      </c>
      <c r="AE337" s="93">
        <v>25801.15</v>
      </c>
      <c r="AF337" s="10">
        <v>1522900.61</v>
      </c>
      <c r="AG337" s="11">
        <v>554370495</v>
      </c>
      <c r="AH337" s="12">
        <v>334704745</v>
      </c>
      <c r="AI337" s="92">
        <v>41815445.439999998</v>
      </c>
      <c r="AJ337" s="92">
        <v>41850834.350000001</v>
      </c>
      <c r="AK337" s="92">
        <v>12057694.58</v>
      </c>
      <c r="AL337" s="92">
        <v>0</v>
      </c>
      <c r="AM337" s="92">
        <v>44036.92</v>
      </c>
      <c r="AN337" s="93">
        <v>35388.910000000003</v>
      </c>
    </row>
    <row r="338" spans="1:40" x14ac:dyDescent="0.2">
      <c r="A338" s="25">
        <v>109422303</v>
      </c>
      <c r="B338" s="26" t="s">
        <v>211</v>
      </c>
      <c r="C338" s="26" t="s">
        <v>210</v>
      </c>
      <c r="D338" s="1">
        <v>48373</v>
      </c>
      <c r="E338" s="2">
        <v>3012</v>
      </c>
      <c r="F338" s="13">
        <v>4990428.63</v>
      </c>
      <c r="G338" s="32">
        <v>1.29E-2</v>
      </c>
      <c r="H338" s="27">
        <v>34.25</v>
      </c>
      <c r="I338" s="28">
        <v>0.69</v>
      </c>
      <c r="J338" s="29">
        <v>17296172.140000001</v>
      </c>
      <c r="K338" s="9">
        <v>1021.032</v>
      </c>
      <c r="L338" s="9">
        <v>1015.788</v>
      </c>
      <c r="M338" s="9">
        <v>1232.5609999999999</v>
      </c>
      <c r="N338" s="104">
        <v>-0.1759</v>
      </c>
      <c r="O338" s="18">
        <v>275.85899999999998</v>
      </c>
      <c r="P338" s="13">
        <v>13336.64</v>
      </c>
      <c r="Q338" s="30">
        <v>1.1952</v>
      </c>
      <c r="R338" s="31">
        <v>0.69</v>
      </c>
      <c r="S338" s="32">
        <v>1.29E-2</v>
      </c>
      <c r="T338" s="33">
        <v>5157497</v>
      </c>
      <c r="U338" s="13">
        <v>3976.82</v>
      </c>
      <c r="V338" s="31">
        <v>0.54</v>
      </c>
      <c r="W338" s="31">
        <v>1.23</v>
      </c>
      <c r="X338" s="10">
        <v>427908.97</v>
      </c>
      <c r="Y338" s="11">
        <v>237203646</v>
      </c>
      <c r="Z338" s="12">
        <v>150578052</v>
      </c>
      <c r="AA338" s="92">
        <v>17296429.390000001</v>
      </c>
      <c r="AB338" s="92">
        <v>4553631.28</v>
      </c>
      <c r="AC338" s="92">
        <v>0</v>
      </c>
      <c r="AD338" s="92">
        <v>8888.3799999999992</v>
      </c>
      <c r="AE338" s="93">
        <v>257.25</v>
      </c>
      <c r="AF338" s="10">
        <v>339537.08</v>
      </c>
      <c r="AG338" s="11">
        <v>223621711</v>
      </c>
      <c r="AH338" s="12">
        <v>135320575</v>
      </c>
      <c r="AI338" s="92">
        <v>16814489.370000001</v>
      </c>
      <c r="AJ338" s="92">
        <v>16820758.050000001</v>
      </c>
      <c r="AK338" s="92">
        <v>4527715.8600000003</v>
      </c>
      <c r="AL338" s="92">
        <v>0</v>
      </c>
      <c r="AM338" s="92">
        <v>9266.11</v>
      </c>
      <c r="AN338" s="93">
        <v>6268.68</v>
      </c>
    </row>
    <row r="339" spans="1:40" x14ac:dyDescent="0.2">
      <c r="A339" s="25">
        <v>109426003</v>
      </c>
      <c r="B339" s="26" t="s">
        <v>212</v>
      </c>
      <c r="C339" s="26" t="s">
        <v>210</v>
      </c>
      <c r="D339" s="1">
        <v>54890</v>
      </c>
      <c r="E339" s="2">
        <v>1600</v>
      </c>
      <c r="F339" s="13">
        <v>2267648.58</v>
      </c>
      <c r="G339" s="32">
        <v>1.32E-2</v>
      </c>
      <c r="H339" s="27">
        <v>25.82</v>
      </c>
      <c r="I339" s="28">
        <v>0.52</v>
      </c>
      <c r="J339" s="29">
        <v>11260754.98</v>
      </c>
      <c r="K339" s="9">
        <v>528.29300000000001</v>
      </c>
      <c r="L339" s="9">
        <v>532.04899999999998</v>
      </c>
      <c r="M339" s="9">
        <v>692.04200000000003</v>
      </c>
      <c r="N339" s="104">
        <v>-0.23119999999999999</v>
      </c>
      <c r="O339" s="18">
        <v>184.20500000000001</v>
      </c>
      <c r="P339" s="13">
        <v>15804.61</v>
      </c>
      <c r="Q339" s="30">
        <v>1.0085999999999999</v>
      </c>
      <c r="R339" s="31">
        <v>0.52</v>
      </c>
      <c r="S339" s="32">
        <v>1.32E-2</v>
      </c>
      <c r="T339" s="33">
        <v>2281379</v>
      </c>
      <c r="U339" s="13">
        <v>3201.94</v>
      </c>
      <c r="V339" s="31">
        <v>0.63</v>
      </c>
      <c r="W339" s="31">
        <v>1.1499999999999999</v>
      </c>
      <c r="X339" s="10">
        <v>237684.25</v>
      </c>
      <c r="Y339" s="11">
        <v>107671941</v>
      </c>
      <c r="Z339" s="12">
        <v>63860325</v>
      </c>
      <c r="AA339" s="92">
        <v>11272627.779999999</v>
      </c>
      <c r="AB339" s="92">
        <v>1999599.33</v>
      </c>
      <c r="AC339" s="92">
        <v>0</v>
      </c>
      <c r="AD339" s="92">
        <v>30365</v>
      </c>
      <c r="AE339" s="93">
        <v>11872.8</v>
      </c>
      <c r="AF339" s="10">
        <v>189058.59</v>
      </c>
      <c r="AG339" s="11">
        <v>99632704</v>
      </c>
      <c r="AH339" s="12">
        <v>60716408</v>
      </c>
      <c r="AI339" s="92">
        <v>11604927.1</v>
      </c>
      <c r="AJ339" s="92">
        <v>11630882.27</v>
      </c>
      <c r="AK339" s="92">
        <v>2092212.66</v>
      </c>
      <c r="AL339" s="92">
        <v>0</v>
      </c>
      <c r="AM339" s="92">
        <v>100395.12</v>
      </c>
      <c r="AN339" s="93">
        <v>25955.17</v>
      </c>
    </row>
    <row r="340" spans="1:40" x14ac:dyDescent="0.2">
      <c r="A340" s="25">
        <v>109426303</v>
      </c>
      <c r="B340" s="26" t="s">
        <v>213</v>
      </c>
      <c r="C340" s="26" t="s">
        <v>210</v>
      </c>
      <c r="D340" s="1">
        <v>59160</v>
      </c>
      <c r="E340" s="2">
        <v>2289</v>
      </c>
      <c r="F340" s="13">
        <v>3730115.93</v>
      </c>
      <c r="G340" s="32">
        <v>1.1599999999999999E-2</v>
      </c>
      <c r="H340" s="27">
        <v>27.55</v>
      </c>
      <c r="I340" s="28">
        <v>0.56000000000000005</v>
      </c>
      <c r="J340" s="29">
        <v>16053593.779999999</v>
      </c>
      <c r="K340" s="9">
        <v>902.93100000000004</v>
      </c>
      <c r="L340" s="9">
        <v>899.22400000000005</v>
      </c>
      <c r="M340" s="9">
        <v>925.60900000000004</v>
      </c>
      <c r="N340" s="104">
        <v>-2.8500000000000001E-2</v>
      </c>
      <c r="O340" s="18">
        <v>326.10599999999999</v>
      </c>
      <c r="P340" s="13">
        <v>13061.93</v>
      </c>
      <c r="Q340" s="30">
        <v>1.2203999999999999</v>
      </c>
      <c r="R340" s="31">
        <v>0.56000000000000005</v>
      </c>
      <c r="S340" s="32">
        <v>1.1599999999999999E-2</v>
      </c>
      <c r="T340" s="33">
        <v>4272899</v>
      </c>
      <c r="U340" s="13">
        <v>3476.62</v>
      </c>
      <c r="V340" s="31">
        <v>0.6</v>
      </c>
      <c r="W340" s="31">
        <v>1.1599999999999999</v>
      </c>
      <c r="X340" s="10">
        <v>409487.08</v>
      </c>
      <c r="Y340" s="11">
        <v>220661522</v>
      </c>
      <c r="Z340" s="12">
        <v>100609052</v>
      </c>
      <c r="AA340" s="92">
        <v>16053593.779999999</v>
      </c>
      <c r="AB340" s="92">
        <v>3273752.1</v>
      </c>
      <c r="AC340" s="92">
        <v>0</v>
      </c>
      <c r="AD340" s="92">
        <v>46876.75</v>
      </c>
      <c r="AE340" s="93">
        <v>0</v>
      </c>
      <c r="AF340" s="10">
        <v>324856.44</v>
      </c>
      <c r="AG340" s="11">
        <v>206528769</v>
      </c>
      <c r="AH340" s="12">
        <v>94119355</v>
      </c>
      <c r="AI340" s="92">
        <v>14453509.18</v>
      </c>
      <c r="AJ340" s="92">
        <v>14455261.58</v>
      </c>
      <c r="AK340" s="92">
        <v>3281814.51</v>
      </c>
      <c r="AL340" s="92">
        <v>0</v>
      </c>
      <c r="AM340" s="92">
        <v>79652.62</v>
      </c>
      <c r="AN340" s="93">
        <v>1752.4</v>
      </c>
    </row>
    <row r="341" spans="1:40" x14ac:dyDescent="0.2">
      <c r="A341" s="25">
        <v>109427503</v>
      </c>
      <c r="B341" s="26" t="s">
        <v>214</v>
      </c>
      <c r="C341" s="26" t="s">
        <v>210</v>
      </c>
      <c r="D341" s="1">
        <v>54449</v>
      </c>
      <c r="E341" s="2">
        <v>2254</v>
      </c>
      <c r="F341" s="13">
        <v>5049794.3299999991</v>
      </c>
      <c r="G341" s="32">
        <v>1.4500000000000001E-2</v>
      </c>
      <c r="H341" s="27">
        <v>41.15</v>
      </c>
      <c r="I341" s="28">
        <v>0.83</v>
      </c>
      <c r="J341" s="29">
        <v>15569110.460000001</v>
      </c>
      <c r="K341" s="9">
        <v>729.37</v>
      </c>
      <c r="L341" s="9">
        <v>742.53300000000002</v>
      </c>
      <c r="M341" s="9">
        <v>930.62599999999998</v>
      </c>
      <c r="N341" s="104">
        <v>-0.2021</v>
      </c>
      <c r="O341" s="18">
        <v>403.346</v>
      </c>
      <c r="P341" s="13">
        <v>13744.94</v>
      </c>
      <c r="Q341" s="30">
        <v>1.1597</v>
      </c>
      <c r="R341" s="31">
        <v>0.83</v>
      </c>
      <c r="S341" s="32">
        <v>1.4500000000000001E-2</v>
      </c>
      <c r="T341" s="33">
        <v>4625619</v>
      </c>
      <c r="U341" s="13">
        <v>4083.65</v>
      </c>
      <c r="V341" s="31">
        <v>0.53</v>
      </c>
      <c r="W341" s="31">
        <v>1.36</v>
      </c>
      <c r="X341" s="10">
        <v>397801.63</v>
      </c>
      <c r="Y341" s="11">
        <v>240605726</v>
      </c>
      <c r="Z341" s="12">
        <v>107185146</v>
      </c>
      <c r="AA341" s="92">
        <v>15569110.460000001</v>
      </c>
      <c r="AB341" s="92">
        <v>4647524.0199999996</v>
      </c>
      <c r="AC341" s="92">
        <v>0</v>
      </c>
      <c r="AD341" s="92">
        <v>4468.68</v>
      </c>
      <c r="AE341" s="93">
        <v>0</v>
      </c>
      <c r="AF341" s="10">
        <v>315747.92</v>
      </c>
      <c r="AG341" s="11">
        <v>217500291</v>
      </c>
      <c r="AH341" s="12">
        <v>95831980</v>
      </c>
      <c r="AI341" s="92">
        <v>15200401.07</v>
      </c>
      <c r="AJ341" s="92">
        <v>15208199.35</v>
      </c>
      <c r="AK341" s="92">
        <v>4494611.33</v>
      </c>
      <c r="AL341" s="92">
        <v>0</v>
      </c>
      <c r="AM341" s="92">
        <v>1148.69</v>
      </c>
      <c r="AN341" s="93">
        <v>7798.28</v>
      </c>
    </row>
    <row r="342" spans="1:40" x14ac:dyDescent="0.2">
      <c r="A342" s="25">
        <v>104431304</v>
      </c>
      <c r="B342" s="26" t="s">
        <v>91</v>
      </c>
      <c r="C342" s="26" t="s">
        <v>92</v>
      </c>
      <c r="D342" s="1">
        <v>53250</v>
      </c>
      <c r="E342" s="2">
        <v>1645</v>
      </c>
      <c r="F342" s="13">
        <v>2729949.39</v>
      </c>
      <c r="G342" s="32">
        <v>8.9999999999999993E-3</v>
      </c>
      <c r="H342" s="27">
        <v>31.17</v>
      </c>
      <c r="I342" s="28">
        <v>0.63</v>
      </c>
      <c r="J342" s="29">
        <v>9729149.9399999995</v>
      </c>
      <c r="K342" s="9">
        <v>419.01</v>
      </c>
      <c r="L342" s="9">
        <v>432.15800000000002</v>
      </c>
      <c r="M342" s="9">
        <v>528.71500000000003</v>
      </c>
      <c r="N342" s="104">
        <v>-0.18260000000000001</v>
      </c>
      <c r="O342" s="18">
        <v>139.10400000000001</v>
      </c>
      <c r="P342" s="13">
        <v>17432.189999999999</v>
      </c>
      <c r="Q342" s="30">
        <v>0.91439999999999999</v>
      </c>
      <c r="R342" s="31">
        <v>0.57999999999999996</v>
      </c>
      <c r="S342" s="32">
        <v>8.9999999999999993E-3</v>
      </c>
      <c r="T342" s="33">
        <v>4025424</v>
      </c>
      <c r="U342" s="13">
        <v>7212.55</v>
      </c>
      <c r="V342" s="31">
        <v>0.17</v>
      </c>
      <c r="W342" s="31">
        <v>0.75</v>
      </c>
      <c r="X342" s="10">
        <v>227617.39</v>
      </c>
      <c r="Y342" s="11">
        <v>220279097</v>
      </c>
      <c r="Z342" s="12">
        <v>82384335</v>
      </c>
      <c r="AA342" s="92">
        <v>9729149.9399999995</v>
      </c>
      <c r="AB342" s="92">
        <v>2502148</v>
      </c>
      <c r="AC342" s="92">
        <v>0</v>
      </c>
      <c r="AD342" s="92">
        <v>184</v>
      </c>
      <c r="AE342" s="93">
        <v>0</v>
      </c>
      <c r="AF342" s="10">
        <v>181173.99</v>
      </c>
      <c r="AG342" s="11">
        <v>190355155</v>
      </c>
      <c r="AH342" s="12">
        <v>79835402</v>
      </c>
      <c r="AI342" s="92">
        <v>9692890.1400000006</v>
      </c>
      <c r="AJ342" s="92">
        <v>9692890.1400000006</v>
      </c>
      <c r="AK342" s="92">
        <v>2482533</v>
      </c>
      <c r="AL342" s="92">
        <v>17319</v>
      </c>
      <c r="AM342" s="92">
        <v>0</v>
      </c>
      <c r="AN342" s="93">
        <v>0</v>
      </c>
    </row>
    <row r="343" spans="1:40" x14ac:dyDescent="0.2">
      <c r="A343" s="25">
        <v>104432503</v>
      </c>
      <c r="B343" s="26" t="s">
        <v>93</v>
      </c>
      <c r="C343" s="26" t="s">
        <v>92</v>
      </c>
      <c r="D343" s="1">
        <v>29519</v>
      </c>
      <c r="E343" s="2">
        <v>2339</v>
      </c>
      <c r="F343" s="13">
        <v>4141131.84</v>
      </c>
      <c r="G343" s="32">
        <v>2.07E-2</v>
      </c>
      <c r="H343" s="27">
        <v>59.98</v>
      </c>
      <c r="I343" s="28">
        <v>1.21</v>
      </c>
      <c r="J343" s="29">
        <v>21130120</v>
      </c>
      <c r="K343" s="9">
        <v>721.19</v>
      </c>
      <c r="L343" s="9">
        <v>710.654</v>
      </c>
      <c r="M343" s="9">
        <v>868.8</v>
      </c>
      <c r="N343" s="104">
        <v>-0.182</v>
      </c>
      <c r="O343" s="18">
        <v>443.31099999999998</v>
      </c>
      <c r="P343" s="13">
        <v>18145.21</v>
      </c>
      <c r="Q343" s="30">
        <v>0.87849999999999995</v>
      </c>
      <c r="R343" s="31">
        <v>1.06</v>
      </c>
      <c r="S343" s="32">
        <v>2.07E-2</v>
      </c>
      <c r="T343" s="33">
        <v>2661366</v>
      </c>
      <c r="U343" s="13">
        <v>2285.41</v>
      </c>
      <c r="V343" s="31">
        <v>0.74</v>
      </c>
      <c r="W343" s="31">
        <v>1.8</v>
      </c>
      <c r="X343" s="10">
        <v>335143.84000000003</v>
      </c>
      <c r="Y343" s="11">
        <v>137628973</v>
      </c>
      <c r="Z343" s="12">
        <v>62473746</v>
      </c>
      <c r="AA343" s="92">
        <v>21174279</v>
      </c>
      <c r="AB343" s="92">
        <v>3643968</v>
      </c>
      <c r="AC343" s="92">
        <v>0</v>
      </c>
      <c r="AD343" s="92">
        <v>162020</v>
      </c>
      <c r="AE343" s="93">
        <v>44159</v>
      </c>
      <c r="AF343" s="10">
        <v>265910.34000000003</v>
      </c>
      <c r="AG343" s="11">
        <v>128015223</v>
      </c>
      <c r="AH343" s="12">
        <v>56334971</v>
      </c>
      <c r="AI343" s="92">
        <v>20096121</v>
      </c>
      <c r="AJ343" s="92">
        <v>20255501</v>
      </c>
      <c r="AK343" s="92">
        <v>3698360</v>
      </c>
      <c r="AL343" s="92">
        <v>0</v>
      </c>
      <c r="AM343" s="92">
        <v>116878</v>
      </c>
      <c r="AN343" s="93">
        <v>159380</v>
      </c>
    </row>
    <row r="344" spans="1:40" x14ac:dyDescent="0.2">
      <c r="A344" s="25">
        <v>104432803</v>
      </c>
      <c r="B344" s="26" t="s">
        <v>94</v>
      </c>
      <c r="C344" s="26" t="s">
        <v>92</v>
      </c>
      <c r="D344" s="1">
        <v>53167</v>
      </c>
      <c r="E344" s="2">
        <v>3992</v>
      </c>
      <c r="F344" s="13">
        <v>7498607.8299999991</v>
      </c>
      <c r="G344" s="32">
        <v>1.24E-2</v>
      </c>
      <c r="H344" s="27">
        <v>35.33</v>
      </c>
      <c r="I344" s="28">
        <v>0.71</v>
      </c>
      <c r="J344" s="29">
        <v>22076056.48</v>
      </c>
      <c r="K344" s="9">
        <v>1292.854</v>
      </c>
      <c r="L344" s="9">
        <v>1282.424</v>
      </c>
      <c r="M344" s="9">
        <v>1463.615</v>
      </c>
      <c r="N344" s="104">
        <v>-0.12379999999999999</v>
      </c>
      <c r="O344" s="18">
        <v>249.22300000000001</v>
      </c>
      <c r="P344" s="13">
        <v>14315.79</v>
      </c>
      <c r="Q344" s="30">
        <v>1.1134999999999999</v>
      </c>
      <c r="R344" s="31">
        <v>0.71</v>
      </c>
      <c r="S344" s="32">
        <v>1.24E-2</v>
      </c>
      <c r="T344" s="33">
        <v>8019394</v>
      </c>
      <c r="U344" s="13">
        <v>5200.38</v>
      </c>
      <c r="V344" s="31">
        <v>0.4</v>
      </c>
      <c r="W344" s="31">
        <v>1.1100000000000001</v>
      </c>
      <c r="X344" s="10">
        <v>677920.23</v>
      </c>
      <c r="Y344" s="11">
        <v>407834391</v>
      </c>
      <c r="Z344" s="12">
        <v>195127556</v>
      </c>
      <c r="AA344" s="92">
        <v>22287924.52</v>
      </c>
      <c r="AB344" s="92">
        <v>6815683.3899999997</v>
      </c>
      <c r="AC344" s="92">
        <v>0</v>
      </c>
      <c r="AD344" s="92">
        <v>5004.21</v>
      </c>
      <c r="AE344" s="93">
        <v>211868.04</v>
      </c>
      <c r="AF344" s="10">
        <v>537953.52</v>
      </c>
      <c r="AG344" s="11">
        <v>379349386</v>
      </c>
      <c r="AH344" s="12">
        <v>178994541</v>
      </c>
      <c r="AI344" s="92">
        <v>21247238.690000001</v>
      </c>
      <c r="AJ344" s="92">
        <v>21351564.73</v>
      </c>
      <c r="AK344" s="92">
        <v>6922990.2599999998</v>
      </c>
      <c r="AL344" s="92">
        <v>0</v>
      </c>
      <c r="AM344" s="92">
        <v>4949.53</v>
      </c>
      <c r="AN344" s="93">
        <v>104326.04</v>
      </c>
    </row>
    <row r="345" spans="1:40" x14ac:dyDescent="0.2">
      <c r="A345" s="25">
        <v>104432903</v>
      </c>
      <c r="B345" s="26" t="s">
        <v>95</v>
      </c>
      <c r="C345" s="26" t="s">
        <v>92</v>
      </c>
      <c r="D345" s="1">
        <v>65760</v>
      </c>
      <c r="E345" s="2">
        <v>5853</v>
      </c>
      <c r="F345" s="13">
        <v>14651207.6</v>
      </c>
      <c r="G345" s="32">
        <v>1.01E-2</v>
      </c>
      <c r="H345" s="27">
        <v>38.07</v>
      </c>
      <c r="I345" s="28">
        <v>0.77</v>
      </c>
      <c r="J345" s="29">
        <v>34535281.759999998</v>
      </c>
      <c r="K345" s="9">
        <v>1827.7560000000001</v>
      </c>
      <c r="L345" s="9">
        <v>1848.3119999999999</v>
      </c>
      <c r="M345" s="9">
        <v>2154.8609999999999</v>
      </c>
      <c r="N345" s="104">
        <v>-0.14230000000000001</v>
      </c>
      <c r="O345" s="18">
        <v>211.625</v>
      </c>
      <c r="P345" s="13">
        <v>16934.2</v>
      </c>
      <c r="Q345" s="30">
        <v>0.94130000000000003</v>
      </c>
      <c r="R345" s="31">
        <v>0.72</v>
      </c>
      <c r="S345" s="32">
        <v>1.01E-2</v>
      </c>
      <c r="T345" s="33">
        <v>19339393</v>
      </c>
      <c r="U345" s="13">
        <v>9482.9699999999993</v>
      </c>
      <c r="V345" s="31">
        <v>0</v>
      </c>
      <c r="W345" s="31">
        <v>0.72</v>
      </c>
      <c r="X345" s="10">
        <v>633002.93000000005</v>
      </c>
      <c r="Y345" s="11">
        <v>1040435921</v>
      </c>
      <c r="Z345" s="12">
        <v>413653791</v>
      </c>
      <c r="AA345" s="92">
        <v>40140324.82</v>
      </c>
      <c r="AB345" s="92">
        <v>13959982.380000001</v>
      </c>
      <c r="AC345" s="92">
        <v>341.34</v>
      </c>
      <c r="AD345" s="92">
        <v>57880.95</v>
      </c>
      <c r="AE345" s="93">
        <v>5605043.0599999996</v>
      </c>
      <c r="AF345" s="10">
        <v>501911.03</v>
      </c>
      <c r="AG345" s="11">
        <v>953326817</v>
      </c>
      <c r="AH345" s="12">
        <v>389391880</v>
      </c>
      <c r="AI345" s="92">
        <v>34800157.399999999</v>
      </c>
      <c r="AJ345" s="92">
        <v>39518572.649999999</v>
      </c>
      <c r="AK345" s="92">
        <v>14006689.699999999</v>
      </c>
      <c r="AL345" s="92">
        <v>381.26</v>
      </c>
      <c r="AM345" s="92">
        <v>31108.43</v>
      </c>
      <c r="AN345" s="93">
        <v>4718415.25</v>
      </c>
    </row>
    <row r="346" spans="1:40" x14ac:dyDescent="0.2">
      <c r="A346" s="25">
        <v>104433303</v>
      </c>
      <c r="B346" s="26" t="s">
        <v>96</v>
      </c>
      <c r="C346" s="26" t="s">
        <v>92</v>
      </c>
      <c r="D346" s="1">
        <v>60727</v>
      </c>
      <c r="E346" s="2">
        <v>7526</v>
      </c>
      <c r="F346" s="13">
        <v>20361632.890000001</v>
      </c>
      <c r="G346" s="32">
        <v>1.18E-2</v>
      </c>
      <c r="H346" s="27">
        <v>44.55</v>
      </c>
      <c r="I346" s="28">
        <v>0.9</v>
      </c>
      <c r="J346" s="29">
        <v>33412419.030000001</v>
      </c>
      <c r="K346" s="9">
        <v>2104.3560000000002</v>
      </c>
      <c r="L346" s="9">
        <v>2088.8339999999998</v>
      </c>
      <c r="M346" s="9">
        <v>2189.0729999999999</v>
      </c>
      <c r="N346" s="104">
        <v>-4.58E-2</v>
      </c>
      <c r="O346" s="18">
        <v>438.13499999999999</v>
      </c>
      <c r="P346" s="13">
        <v>13141.61</v>
      </c>
      <c r="Q346" s="30">
        <v>1.2130000000000001</v>
      </c>
      <c r="R346" s="31">
        <v>0.9</v>
      </c>
      <c r="S346" s="32">
        <v>1.18E-2</v>
      </c>
      <c r="T346" s="33">
        <v>22979325</v>
      </c>
      <c r="U346" s="13">
        <v>9038.11</v>
      </c>
      <c r="V346" s="31">
        <v>0</v>
      </c>
      <c r="W346" s="31">
        <v>0.9</v>
      </c>
      <c r="X346" s="10">
        <v>580854.98</v>
      </c>
      <c r="Y346" s="11">
        <v>1218306239</v>
      </c>
      <c r="Z346" s="12">
        <v>509462594</v>
      </c>
      <c r="AA346" s="92">
        <v>33518580.879999999</v>
      </c>
      <c r="AB346" s="92">
        <v>19778336.43</v>
      </c>
      <c r="AC346" s="92">
        <v>0</v>
      </c>
      <c r="AD346" s="92">
        <v>2441.48</v>
      </c>
      <c r="AE346" s="93">
        <v>106161.85</v>
      </c>
      <c r="AF346" s="10">
        <v>460497.58</v>
      </c>
      <c r="AG346" s="11">
        <v>1157492483</v>
      </c>
      <c r="AH346" s="12">
        <v>425087567</v>
      </c>
      <c r="AI346" s="92">
        <v>31524168.850000001</v>
      </c>
      <c r="AJ346" s="92">
        <v>31605730.02</v>
      </c>
      <c r="AK346" s="92">
        <v>19019991.25</v>
      </c>
      <c r="AL346" s="92">
        <v>0</v>
      </c>
      <c r="AM346" s="92">
        <v>3393.53</v>
      </c>
      <c r="AN346" s="93">
        <v>81561.17</v>
      </c>
    </row>
    <row r="347" spans="1:40" x14ac:dyDescent="0.2">
      <c r="A347" s="25">
        <v>104433604</v>
      </c>
      <c r="B347" s="26" t="s">
        <v>97</v>
      </c>
      <c r="C347" s="26" t="s">
        <v>92</v>
      </c>
      <c r="D347" s="1">
        <v>52371</v>
      </c>
      <c r="E347" s="2">
        <v>1802</v>
      </c>
      <c r="F347" s="13">
        <v>3889839.75</v>
      </c>
      <c r="G347" s="32">
        <v>1.0999999999999999E-2</v>
      </c>
      <c r="H347" s="27">
        <v>41.22</v>
      </c>
      <c r="I347" s="28">
        <v>0.83</v>
      </c>
      <c r="J347" s="29">
        <v>9257846.0299999993</v>
      </c>
      <c r="K347" s="9">
        <v>389.84100000000001</v>
      </c>
      <c r="L347" s="9">
        <v>418.976</v>
      </c>
      <c r="M347" s="9">
        <v>579.83799999999997</v>
      </c>
      <c r="N347" s="104">
        <v>-0.27739999999999998</v>
      </c>
      <c r="O347" s="18">
        <v>171.91900000000001</v>
      </c>
      <c r="P347" s="13">
        <v>16480.07</v>
      </c>
      <c r="Q347" s="30">
        <v>0.96730000000000005</v>
      </c>
      <c r="R347" s="31">
        <v>0.8</v>
      </c>
      <c r="S347" s="32">
        <v>1.0999999999999999E-2</v>
      </c>
      <c r="T347" s="33">
        <v>4702640</v>
      </c>
      <c r="U347" s="13">
        <v>8371.26</v>
      </c>
      <c r="V347" s="31">
        <v>0.03</v>
      </c>
      <c r="W347" s="31">
        <v>0.83</v>
      </c>
      <c r="X347" s="10">
        <v>348197.57</v>
      </c>
      <c r="Y347" s="11">
        <v>254852211</v>
      </c>
      <c r="Z347" s="12">
        <v>98729721</v>
      </c>
      <c r="AA347" s="92">
        <v>9257846.0299999993</v>
      </c>
      <c r="AB347" s="92">
        <v>3524640.19</v>
      </c>
      <c r="AC347" s="92">
        <v>0</v>
      </c>
      <c r="AD347" s="92">
        <v>17001.990000000002</v>
      </c>
      <c r="AE347" s="93">
        <v>0</v>
      </c>
      <c r="AF347" s="10">
        <v>276244.34000000003</v>
      </c>
      <c r="AG347" s="11">
        <v>231393336</v>
      </c>
      <c r="AH347" s="12">
        <v>71929729</v>
      </c>
      <c r="AI347" s="92">
        <v>9532885.2300000004</v>
      </c>
      <c r="AJ347" s="92">
        <v>9532885.2300000004</v>
      </c>
      <c r="AK347" s="92">
        <v>3539286.82</v>
      </c>
      <c r="AL347" s="92">
        <v>0</v>
      </c>
      <c r="AM347" s="92">
        <v>24351.78</v>
      </c>
      <c r="AN347" s="93">
        <v>0</v>
      </c>
    </row>
    <row r="348" spans="1:40" x14ac:dyDescent="0.2">
      <c r="A348" s="25">
        <v>104433903</v>
      </c>
      <c r="B348" s="26" t="s">
        <v>98</v>
      </c>
      <c r="C348" s="26" t="s">
        <v>92</v>
      </c>
      <c r="D348" s="1">
        <v>60431</v>
      </c>
      <c r="E348" s="2">
        <v>3341</v>
      </c>
      <c r="F348" s="13">
        <v>5997481.8599999994</v>
      </c>
      <c r="G348" s="32">
        <v>8.2000000000000007E-3</v>
      </c>
      <c r="H348" s="27">
        <v>29.71</v>
      </c>
      <c r="I348" s="28">
        <v>0.6</v>
      </c>
      <c r="J348" s="29">
        <v>20924670.77</v>
      </c>
      <c r="K348" s="9">
        <v>881.73400000000004</v>
      </c>
      <c r="L348" s="9">
        <v>898.37300000000005</v>
      </c>
      <c r="M348" s="9">
        <v>1255.048</v>
      </c>
      <c r="N348" s="104">
        <v>-0.28420000000000001</v>
      </c>
      <c r="O348" s="18">
        <v>288.43</v>
      </c>
      <c r="P348" s="13">
        <v>17881.830000000002</v>
      </c>
      <c r="Q348" s="30">
        <v>0.89139999999999997</v>
      </c>
      <c r="R348" s="31">
        <v>0.53</v>
      </c>
      <c r="S348" s="32">
        <v>8.2000000000000007E-3</v>
      </c>
      <c r="T348" s="33">
        <v>9734661</v>
      </c>
      <c r="U348" s="13">
        <v>8319.06</v>
      </c>
      <c r="V348" s="31">
        <v>0.04</v>
      </c>
      <c r="W348" s="31">
        <v>0.56999999999999995</v>
      </c>
      <c r="X348" s="10">
        <v>458531.12</v>
      </c>
      <c r="Y348" s="11">
        <v>534813914</v>
      </c>
      <c r="Z348" s="12">
        <v>197115460</v>
      </c>
      <c r="AA348" s="92">
        <v>20950874.460000001</v>
      </c>
      <c r="AB348" s="92">
        <v>5495683.8499999996</v>
      </c>
      <c r="AC348" s="92">
        <v>0</v>
      </c>
      <c r="AD348" s="92">
        <v>43266.89</v>
      </c>
      <c r="AE348" s="93">
        <v>26203.69</v>
      </c>
      <c r="AF348" s="10">
        <v>363778.03</v>
      </c>
      <c r="AG348" s="11">
        <v>484184819</v>
      </c>
      <c r="AH348" s="12">
        <v>173413998</v>
      </c>
      <c r="AI348" s="92">
        <v>19756993.039999999</v>
      </c>
      <c r="AJ348" s="92">
        <v>19767723.73</v>
      </c>
      <c r="AK348" s="92">
        <v>5426896.2800000003</v>
      </c>
      <c r="AL348" s="92">
        <v>0</v>
      </c>
      <c r="AM348" s="92">
        <v>38843.32</v>
      </c>
      <c r="AN348" s="93">
        <v>10730.69</v>
      </c>
    </row>
    <row r="349" spans="1:40" x14ac:dyDescent="0.2">
      <c r="A349" s="25">
        <v>104435003</v>
      </c>
      <c r="B349" s="26" t="s">
        <v>99</v>
      </c>
      <c r="C349" s="26" t="s">
        <v>92</v>
      </c>
      <c r="D349" s="1">
        <v>63916</v>
      </c>
      <c r="E349" s="2">
        <v>3524</v>
      </c>
      <c r="F349" s="13">
        <v>7884033.5799999991</v>
      </c>
      <c r="G349" s="32">
        <v>0.01</v>
      </c>
      <c r="H349" s="27">
        <v>35</v>
      </c>
      <c r="I349" s="28">
        <v>0.71</v>
      </c>
      <c r="J349" s="29">
        <v>18404711.010000002</v>
      </c>
      <c r="K349" s="9">
        <v>1080.5250000000001</v>
      </c>
      <c r="L349" s="9">
        <v>1059.8399999999999</v>
      </c>
      <c r="M349" s="9">
        <v>1335.5060000000001</v>
      </c>
      <c r="N349" s="104">
        <v>-0.2064</v>
      </c>
      <c r="O349" s="18">
        <v>231.76300000000001</v>
      </c>
      <c r="P349" s="13">
        <v>14024.9</v>
      </c>
      <c r="Q349" s="30">
        <v>1.1366000000000001</v>
      </c>
      <c r="R349" s="31">
        <v>0.71</v>
      </c>
      <c r="S349" s="32">
        <v>0.01</v>
      </c>
      <c r="T349" s="33">
        <v>10519667</v>
      </c>
      <c r="U349" s="13">
        <v>8016.28</v>
      </c>
      <c r="V349" s="31">
        <v>7.0000000000000007E-2</v>
      </c>
      <c r="W349" s="31">
        <v>0.78</v>
      </c>
      <c r="X349" s="10">
        <v>511553.02</v>
      </c>
      <c r="Y349" s="11">
        <v>565989667</v>
      </c>
      <c r="Z349" s="12">
        <v>224962765</v>
      </c>
      <c r="AA349" s="92">
        <v>18445019.120000001</v>
      </c>
      <c r="AB349" s="92">
        <v>7233960.5999999996</v>
      </c>
      <c r="AC349" s="92">
        <v>0</v>
      </c>
      <c r="AD349" s="92">
        <v>138519.96</v>
      </c>
      <c r="AE349" s="93">
        <v>40308.11</v>
      </c>
      <c r="AF349" s="10">
        <v>405826.44</v>
      </c>
      <c r="AG349" s="11">
        <v>510277628</v>
      </c>
      <c r="AH349" s="12">
        <v>196023754</v>
      </c>
      <c r="AI349" s="92">
        <v>18008012.91</v>
      </c>
      <c r="AJ349" s="92">
        <v>18070818</v>
      </c>
      <c r="AK349" s="92">
        <v>7443139.6500000004</v>
      </c>
      <c r="AL349" s="92">
        <v>0</v>
      </c>
      <c r="AM349" s="92">
        <v>121330.51</v>
      </c>
      <c r="AN349" s="93">
        <v>62805.09</v>
      </c>
    </row>
    <row r="350" spans="1:40" x14ac:dyDescent="0.2">
      <c r="A350" s="25">
        <v>104435303</v>
      </c>
      <c r="B350" s="26" t="s">
        <v>100</v>
      </c>
      <c r="C350" s="26" t="s">
        <v>92</v>
      </c>
      <c r="D350" s="1">
        <v>50813</v>
      </c>
      <c r="E350" s="2">
        <v>3786</v>
      </c>
      <c r="F350" s="13">
        <v>7241066.9700000007</v>
      </c>
      <c r="G350" s="32">
        <v>1.1599999999999999E-2</v>
      </c>
      <c r="H350" s="27">
        <v>37.64</v>
      </c>
      <c r="I350" s="28">
        <v>0.76</v>
      </c>
      <c r="J350" s="29">
        <v>20253583.129999999</v>
      </c>
      <c r="K350" s="9">
        <v>990.85799999999995</v>
      </c>
      <c r="L350" s="9">
        <v>990.85599999999999</v>
      </c>
      <c r="M350" s="9">
        <v>1266.0429999999999</v>
      </c>
      <c r="N350" s="104">
        <v>-0.21740000000000001</v>
      </c>
      <c r="O350" s="18">
        <v>260.947</v>
      </c>
      <c r="P350" s="13">
        <v>16179.5</v>
      </c>
      <c r="Q350" s="30">
        <v>0.98519999999999996</v>
      </c>
      <c r="R350" s="31">
        <v>0.75</v>
      </c>
      <c r="S350" s="32">
        <v>1.1599999999999999E-2</v>
      </c>
      <c r="T350" s="33">
        <v>8323012</v>
      </c>
      <c r="U350" s="13">
        <v>6648.81</v>
      </c>
      <c r="V350" s="31">
        <v>0.23</v>
      </c>
      <c r="W350" s="31">
        <v>0.98</v>
      </c>
      <c r="X350" s="10">
        <v>622421.06999999995</v>
      </c>
      <c r="Y350" s="11">
        <v>455315881</v>
      </c>
      <c r="Z350" s="12">
        <v>170474469</v>
      </c>
      <c r="AA350" s="92">
        <v>20275133.129999999</v>
      </c>
      <c r="AB350" s="92">
        <v>6607393.0800000001</v>
      </c>
      <c r="AC350" s="92">
        <v>0</v>
      </c>
      <c r="AD350" s="92">
        <v>11252.82</v>
      </c>
      <c r="AE350" s="93">
        <v>21550</v>
      </c>
      <c r="AF350" s="10">
        <v>493720.69</v>
      </c>
      <c r="AG350" s="11">
        <v>388229062</v>
      </c>
      <c r="AH350" s="12">
        <v>154307942</v>
      </c>
      <c r="AI350" s="92">
        <v>20071680.510000002</v>
      </c>
      <c r="AJ350" s="92">
        <v>20081730.510000002</v>
      </c>
      <c r="AK350" s="92">
        <v>6538380.8600000003</v>
      </c>
      <c r="AL350" s="92">
        <v>0</v>
      </c>
      <c r="AM350" s="92">
        <v>1919.24</v>
      </c>
      <c r="AN350" s="93">
        <v>10050</v>
      </c>
    </row>
    <row r="351" spans="1:40" x14ac:dyDescent="0.2">
      <c r="A351" s="25">
        <v>104435603</v>
      </c>
      <c r="B351" s="26" t="s">
        <v>101</v>
      </c>
      <c r="C351" s="26" t="s">
        <v>92</v>
      </c>
      <c r="D351" s="1">
        <v>35893</v>
      </c>
      <c r="E351" s="2">
        <v>6116</v>
      </c>
      <c r="F351" s="13">
        <v>10077941.58</v>
      </c>
      <c r="G351" s="32">
        <v>1.7899999999999999E-2</v>
      </c>
      <c r="H351" s="27">
        <v>45.91</v>
      </c>
      <c r="I351" s="28">
        <v>0.93</v>
      </c>
      <c r="J351" s="29">
        <v>38890726.18</v>
      </c>
      <c r="K351" s="9">
        <v>2026.778</v>
      </c>
      <c r="L351" s="9">
        <v>2043.684</v>
      </c>
      <c r="M351" s="9">
        <v>2224.489</v>
      </c>
      <c r="N351" s="104">
        <v>-8.1299999999999997E-2</v>
      </c>
      <c r="O351" s="18">
        <v>448.38799999999998</v>
      </c>
      <c r="P351" s="13">
        <v>15712.37</v>
      </c>
      <c r="Q351" s="30">
        <v>1.0145</v>
      </c>
      <c r="R351" s="31">
        <v>0.93</v>
      </c>
      <c r="S351" s="32">
        <v>1.7899999999999999E-2</v>
      </c>
      <c r="T351" s="33">
        <v>7491232</v>
      </c>
      <c r="U351" s="13">
        <v>3026.56</v>
      </c>
      <c r="V351" s="31">
        <v>0.65</v>
      </c>
      <c r="W351" s="31">
        <v>1.58</v>
      </c>
      <c r="X351" s="10">
        <v>950473</v>
      </c>
      <c r="Y351" s="11">
        <v>367574678</v>
      </c>
      <c r="Z351" s="12">
        <v>195675864</v>
      </c>
      <c r="AA351" s="92">
        <v>38899673.350000001</v>
      </c>
      <c r="AB351" s="92">
        <v>9095805.8399999999</v>
      </c>
      <c r="AC351" s="92">
        <v>0</v>
      </c>
      <c r="AD351" s="92">
        <v>31662.74</v>
      </c>
      <c r="AE351" s="93">
        <v>8947.17</v>
      </c>
      <c r="AF351" s="10">
        <v>753793.03</v>
      </c>
      <c r="AG351" s="11">
        <v>347287063</v>
      </c>
      <c r="AH351" s="12">
        <v>180104558</v>
      </c>
      <c r="AI351" s="92">
        <v>36527587.020000003</v>
      </c>
      <c r="AJ351" s="92">
        <v>36636933.490000002</v>
      </c>
      <c r="AK351" s="92">
        <v>8931635.1899999995</v>
      </c>
      <c r="AL351" s="92">
        <v>0</v>
      </c>
      <c r="AM351" s="92">
        <v>32120.28</v>
      </c>
      <c r="AN351" s="93">
        <v>109346.47</v>
      </c>
    </row>
    <row r="352" spans="1:40" x14ac:dyDescent="0.2">
      <c r="A352" s="25">
        <v>104435703</v>
      </c>
      <c r="B352" s="26" t="s">
        <v>102</v>
      </c>
      <c r="C352" s="26" t="s">
        <v>92</v>
      </c>
      <c r="D352" s="1">
        <v>56637</v>
      </c>
      <c r="E352" s="2">
        <v>3315</v>
      </c>
      <c r="F352" s="13">
        <v>6684222.2899999991</v>
      </c>
      <c r="G352" s="32">
        <v>1.2699999999999999E-2</v>
      </c>
      <c r="H352" s="27">
        <v>35.6</v>
      </c>
      <c r="I352" s="28">
        <v>0.72</v>
      </c>
      <c r="J352" s="29">
        <v>17365194.98</v>
      </c>
      <c r="K352" s="9">
        <v>1028.289</v>
      </c>
      <c r="L352" s="9">
        <v>1073.7940000000001</v>
      </c>
      <c r="M352" s="9">
        <v>1285.93</v>
      </c>
      <c r="N352" s="104">
        <v>-0.16500000000000001</v>
      </c>
      <c r="O352" s="18">
        <v>163.72499999999999</v>
      </c>
      <c r="P352" s="13">
        <v>14567.95</v>
      </c>
      <c r="Q352" s="30">
        <v>1.0942000000000001</v>
      </c>
      <c r="R352" s="31">
        <v>0.72</v>
      </c>
      <c r="S352" s="32">
        <v>1.2699999999999999E-2</v>
      </c>
      <c r="T352" s="33">
        <v>6974793</v>
      </c>
      <c r="U352" s="13">
        <v>5851.27</v>
      </c>
      <c r="V352" s="31">
        <v>0.32</v>
      </c>
      <c r="W352" s="31">
        <v>1.04</v>
      </c>
      <c r="X352" s="10">
        <v>567812.73</v>
      </c>
      <c r="Y352" s="11">
        <v>334101460</v>
      </c>
      <c r="Z352" s="12">
        <v>190319099</v>
      </c>
      <c r="AA352" s="92">
        <v>17613070.719999999</v>
      </c>
      <c r="AB352" s="92">
        <v>6112421.5599999996</v>
      </c>
      <c r="AC352" s="92">
        <v>0</v>
      </c>
      <c r="AD352" s="92">
        <v>3988</v>
      </c>
      <c r="AE352" s="93">
        <v>247875.74</v>
      </c>
      <c r="AF352" s="10">
        <v>451268.35</v>
      </c>
      <c r="AG352" s="11">
        <v>306196509</v>
      </c>
      <c r="AH352" s="12">
        <v>172411356</v>
      </c>
      <c r="AI352" s="92">
        <v>15993608.76</v>
      </c>
      <c r="AJ352" s="92">
        <v>16353115.66</v>
      </c>
      <c r="AK352" s="92">
        <v>5967204.6500000004</v>
      </c>
      <c r="AL352" s="92">
        <v>0</v>
      </c>
      <c r="AM352" s="92">
        <v>15978.39</v>
      </c>
      <c r="AN352" s="93">
        <v>359506.9</v>
      </c>
    </row>
    <row r="353" spans="1:40" x14ac:dyDescent="0.2">
      <c r="A353" s="25">
        <v>104437503</v>
      </c>
      <c r="B353" s="26" t="s">
        <v>103</v>
      </c>
      <c r="C353" s="26" t="s">
        <v>92</v>
      </c>
      <c r="D353" s="1">
        <v>60288</v>
      </c>
      <c r="E353" s="2">
        <v>3252</v>
      </c>
      <c r="F353" s="13">
        <v>6277836.1499999994</v>
      </c>
      <c r="G353" s="32">
        <v>1.12E-2</v>
      </c>
      <c r="H353" s="27">
        <v>32.020000000000003</v>
      </c>
      <c r="I353" s="28">
        <v>0.65</v>
      </c>
      <c r="J353" s="29">
        <v>15419264.4</v>
      </c>
      <c r="K353" s="9">
        <v>726.68399999999997</v>
      </c>
      <c r="L353" s="9">
        <v>759.59400000000005</v>
      </c>
      <c r="M353" s="9">
        <v>1064.644</v>
      </c>
      <c r="N353" s="104">
        <v>-0.28649999999999998</v>
      </c>
      <c r="O353" s="18">
        <v>133.279</v>
      </c>
      <c r="P353" s="13">
        <v>17930.150000000001</v>
      </c>
      <c r="Q353" s="30">
        <v>0.88900000000000001</v>
      </c>
      <c r="R353" s="31">
        <v>0.57999999999999996</v>
      </c>
      <c r="S353" s="32">
        <v>1.12E-2</v>
      </c>
      <c r="T353" s="33">
        <v>7435908</v>
      </c>
      <c r="U353" s="13">
        <v>8646.7800000000007</v>
      </c>
      <c r="V353" s="31">
        <v>0</v>
      </c>
      <c r="W353" s="31">
        <v>0.57999999999999996</v>
      </c>
      <c r="X353" s="10">
        <v>505054.13</v>
      </c>
      <c r="Y353" s="11">
        <v>388113559</v>
      </c>
      <c r="Z353" s="12">
        <v>170977258</v>
      </c>
      <c r="AA353" s="92">
        <v>15499488.609999999</v>
      </c>
      <c r="AB353" s="92">
        <v>5748633.3399999999</v>
      </c>
      <c r="AC353" s="92">
        <v>0</v>
      </c>
      <c r="AD353" s="92">
        <v>24148.68</v>
      </c>
      <c r="AE353" s="93">
        <v>80224.210000000006</v>
      </c>
      <c r="AF353" s="10">
        <v>400863.1</v>
      </c>
      <c r="AG353" s="11">
        <v>348872522</v>
      </c>
      <c r="AH353" s="12">
        <v>151370064</v>
      </c>
      <c r="AI353" s="92">
        <v>15497779.029999999</v>
      </c>
      <c r="AJ353" s="92">
        <v>15667581.18</v>
      </c>
      <c r="AK353" s="92">
        <v>5764367.2400000002</v>
      </c>
      <c r="AL353" s="92">
        <v>0</v>
      </c>
      <c r="AM353" s="92">
        <v>57984.52</v>
      </c>
      <c r="AN353" s="93">
        <v>169802.15</v>
      </c>
    </row>
    <row r="354" spans="1:40" x14ac:dyDescent="0.2">
      <c r="A354" s="25">
        <v>111444602</v>
      </c>
      <c r="B354" s="26" t="s">
        <v>246</v>
      </c>
      <c r="C354" s="26" t="s">
        <v>247</v>
      </c>
      <c r="D354" s="1">
        <v>54925</v>
      </c>
      <c r="E354" s="2">
        <v>17547</v>
      </c>
      <c r="F354" s="13">
        <v>39253485.539999999</v>
      </c>
      <c r="G354" s="32">
        <v>1.23E-2</v>
      </c>
      <c r="H354" s="27">
        <v>40.729999999999997</v>
      </c>
      <c r="I354" s="28">
        <v>0.82</v>
      </c>
      <c r="J354" s="29">
        <v>80083069.269999996</v>
      </c>
      <c r="K354" s="9">
        <v>4893.7430000000004</v>
      </c>
      <c r="L354" s="9">
        <v>4924.0050000000001</v>
      </c>
      <c r="M354" s="9">
        <v>5488.3270000000002</v>
      </c>
      <c r="N354" s="104">
        <v>-0.1028</v>
      </c>
      <c r="O354" s="18">
        <v>1089.8969999999999</v>
      </c>
      <c r="P354" s="13">
        <v>13383.67</v>
      </c>
      <c r="Q354" s="30">
        <v>1.1910000000000001</v>
      </c>
      <c r="R354" s="31">
        <v>0.82</v>
      </c>
      <c r="S354" s="32">
        <v>1.23E-2</v>
      </c>
      <c r="T354" s="33">
        <v>42514273</v>
      </c>
      <c r="U354" s="13">
        <v>7105.09</v>
      </c>
      <c r="V354" s="31">
        <v>0.18</v>
      </c>
      <c r="W354" s="31">
        <v>1</v>
      </c>
      <c r="X354" s="10">
        <v>2422548.4</v>
      </c>
      <c r="Y354" s="11">
        <v>2242448527</v>
      </c>
      <c r="Z354" s="12">
        <v>954113389</v>
      </c>
      <c r="AA354" s="92">
        <v>80116068.849999994</v>
      </c>
      <c r="AB354" s="92">
        <v>36689705.399999999</v>
      </c>
      <c r="AC354" s="92">
        <v>0</v>
      </c>
      <c r="AD354" s="92">
        <v>141231.74</v>
      </c>
      <c r="AE354" s="93">
        <v>32999.58</v>
      </c>
      <c r="AF354" s="10">
        <v>1923889.98</v>
      </c>
      <c r="AG354" s="11">
        <v>2092292319</v>
      </c>
      <c r="AH354" s="12">
        <v>865345982</v>
      </c>
      <c r="AI354" s="92">
        <v>77833193.609999999</v>
      </c>
      <c r="AJ354" s="92">
        <v>77869776.370000005</v>
      </c>
      <c r="AK354" s="92">
        <v>36676872.32</v>
      </c>
      <c r="AL354" s="92">
        <v>0</v>
      </c>
      <c r="AM354" s="92">
        <v>117009.86</v>
      </c>
      <c r="AN354" s="93">
        <v>36582.76</v>
      </c>
    </row>
    <row r="355" spans="1:40" x14ac:dyDescent="0.2">
      <c r="A355" s="25">
        <v>120452003</v>
      </c>
      <c r="B355" s="26" t="s">
        <v>428</v>
      </c>
      <c r="C355" s="26" t="s">
        <v>429</v>
      </c>
      <c r="D355" s="1">
        <v>70534</v>
      </c>
      <c r="E355" s="2">
        <v>16681</v>
      </c>
      <c r="F355" s="13">
        <v>114932408.83000001</v>
      </c>
      <c r="G355" s="32">
        <v>2.69E-2</v>
      </c>
      <c r="H355" s="27">
        <v>97.68</v>
      </c>
      <c r="I355" s="28">
        <v>1.97</v>
      </c>
      <c r="J355" s="29">
        <v>153448206.53999999</v>
      </c>
      <c r="K355" s="9">
        <v>6843.3869999999997</v>
      </c>
      <c r="L355" s="9">
        <v>6875.1109999999999</v>
      </c>
      <c r="M355" s="9">
        <v>7885.8789999999999</v>
      </c>
      <c r="N355" s="104">
        <v>-0.12820000000000001</v>
      </c>
      <c r="O355" s="18">
        <v>1259.2539999999999</v>
      </c>
      <c r="P355" s="13">
        <v>18938.05</v>
      </c>
      <c r="Q355" s="30">
        <v>0.8417</v>
      </c>
      <c r="R355" s="31">
        <v>1.66</v>
      </c>
      <c r="S355" s="32">
        <v>2.69E-2</v>
      </c>
      <c r="T355" s="33">
        <v>56913536</v>
      </c>
      <c r="U355" s="13">
        <v>7024.07</v>
      </c>
      <c r="V355" s="31">
        <v>0.19</v>
      </c>
      <c r="W355" s="31">
        <v>1.85</v>
      </c>
      <c r="X355" s="10">
        <v>5475081.7800000003</v>
      </c>
      <c r="Y355" s="11">
        <v>3386747609</v>
      </c>
      <c r="Z355" s="12">
        <v>892465623</v>
      </c>
      <c r="AA355" s="92">
        <v>153755476.09</v>
      </c>
      <c r="AB355" s="92">
        <v>109376184.93000001</v>
      </c>
      <c r="AC355" s="92">
        <v>0</v>
      </c>
      <c r="AD355" s="92">
        <v>81142.12</v>
      </c>
      <c r="AE355" s="93">
        <v>307269.55</v>
      </c>
      <c r="AF355" s="10">
        <v>4345813.2</v>
      </c>
      <c r="AG355" s="11">
        <v>2882074155</v>
      </c>
      <c r="AH355" s="12">
        <v>774065365</v>
      </c>
      <c r="AI355" s="92">
        <v>148906890.59999999</v>
      </c>
      <c r="AJ355" s="92">
        <v>148920413.72999999</v>
      </c>
      <c r="AK355" s="92">
        <v>110233703.58</v>
      </c>
      <c r="AL355" s="92">
        <v>0</v>
      </c>
      <c r="AM355" s="92">
        <v>66642.460000000006</v>
      </c>
      <c r="AN355" s="93">
        <v>13523.13</v>
      </c>
    </row>
    <row r="356" spans="1:40" x14ac:dyDescent="0.2">
      <c r="A356" s="25">
        <v>120455203</v>
      </c>
      <c r="B356" s="26" t="s">
        <v>430</v>
      </c>
      <c r="C356" s="26" t="s">
        <v>429</v>
      </c>
      <c r="D356" s="1">
        <v>77707</v>
      </c>
      <c r="E356" s="2">
        <v>11445</v>
      </c>
      <c r="F356" s="13">
        <v>61054818.329999998</v>
      </c>
      <c r="G356" s="32">
        <v>1.95E-2</v>
      </c>
      <c r="H356" s="27">
        <v>68.650000000000006</v>
      </c>
      <c r="I356" s="28">
        <v>1.38</v>
      </c>
      <c r="J356" s="29">
        <v>95445959.069999993</v>
      </c>
      <c r="K356" s="9">
        <v>4587.7349999999997</v>
      </c>
      <c r="L356" s="9">
        <v>4579.7809999999999</v>
      </c>
      <c r="M356" s="9">
        <v>5686.5050000000001</v>
      </c>
      <c r="N356" s="104">
        <v>-0.1946</v>
      </c>
      <c r="O356" s="18">
        <v>574.92100000000005</v>
      </c>
      <c r="P356" s="13">
        <v>18487.759999999998</v>
      </c>
      <c r="Q356" s="30">
        <v>0.86219999999999997</v>
      </c>
      <c r="R356" s="31">
        <v>1.19</v>
      </c>
      <c r="S356" s="32">
        <v>1.95E-2</v>
      </c>
      <c r="T356" s="33">
        <v>41701968</v>
      </c>
      <c r="U356" s="13">
        <v>8077.62</v>
      </c>
      <c r="V356" s="31">
        <v>7.0000000000000007E-2</v>
      </c>
      <c r="W356" s="31">
        <v>1.26</v>
      </c>
      <c r="X356" s="10">
        <v>5131909.4000000004</v>
      </c>
      <c r="Y356" s="11">
        <v>2309897733</v>
      </c>
      <c r="Z356" s="12">
        <v>825588549</v>
      </c>
      <c r="AA356" s="92">
        <v>95490688.209999993</v>
      </c>
      <c r="AB356" s="92">
        <v>55921804.280000001</v>
      </c>
      <c r="AC356" s="92">
        <v>0</v>
      </c>
      <c r="AD356" s="92">
        <v>1104.6500000000001</v>
      </c>
      <c r="AE356" s="93">
        <v>44729.14</v>
      </c>
      <c r="AF356" s="10">
        <v>4075619.6</v>
      </c>
      <c r="AG356" s="11">
        <v>1967693396</v>
      </c>
      <c r="AH356" s="12">
        <v>722065119</v>
      </c>
      <c r="AI356" s="92">
        <v>98389955.25</v>
      </c>
      <c r="AJ356" s="92">
        <v>98511743.439999998</v>
      </c>
      <c r="AK356" s="92">
        <v>54352537.869999997</v>
      </c>
      <c r="AL356" s="92">
        <v>0</v>
      </c>
      <c r="AM356" s="92">
        <v>198895.49</v>
      </c>
      <c r="AN356" s="93">
        <v>121788.19</v>
      </c>
    </row>
    <row r="357" spans="1:40" x14ac:dyDescent="0.2">
      <c r="A357" s="25">
        <v>120455403</v>
      </c>
      <c r="B357" s="26" t="s">
        <v>431</v>
      </c>
      <c r="C357" s="26" t="s">
        <v>429</v>
      </c>
      <c r="D357" s="1">
        <v>74486</v>
      </c>
      <c r="E357" s="2">
        <v>22611</v>
      </c>
      <c r="F357" s="13">
        <v>150142118.75</v>
      </c>
      <c r="G357" s="32">
        <v>1.8700000000000001E-2</v>
      </c>
      <c r="H357" s="27">
        <v>89.15</v>
      </c>
      <c r="I357" s="28">
        <v>1.8</v>
      </c>
      <c r="J357" s="29">
        <v>213073812.97999999</v>
      </c>
      <c r="K357" s="9">
        <v>8885.6579999999994</v>
      </c>
      <c r="L357" s="9">
        <v>9020.9</v>
      </c>
      <c r="M357" s="9">
        <v>10932.231</v>
      </c>
      <c r="N357" s="104">
        <v>-0.17480000000000001</v>
      </c>
      <c r="O357" s="18">
        <v>1849.5909999999999</v>
      </c>
      <c r="P357" s="13">
        <v>19848.060000000001</v>
      </c>
      <c r="Q357" s="30">
        <v>0.80310000000000004</v>
      </c>
      <c r="R357" s="31">
        <v>1.45</v>
      </c>
      <c r="S357" s="32">
        <v>1.8700000000000001E-2</v>
      </c>
      <c r="T357" s="33">
        <v>106901270</v>
      </c>
      <c r="U357" s="13">
        <v>9957.9699999999993</v>
      </c>
      <c r="V357" s="31">
        <v>0</v>
      </c>
      <c r="W357" s="31">
        <v>1.45</v>
      </c>
      <c r="X357" s="10">
        <v>7816741.75</v>
      </c>
      <c r="Y357" s="11">
        <v>6745262920</v>
      </c>
      <c r="Z357" s="12">
        <v>1292426533</v>
      </c>
      <c r="AA357" s="92">
        <v>213337240.25999999</v>
      </c>
      <c r="AB357" s="92">
        <v>142316285.22999999</v>
      </c>
      <c r="AC357" s="92">
        <v>0</v>
      </c>
      <c r="AD357" s="92">
        <v>9091.77</v>
      </c>
      <c r="AE357" s="93">
        <v>263427.28000000003</v>
      </c>
      <c r="AF357" s="10">
        <v>6203459.7800000003</v>
      </c>
      <c r="AG357" s="11">
        <v>5535310964</v>
      </c>
      <c r="AH357" s="12">
        <v>1167356299</v>
      </c>
      <c r="AI357" s="92">
        <v>210910238.13</v>
      </c>
      <c r="AJ357" s="92">
        <v>211213711.63999999</v>
      </c>
      <c r="AK357" s="92">
        <v>141580260.21000001</v>
      </c>
      <c r="AL357" s="92">
        <v>0</v>
      </c>
      <c r="AM357" s="92">
        <v>10503.86</v>
      </c>
      <c r="AN357" s="93">
        <v>303473.51</v>
      </c>
    </row>
    <row r="358" spans="1:40" x14ac:dyDescent="0.2">
      <c r="A358" s="25">
        <v>120456003</v>
      </c>
      <c r="B358" s="26" t="s">
        <v>432</v>
      </c>
      <c r="C358" s="26" t="s">
        <v>429</v>
      </c>
      <c r="D358" s="1">
        <v>67508</v>
      </c>
      <c r="E358" s="2">
        <v>13071</v>
      </c>
      <c r="F358" s="13">
        <v>82716474.88000001</v>
      </c>
      <c r="G358" s="32">
        <v>2.2100000000000002E-2</v>
      </c>
      <c r="H358" s="27">
        <v>93.74</v>
      </c>
      <c r="I358" s="28">
        <v>1.89</v>
      </c>
      <c r="J358" s="29">
        <v>112417606.27</v>
      </c>
      <c r="K358" s="9">
        <v>4914.3890000000001</v>
      </c>
      <c r="L358" s="9">
        <v>5070.1459999999997</v>
      </c>
      <c r="M358" s="9">
        <v>5519.0169999999998</v>
      </c>
      <c r="N358" s="104">
        <v>-8.1299999999999997E-2</v>
      </c>
      <c r="O358" s="18">
        <v>756.58100000000002</v>
      </c>
      <c r="P358" s="13">
        <v>19823.349999999999</v>
      </c>
      <c r="Q358" s="30">
        <v>0.80410000000000004</v>
      </c>
      <c r="R358" s="31">
        <v>1.52</v>
      </c>
      <c r="S358" s="32">
        <v>2.2100000000000002E-2</v>
      </c>
      <c r="T358" s="33">
        <v>49717652</v>
      </c>
      <c r="U358" s="13">
        <v>8767.0499999999993</v>
      </c>
      <c r="V358" s="31">
        <v>0</v>
      </c>
      <c r="W358" s="31">
        <v>1.52</v>
      </c>
      <c r="X358" s="10">
        <v>3354739.7</v>
      </c>
      <c r="Y358" s="11">
        <v>2823770088</v>
      </c>
      <c r="Z358" s="12">
        <v>914399204</v>
      </c>
      <c r="AA358" s="92">
        <v>112426595.59</v>
      </c>
      <c r="AB358" s="92">
        <v>79329617.980000004</v>
      </c>
      <c r="AC358" s="92">
        <v>0</v>
      </c>
      <c r="AD358" s="92">
        <v>32117.200000000001</v>
      </c>
      <c r="AE358" s="93">
        <v>8989.32</v>
      </c>
      <c r="AF358" s="10">
        <v>2665552.98</v>
      </c>
      <c r="AG358" s="11">
        <v>2351188156</v>
      </c>
      <c r="AH358" s="12">
        <v>813151786</v>
      </c>
      <c r="AI358" s="92">
        <v>105051193.91</v>
      </c>
      <c r="AJ358" s="92">
        <v>105221953.59999999</v>
      </c>
      <c r="AK358" s="92">
        <v>78022135.409999996</v>
      </c>
      <c r="AL358" s="92">
        <v>0</v>
      </c>
      <c r="AM358" s="92">
        <v>37617.83</v>
      </c>
      <c r="AN358" s="93">
        <v>170759.69</v>
      </c>
    </row>
    <row r="359" spans="1:40" x14ac:dyDescent="0.2">
      <c r="A359" s="25">
        <v>123460302</v>
      </c>
      <c r="B359" s="26" t="s">
        <v>474</v>
      </c>
      <c r="C359" s="26" t="s">
        <v>475</v>
      </c>
      <c r="D359" s="1">
        <v>96139</v>
      </c>
      <c r="E359" s="2">
        <v>22920</v>
      </c>
      <c r="F359" s="13">
        <v>130006019.14</v>
      </c>
      <c r="G359" s="32">
        <v>1.35E-2</v>
      </c>
      <c r="H359" s="27">
        <v>59</v>
      </c>
      <c r="I359" s="28">
        <v>1.19</v>
      </c>
      <c r="J359" s="29">
        <v>167302559.72</v>
      </c>
      <c r="K359" s="9">
        <v>8659.8639999999996</v>
      </c>
      <c r="L359" s="9">
        <v>8477.4950000000008</v>
      </c>
      <c r="M359" s="9">
        <v>7527.0780000000004</v>
      </c>
      <c r="N359" s="104">
        <v>0.1263</v>
      </c>
      <c r="O359" s="18">
        <v>799.52800000000002</v>
      </c>
      <c r="P359" s="13">
        <v>17686.400000000001</v>
      </c>
      <c r="Q359" s="30">
        <v>0.90129999999999999</v>
      </c>
      <c r="R359" s="31">
        <v>1.07</v>
      </c>
      <c r="S359" s="32">
        <v>1.35E-2</v>
      </c>
      <c r="T359" s="33">
        <v>127949557</v>
      </c>
      <c r="U359" s="13">
        <v>13526.19</v>
      </c>
      <c r="V359" s="31">
        <v>0</v>
      </c>
      <c r="W359" s="31">
        <v>1.07</v>
      </c>
      <c r="X359" s="10">
        <v>6424576.1399999997</v>
      </c>
      <c r="Y359" s="11">
        <v>6417627980</v>
      </c>
      <c r="Z359" s="12">
        <v>3202639466</v>
      </c>
      <c r="AA359" s="92">
        <v>167324041.03999999</v>
      </c>
      <c r="AB359" s="92">
        <v>123581443</v>
      </c>
      <c r="AC359" s="92">
        <v>0</v>
      </c>
      <c r="AD359" s="92">
        <v>0</v>
      </c>
      <c r="AE359" s="93">
        <v>21481.32</v>
      </c>
      <c r="AF359" s="10">
        <v>5337938.87</v>
      </c>
      <c r="AG359" s="11">
        <v>5913968853</v>
      </c>
      <c r="AH359" s="12">
        <v>2743145299</v>
      </c>
      <c r="AI359" s="92">
        <v>158354402.94999999</v>
      </c>
      <c r="AJ359" s="92">
        <v>158362066.65000001</v>
      </c>
      <c r="AK359" s="92">
        <v>121430987.7</v>
      </c>
      <c r="AL359" s="92">
        <v>0</v>
      </c>
      <c r="AM359" s="92">
        <v>0</v>
      </c>
      <c r="AN359" s="93">
        <v>7663.7</v>
      </c>
    </row>
    <row r="360" spans="1:40" x14ac:dyDescent="0.2">
      <c r="A360" s="25">
        <v>123460504</v>
      </c>
      <c r="B360" s="26" t="s">
        <v>476</v>
      </c>
      <c r="C360" s="26" t="s">
        <v>475</v>
      </c>
      <c r="D360" s="1">
        <v>119232</v>
      </c>
      <c r="E360" s="2">
        <v>358</v>
      </c>
      <c r="F360" s="13">
        <v>111309.33</v>
      </c>
      <c r="G360" s="32">
        <v>4.0000000000000002E-4</v>
      </c>
      <c r="H360" s="27">
        <v>2.61</v>
      </c>
      <c r="I360" s="28">
        <v>0.05</v>
      </c>
      <c r="J360" s="29">
        <v>257062</v>
      </c>
      <c r="K360" s="9">
        <v>4.9050000000000002</v>
      </c>
      <c r="L360" s="9">
        <v>5</v>
      </c>
      <c r="M360" s="9">
        <v>16.757000000000001</v>
      </c>
      <c r="N360" s="104">
        <v>-0.7016</v>
      </c>
      <c r="O360" s="18">
        <v>1.716</v>
      </c>
      <c r="P360" s="13">
        <v>38825.25</v>
      </c>
      <c r="Q360" s="30">
        <v>0.41060000000000002</v>
      </c>
      <c r="R360" s="31">
        <v>0.02</v>
      </c>
      <c r="S360" s="32">
        <v>4.0000000000000002E-4</v>
      </c>
      <c r="T360" s="33">
        <v>3851510</v>
      </c>
      <c r="U360" s="13">
        <v>581711.22</v>
      </c>
      <c r="V360" s="31">
        <v>0</v>
      </c>
      <c r="W360" s="31">
        <v>0.02</v>
      </c>
      <c r="X360" s="10">
        <v>19480.330000000002</v>
      </c>
      <c r="Y360" s="11">
        <v>188951779</v>
      </c>
      <c r="Z360" s="12">
        <v>100635420</v>
      </c>
      <c r="AA360" s="92">
        <v>257062</v>
      </c>
      <c r="AB360" s="92">
        <v>91829</v>
      </c>
      <c r="AC360" s="92">
        <v>0</v>
      </c>
      <c r="AD360" s="92">
        <v>0</v>
      </c>
      <c r="AE360" s="93">
        <v>0</v>
      </c>
      <c r="AF360" s="10">
        <v>16394.18</v>
      </c>
      <c r="AG360" s="11">
        <v>177159347</v>
      </c>
      <c r="AH360" s="12">
        <v>200152286</v>
      </c>
      <c r="AI360" s="92">
        <v>226289.25</v>
      </c>
      <c r="AJ360" s="92">
        <v>226289.25</v>
      </c>
      <c r="AK360" s="92">
        <v>147388.07999999999</v>
      </c>
      <c r="AL360" s="92">
        <v>0</v>
      </c>
      <c r="AM360" s="92">
        <v>8461</v>
      </c>
      <c r="AN360" s="93">
        <v>0</v>
      </c>
    </row>
    <row r="361" spans="1:40" x14ac:dyDescent="0.2">
      <c r="A361" s="25">
        <v>123461302</v>
      </c>
      <c r="B361" s="26" t="s">
        <v>477</v>
      </c>
      <c r="C361" s="26" t="s">
        <v>475</v>
      </c>
      <c r="D361" s="1">
        <v>97125</v>
      </c>
      <c r="E361" s="2">
        <v>14486</v>
      </c>
      <c r="F361" s="13">
        <v>105212030.79000001</v>
      </c>
      <c r="G361" s="32">
        <v>2.24E-2</v>
      </c>
      <c r="H361" s="27">
        <v>74.78</v>
      </c>
      <c r="I361" s="28">
        <v>1.51</v>
      </c>
      <c r="J361" s="29">
        <v>113851379.70999999</v>
      </c>
      <c r="K361" s="9">
        <v>4337.1220000000003</v>
      </c>
      <c r="L361" s="9">
        <v>4332.0780000000004</v>
      </c>
      <c r="M361" s="9">
        <v>4557.5360000000001</v>
      </c>
      <c r="N361" s="104">
        <v>-4.9500000000000002E-2</v>
      </c>
      <c r="O361" s="18">
        <v>390.226</v>
      </c>
      <c r="P361" s="13">
        <v>24083.56</v>
      </c>
      <c r="Q361" s="30">
        <v>0.66190000000000004</v>
      </c>
      <c r="R361" s="31">
        <v>1</v>
      </c>
      <c r="S361" s="32">
        <v>2.24E-2</v>
      </c>
      <c r="T361" s="33">
        <v>62507745</v>
      </c>
      <c r="U361" s="13">
        <v>13222.58</v>
      </c>
      <c r="V361" s="31">
        <v>0</v>
      </c>
      <c r="W361" s="31">
        <v>1</v>
      </c>
      <c r="X361" s="10">
        <v>4093278.79</v>
      </c>
      <c r="Y361" s="11">
        <v>3273325069</v>
      </c>
      <c r="Z361" s="12">
        <v>1426505347</v>
      </c>
      <c r="AA361" s="92">
        <v>113852879.70999999</v>
      </c>
      <c r="AB361" s="92">
        <v>100867006</v>
      </c>
      <c r="AC361" s="92">
        <v>0</v>
      </c>
      <c r="AD361" s="92">
        <v>251746</v>
      </c>
      <c r="AE361" s="93">
        <v>1500</v>
      </c>
      <c r="AF361" s="10">
        <v>3481358.26</v>
      </c>
      <c r="AG361" s="11">
        <v>3094195534</v>
      </c>
      <c r="AH361" s="12">
        <v>1273850292</v>
      </c>
      <c r="AI361" s="92">
        <v>111868771.20999999</v>
      </c>
      <c r="AJ361" s="92">
        <v>111873540.72</v>
      </c>
      <c r="AK361" s="92">
        <v>100489912.73999999</v>
      </c>
      <c r="AL361" s="92">
        <v>0</v>
      </c>
      <c r="AM361" s="92">
        <v>792575.96</v>
      </c>
      <c r="AN361" s="93">
        <v>4769.51</v>
      </c>
    </row>
    <row r="362" spans="1:40" x14ac:dyDescent="0.2">
      <c r="A362" s="25">
        <v>123461602</v>
      </c>
      <c r="B362" s="26" t="s">
        <v>478</v>
      </c>
      <c r="C362" s="26" t="s">
        <v>475</v>
      </c>
      <c r="D362" s="1">
        <v>112470</v>
      </c>
      <c r="E362" s="2">
        <v>19376</v>
      </c>
      <c r="F362" s="13">
        <v>121851643.66999999</v>
      </c>
      <c r="G362" s="32">
        <v>1.01E-2</v>
      </c>
      <c r="H362" s="27">
        <v>55.92</v>
      </c>
      <c r="I362" s="28">
        <v>1.1299999999999999</v>
      </c>
      <c r="J362" s="29">
        <v>130735006.52</v>
      </c>
      <c r="K362" s="9">
        <v>5468.0370000000003</v>
      </c>
      <c r="L362" s="9">
        <v>5376.5339999999997</v>
      </c>
      <c r="M362" s="9">
        <v>4760.2020000000002</v>
      </c>
      <c r="N362" s="104">
        <v>0.1295</v>
      </c>
      <c r="O362" s="18">
        <v>362.78800000000001</v>
      </c>
      <c r="P362" s="13">
        <v>22421.360000000001</v>
      </c>
      <c r="Q362" s="30">
        <v>0.71099999999999997</v>
      </c>
      <c r="R362" s="31">
        <v>0.8</v>
      </c>
      <c r="S362" s="32">
        <v>1.01E-2</v>
      </c>
      <c r="T362" s="33">
        <v>160559887</v>
      </c>
      <c r="U362" s="13">
        <v>27536.39</v>
      </c>
      <c r="V362" s="31">
        <v>0</v>
      </c>
      <c r="W362" s="31">
        <v>0.8</v>
      </c>
      <c r="X362" s="10">
        <v>3861213.99</v>
      </c>
      <c r="Y362" s="11">
        <v>8702844584</v>
      </c>
      <c r="Z362" s="12">
        <v>3369327382</v>
      </c>
      <c r="AA362" s="92">
        <v>132810335.09</v>
      </c>
      <c r="AB362" s="92">
        <v>117794399.95999999</v>
      </c>
      <c r="AC362" s="92">
        <v>0</v>
      </c>
      <c r="AD362" s="92">
        <v>196029.72</v>
      </c>
      <c r="AE362" s="93">
        <v>2075328.57</v>
      </c>
      <c r="AF362" s="10">
        <v>3350728.68</v>
      </c>
      <c r="AG362" s="11">
        <v>7863963540</v>
      </c>
      <c r="AH362" s="12">
        <v>2866802940</v>
      </c>
      <c r="AI362" s="92">
        <v>128535015.52</v>
      </c>
      <c r="AJ362" s="92">
        <v>130329164.48</v>
      </c>
      <c r="AK362" s="92">
        <v>116765686</v>
      </c>
      <c r="AL362" s="92">
        <v>0</v>
      </c>
      <c r="AM362" s="92">
        <v>42886.13</v>
      </c>
      <c r="AN362" s="93">
        <v>1794148.96</v>
      </c>
    </row>
    <row r="363" spans="1:40" x14ac:dyDescent="0.2">
      <c r="A363" s="25">
        <v>123463603</v>
      </c>
      <c r="B363" s="26" t="s">
        <v>479</v>
      </c>
      <c r="C363" s="26" t="s">
        <v>475</v>
      </c>
      <c r="D363" s="1">
        <v>103070</v>
      </c>
      <c r="E363" s="2">
        <v>12413</v>
      </c>
      <c r="F363" s="13">
        <v>94869900.450000003</v>
      </c>
      <c r="G363" s="32">
        <v>1.4200000000000001E-2</v>
      </c>
      <c r="H363" s="27">
        <v>74.150000000000006</v>
      </c>
      <c r="I363" s="28">
        <v>1.49</v>
      </c>
      <c r="J363" s="29">
        <v>106932122.5</v>
      </c>
      <c r="K363" s="9">
        <v>4309.58</v>
      </c>
      <c r="L363" s="9">
        <v>4296.0870000000004</v>
      </c>
      <c r="M363" s="9">
        <v>4895.7179999999998</v>
      </c>
      <c r="N363" s="104">
        <v>-0.1225</v>
      </c>
      <c r="O363" s="18">
        <v>536.95699999999999</v>
      </c>
      <c r="P363" s="13">
        <v>22063.61</v>
      </c>
      <c r="Q363" s="30">
        <v>0.72250000000000003</v>
      </c>
      <c r="R363" s="31">
        <v>1.08</v>
      </c>
      <c r="S363" s="32">
        <v>1.4200000000000001E-2</v>
      </c>
      <c r="T363" s="33">
        <v>89091407</v>
      </c>
      <c r="U363" s="13">
        <v>18382.490000000002</v>
      </c>
      <c r="V363" s="31">
        <v>0</v>
      </c>
      <c r="W363" s="31">
        <v>1.08</v>
      </c>
      <c r="X363" s="10">
        <v>2997686.75</v>
      </c>
      <c r="Y363" s="11">
        <v>4855032025</v>
      </c>
      <c r="Z363" s="12">
        <v>1843569999</v>
      </c>
      <c r="AA363" s="92">
        <v>106991500.8</v>
      </c>
      <c r="AB363" s="92">
        <v>91828976.5</v>
      </c>
      <c r="AC363" s="92">
        <v>0</v>
      </c>
      <c r="AD363" s="92">
        <v>43237.2</v>
      </c>
      <c r="AE363" s="93">
        <v>59378.3</v>
      </c>
      <c r="AF363" s="10">
        <v>2453987.89</v>
      </c>
      <c r="AG363" s="11">
        <v>4492964498</v>
      </c>
      <c r="AH363" s="12">
        <v>1748263577</v>
      </c>
      <c r="AI363" s="92">
        <v>103968582.59999999</v>
      </c>
      <c r="AJ363" s="92">
        <v>104161234.48</v>
      </c>
      <c r="AK363" s="92">
        <v>88336763.5</v>
      </c>
      <c r="AL363" s="92">
        <v>0</v>
      </c>
      <c r="AM363" s="92">
        <v>34087.51</v>
      </c>
      <c r="AN363" s="93">
        <v>192651.88</v>
      </c>
    </row>
    <row r="364" spans="1:40" x14ac:dyDescent="0.2">
      <c r="A364" s="25">
        <v>123463803</v>
      </c>
      <c r="B364" s="26" t="s">
        <v>480</v>
      </c>
      <c r="C364" s="26" t="s">
        <v>475</v>
      </c>
      <c r="D364" s="1">
        <v>117934</v>
      </c>
      <c r="E364" s="2">
        <v>1896</v>
      </c>
      <c r="F364" s="13">
        <v>15250398.089999998</v>
      </c>
      <c r="G364" s="32">
        <v>2.0500000000000001E-2</v>
      </c>
      <c r="H364" s="27">
        <v>68.2</v>
      </c>
      <c r="I364" s="28">
        <v>1.37</v>
      </c>
      <c r="J364" s="29">
        <v>16292034.42</v>
      </c>
      <c r="K364" s="9">
        <v>718.14</v>
      </c>
      <c r="L364" s="9">
        <v>727.20899999999995</v>
      </c>
      <c r="M364" s="9">
        <v>630.70899999999995</v>
      </c>
      <c r="N364" s="104">
        <v>0.153</v>
      </c>
      <c r="O364" s="18">
        <v>19.579000000000001</v>
      </c>
      <c r="P364" s="13">
        <v>22084.34</v>
      </c>
      <c r="Q364" s="30">
        <v>0.7218</v>
      </c>
      <c r="R364" s="31">
        <v>0.99</v>
      </c>
      <c r="S364" s="32">
        <v>2.0500000000000001E-2</v>
      </c>
      <c r="T364" s="33">
        <v>9897301</v>
      </c>
      <c r="U364" s="13">
        <v>13416.09</v>
      </c>
      <c r="V364" s="31">
        <v>0</v>
      </c>
      <c r="W364" s="31">
        <v>0.99</v>
      </c>
      <c r="X364" s="10">
        <v>681493.12</v>
      </c>
      <c r="Y364" s="11">
        <v>495203078</v>
      </c>
      <c r="Z364" s="12">
        <v>248954900</v>
      </c>
      <c r="AA364" s="92">
        <v>16292034.42</v>
      </c>
      <c r="AB364" s="92">
        <v>14565723.869999999</v>
      </c>
      <c r="AC364" s="92">
        <v>0</v>
      </c>
      <c r="AD364" s="92">
        <v>3181.1</v>
      </c>
      <c r="AE364" s="93">
        <v>0</v>
      </c>
      <c r="AF364" s="10">
        <v>569877.94999999995</v>
      </c>
      <c r="AG364" s="11">
        <v>465573010</v>
      </c>
      <c r="AH364" s="12">
        <v>204528483</v>
      </c>
      <c r="AI364" s="92">
        <v>16303985.619999999</v>
      </c>
      <c r="AJ364" s="92">
        <v>16303985.619999999</v>
      </c>
      <c r="AK364" s="92">
        <v>13673978</v>
      </c>
      <c r="AL364" s="92">
        <v>0</v>
      </c>
      <c r="AM364" s="92">
        <v>19511.38</v>
      </c>
      <c r="AN364" s="93">
        <v>0</v>
      </c>
    </row>
    <row r="365" spans="1:40" x14ac:dyDescent="0.2">
      <c r="A365" s="25">
        <v>123464502</v>
      </c>
      <c r="B365" s="26" t="s">
        <v>481</v>
      </c>
      <c r="C365" s="26" t="s">
        <v>475</v>
      </c>
      <c r="D365" s="1">
        <v>147790</v>
      </c>
      <c r="E365" s="2">
        <v>25531</v>
      </c>
      <c r="F365" s="13">
        <v>255436188.03999999</v>
      </c>
      <c r="G365" s="32">
        <v>8.6E-3</v>
      </c>
      <c r="H365" s="27">
        <v>67.7</v>
      </c>
      <c r="I365" s="28">
        <v>1.36</v>
      </c>
      <c r="J365" s="29">
        <v>273799055.11000001</v>
      </c>
      <c r="K365" s="9">
        <v>8434.7270000000008</v>
      </c>
      <c r="L365" s="9">
        <v>8423.5939999999991</v>
      </c>
      <c r="M365" s="9">
        <v>7212.5739999999996</v>
      </c>
      <c r="N365" s="104">
        <v>0.16789999999999999</v>
      </c>
      <c r="O365" s="18">
        <v>479.21499999999997</v>
      </c>
      <c r="P365" s="13">
        <v>30715.82</v>
      </c>
      <c r="Q365" s="30">
        <v>0.51900000000000002</v>
      </c>
      <c r="R365" s="31">
        <v>0.71</v>
      </c>
      <c r="S365" s="32">
        <v>8.6E-3</v>
      </c>
      <c r="T365" s="33">
        <v>393759932</v>
      </c>
      <c r="U365" s="13">
        <v>44173.49</v>
      </c>
      <c r="V365" s="31">
        <v>0</v>
      </c>
      <c r="W365" s="31">
        <v>0.71</v>
      </c>
      <c r="X365" s="10">
        <v>4378610.97</v>
      </c>
      <c r="Y365" s="11">
        <v>15369789952</v>
      </c>
      <c r="Z365" s="12">
        <v>14236219957</v>
      </c>
      <c r="AA365" s="92">
        <v>273912051.75999999</v>
      </c>
      <c r="AB365" s="92">
        <v>250073266.75999999</v>
      </c>
      <c r="AC365" s="92">
        <v>0</v>
      </c>
      <c r="AD365" s="92">
        <v>984310.31</v>
      </c>
      <c r="AE365" s="93">
        <v>112996.65</v>
      </c>
      <c r="AF365" s="10">
        <v>3473793.65</v>
      </c>
      <c r="AG365" s="11">
        <v>14358311503</v>
      </c>
      <c r="AH365" s="12">
        <v>8899879707</v>
      </c>
      <c r="AI365" s="92">
        <v>262044782.06</v>
      </c>
      <c r="AJ365" s="92">
        <v>262101317.66</v>
      </c>
      <c r="AK365" s="92">
        <v>250769113.68000001</v>
      </c>
      <c r="AL365" s="92">
        <v>0</v>
      </c>
      <c r="AM365" s="92">
        <v>2847.79</v>
      </c>
      <c r="AN365" s="93">
        <v>56535.6</v>
      </c>
    </row>
    <row r="366" spans="1:40" x14ac:dyDescent="0.2">
      <c r="A366" s="25">
        <v>123464603</v>
      </c>
      <c r="B366" s="26" t="s">
        <v>482</v>
      </c>
      <c r="C366" s="26" t="s">
        <v>475</v>
      </c>
      <c r="D366" s="1">
        <v>122644</v>
      </c>
      <c r="E366" s="2">
        <v>4652</v>
      </c>
      <c r="F366" s="13">
        <v>45736871.489999995</v>
      </c>
      <c r="G366" s="32">
        <v>1.54E-2</v>
      </c>
      <c r="H366" s="27">
        <v>80.16</v>
      </c>
      <c r="I366" s="28">
        <v>1.62</v>
      </c>
      <c r="J366" s="29">
        <v>53073169.93</v>
      </c>
      <c r="K366" s="9">
        <v>2653.1350000000002</v>
      </c>
      <c r="L366" s="9">
        <v>2545.6669999999999</v>
      </c>
      <c r="M366" s="9">
        <v>2150.0880000000002</v>
      </c>
      <c r="N366" s="104">
        <v>0.184</v>
      </c>
      <c r="O366" s="18">
        <v>263.85399999999998</v>
      </c>
      <c r="P366" s="13">
        <v>18194.5</v>
      </c>
      <c r="Q366" s="30">
        <v>0.87609999999999999</v>
      </c>
      <c r="R366" s="31">
        <v>1.42</v>
      </c>
      <c r="S366" s="32">
        <v>1.54E-2</v>
      </c>
      <c r="T366" s="33">
        <v>39500947</v>
      </c>
      <c r="U366" s="13">
        <v>13541.69</v>
      </c>
      <c r="V366" s="31">
        <v>0</v>
      </c>
      <c r="W366" s="31">
        <v>1.42</v>
      </c>
      <c r="X366" s="10">
        <v>1836735.62</v>
      </c>
      <c r="Y366" s="11">
        <v>1941353711</v>
      </c>
      <c r="Z366" s="12">
        <v>1028642270</v>
      </c>
      <c r="AA366" s="92">
        <v>53345472.409999996</v>
      </c>
      <c r="AB366" s="92">
        <v>43899766.890000001</v>
      </c>
      <c r="AC366" s="92">
        <v>0</v>
      </c>
      <c r="AD366" s="92">
        <v>368.98</v>
      </c>
      <c r="AE366" s="93">
        <v>272302.48</v>
      </c>
      <c r="AF366" s="10">
        <v>1538940.66</v>
      </c>
      <c r="AG366" s="11">
        <v>1817951622</v>
      </c>
      <c r="AH366" s="12">
        <v>869773154</v>
      </c>
      <c r="AI366" s="92">
        <v>50778820.310000002</v>
      </c>
      <c r="AJ366" s="92">
        <v>51104782.960000001</v>
      </c>
      <c r="AK366" s="92">
        <v>43198195.219999999</v>
      </c>
      <c r="AL366" s="92">
        <v>0</v>
      </c>
      <c r="AM366" s="92">
        <v>326.70999999999998</v>
      </c>
      <c r="AN366" s="93">
        <v>325962.65000000002</v>
      </c>
    </row>
    <row r="367" spans="1:40" x14ac:dyDescent="0.2">
      <c r="A367" s="25">
        <v>123465303</v>
      </c>
      <c r="B367" s="26" t="s">
        <v>483</v>
      </c>
      <c r="C367" s="26" t="s">
        <v>475</v>
      </c>
      <c r="D367" s="1">
        <v>113898</v>
      </c>
      <c r="E367" s="2">
        <v>13076</v>
      </c>
      <c r="F367" s="13">
        <v>95793863.180000007</v>
      </c>
      <c r="G367" s="32">
        <v>1.3899999999999999E-2</v>
      </c>
      <c r="H367" s="27">
        <v>64.319999999999993</v>
      </c>
      <c r="I367" s="28">
        <v>1.3</v>
      </c>
      <c r="J367" s="29">
        <v>110075055.38</v>
      </c>
      <c r="K367" s="9">
        <v>4619.299</v>
      </c>
      <c r="L367" s="9">
        <v>4492.4179999999997</v>
      </c>
      <c r="M367" s="9">
        <v>5102.6710000000003</v>
      </c>
      <c r="N367" s="104">
        <v>-0.1196</v>
      </c>
      <c r="O367" s="18">
        <v>353.63600000000002</v>
      </c>
      <c r="P367" s="13">
        <v>22134.83</v>
      </c>
      <c r="Q367" s="30">
        <v>0.72019999999999995</v>
      </c>
      <c r="R367" s="31">
        <v>0.94</v>
      </c>
      <c r="S367" s="32">
        <v>1.3899999999999999E-2</v>
      </c>
      <c r="T367" s="33">
        <v>91891074</v>
      </c>
      <c r="U367" s="13">
        <v>18478.240000000002</v>
      </c>
      <c r="V367" s="31">
        <v>0</v>
      </c>
      <c r="W367" s="31">
        <v>0.94</v>
      </c>
      <c r="X367" s="10">
        <v>2519919.0099999998</v>
      </c>
      <c r="Y367" s="11">
        <v>4568940086</v>
      </c>
      <c r="Z367" s="12">
        <v>2340163185</v>
      </c>
      <c r="AA367" s="92">
        <v>110540602.17</v>
      </c>
      <c r="AB367" s="92">
        <v>93257018.510000005</v>
      </c>
      <c r="AC367" s="92">
        <v>0</v>
      </c>
      <c r="AD367" s="92">
        <v>16925.66</v>
      </c>
      <c r="AE367" s="93">
        <v>465546.79</v>
      </c>
      <c r="AF367" s="10">
        <v>2106750.7200000002</v>
      </c>
      <c r="AG367" s="11">
        <v>4206663049</v>
      </c>
      <c r="AH367" s="12">
        <v>1931755636</v>
      </c>
      <c r="AI367" s="92">
        <v>105265618.68000001</v>
      </c>
      <c r="AJ367" s="92">
        <v>106033804.52</v>
      </c>
      <c r="AK367" s="92">
        <v>97055782.769999996</v>
      </c>
      <c r="AL367" s="92">
        <v>0</v>
      </c>
      <c r="AM367" s="92">
        <v>23173.26</v>
      </c>
      <c r="AN367" s="93">
        <v>768185.84</v>
      </c>
    </row>
    <row r="368" spans="1:40" x14ac:dyDescent="0.2">
      <c r="A368" s="25">
        <v>123465602</v>
      </c>
      <c r="B368" s="26" t="s">
        <v>484</v>
      </c>
      <c r="C368" s="26" t="s">
        <v>475</v>
      </c>
      <c r="D368" s="1">
        <v>71270</v>
      </c>
      <c r="E368" s="2">
        <v>26972</v>
      </c>
      <c r="F368" s="13">
        <v>123193377.78</v>
      </c>
      <c r="G368" s="32">
        <v>1.89E-2</v>
      </c>
      <c r="H368" s="27">
        <v>64.09</v>
      </c>
      <c r="I368" s="28">
        <v>1.29</v>
      </c>
      <c r="J368" s="29">
        <v>163759055.18000001</v>
      </c>
      <c r="K368" s="9">
        <v>8540.643</v>
      </c>
      <c r="L368" s="9">
        <v>8413.0550000000003</v>
      </c>
      <c r="M368" s="9">
        <v>7524.08</v>
      </c>
      <c r="N368" s="104">
        <v>0.1182</v>
      </c>
      <c r="O368" s="18">
        <v>2788.3980000000001</v>
      </c>
      <c r="P368" s="13">
        <v>14454.8</v>
      </c>
      <c r="Q368" s="30">
        <v>1.1028</v>
      </c>
      <c r="R368" s="31">
        <v>1.29</v>
      </c>
      <c r="S368" s="32">
        <v>1.89E-2</v>
      </c>
      <c r="T368" s="33">
        <v>86669632</v>
      </c>
      <c r="U368" s="13">
        <v>7650.22</v>
      </c>
      <c r="V368" s="31">
        <v>0.12</v>
      </c>
      <c r="W368" s="31">
        <v>1.41</v>
      </c>
      <c r="X368" s="10">
        <v>3470173.7</v>
      </c>
      <c r="Y368" s="11">
        <v>4763767527</v>
      </c>
      <c r="Z368" s="12">
        <v>1752746181</v>
      </c>
      <c r="AA368" s="92">
        <v>163821825.56</v>
      </c>
      <c r="AB368" s="92">
        <v>119671931.34999999</v>
      </c>
      <c r="AC368" s="92">
        <v>0</v>
      </c>
      <c r="AD368" s="92">
        <v>51272.73</v>
      </c>
      <c r="AE368" s="93">
        <v>62770.38</v>
      </c>
      <c r="AF368" s="10">
        <v>2829865.63</v>
      </c>
      <c r="AG368" s="11">
        <v>4379015923</v>
      </c>
      <c r="AH368" s="12">
        <v>1626537244</v>
      </c>
      <c r="AI368" s="92">
        <v>156228204.78</v>
      </c>
      <c r="AJ368" s="92">
        <v>156478371.63</v>
      </c>
      <c r="AK368" s="92">
        <v>120675088.29000001</v>
      </c>
      <c r="AL368" s="92">
        <v>0</v>
      </c>
      <c r="AM368" s="92">
        <v>4451.7</v>
      </c>
      <c r="AN368" s="93">
        <v>250166.85</v>
      </c>
    </row>
    <row r="369" spans="1:40" x14ac:dyDescent="0.2">
      <c r="A369" s="25">
        <v>123465702</v>
      </c>
      <c r="B369" s="26" t="s">
        <v>485</v>
      </c>
      <c r="C369" s="26" t="s">
        <v>475</v>
      </c>
      <c r="D369" s="1">
        <v>94185</v>
      </c>
      <c r="E369" s="2">
        <v>40595</v>
      </c>
      <c r="F369" s="13">
        <v>232612892.01999998</v>
      </c>
      <c r="G369" s="32">
        <v>1.3100000000000001E-2</v>
      </c>
      <c r="H369" s="27">
        <v>60.84</v>
      </c>
      <c r="I369" s="28">
        <v>1.23</v>
      </c>
      <c r="J369" s="29">
        <v>273378971.20999998</v>
      </c>
      <c r="K369" s="9">
        <v>13190.545</v>
      </c>
      <c r="L369" s="9">
        <v>13122.816000000001</v>
      </c>
      <c r="M369" s="9">
        <v>12352.007</v>
      </c>
      <c r="N369" s="104">
        <v>6.2399999999999997E-2</v>
      </c>
      <c r="O369" s="18">
        <v>1542.2660000000001</v>
      </c>
      <c r="P369" s="13">
        <v>18555.79</v>
      </c>
      <c r="Q369" s="30">
        <v>0.85909999999999997</v>
      </c>
      <c r="R369" s="31">
        <v>1.06</v>
      </c>
      <c r="S369" s="32">
        <v>1.3100000000000001E-2</v>
      </c>
      <c r="T369" s="33">
        <v>235269856</v>
      </c>
      <c r="U369" s="13">
        <v>15969.11</v>
      </c>
      <c r="V369" s="31">
        <v>0</v>
      </c>
      <c r="W369" s="31">
        <v>1.06</v>
      </c>
      <c r="X369" s="10">
        <v>6373144.6900000004</v>
      </c>
      <c r="Y369" s="11">
        <v>13073884437</v>
      </c>
      <c r="Z369" s="12">
        <v>4615578416</v>
      </c>
      <c r="AA369" s="92">
        <v>273458523.13999999</v>
      </c>
      <c r="AB369" s="92">
        <v>225631513.03999999</v>
      </c>
      <c r="AC369" s="92">
        <v>0</v>
      </c>
      <c r="AD369" s="92">
        <v>608234.29</v>
      </c>
      <c r="AE369" s="93">
        <v>79551.929999999993</v>
      </c>
      <c r="AF369" s="10">
        <v>5189050.08</v>
      </c>
      <c r="AG369" s="11">
        <v>12328583449</v>
      </c>
      <c r="AH369" s="12">
        <v>4138215333</v>
      </c>
      <c r="AI369" s="92">
        <v>262854153.27000001</v>
      </c>
      <c r="AJ369" s="92">
        <v>262931979.40000001</v>
      </c>
      <c r="AK369" s="92">
        <v>218918995.62</v>
      </c>
      <c r="AL369" s="92">
        <v>0</v>
      </c>
      <c r="AM369" s="92">
        <v>268989.65000000002</v>
      </c>
      <c r="AN369" s="93">
        <v>77826.13</v>
      </c>
    </row>
    <row r="370" spans="1:40" x14ac:dyDescent="0.2">
      <c r="A370" s="25">
        <v>123466103</v>
      </c>
      <c r="B370" s="26" t="s">
        <v>486</v>
      </c>
      <c r="C370" s="26" t="s">
        <v>475</v>
      </c>
      <c r="D370" s="1">
        <v>117242</v>
      </c>
      <c r="E370" s="2">
        <v>12713</v>
      </c>
      <c r="F370" s="13">
        <v>93516792.689999998</v>
      </c>
      <c r="G370" s="32">
        <v>1.6E-2</v>
      </c>
      <c r="H370" s="27">
        <v>62.74</v>
      </c>
      <c r="I370" s="28">
        <v>1.26</v>
      </c>
      <c r="J370" s="29">
        <v>110846919.23</v>
      </c>
      <c r="K370" s="9">
        <v>4955.3389999999999</v>
      </c>
      <c r="L370" s="9">
        <v>5061.0889999999999</v>
      </c>
      <c r="M370" s="9">
        <v>5832.2640000000001</v>
      </c>
      <c r="N370" s="104">
        <v>-0.13220000000000001</v>
      </c>
      <c r="O370" s="18">
        <v>380.923</v>
      </c>
      <c r="P370" s="13">
        <v>20772.39</v>
      </c>
      <c r="Q370" s="30">
        <v>0.76739999999999997</v>
      </c>
      <c r="R370" s="31">
        <v>0.97</v>
      </c>
      <c r="S370" s="32">
        <v>1.6E-2</v>
      </c>
      <c r="T370" s="33">
        <v>77817818</v>
      </c>
      <c r="U370" s="13">
        <v>14582.83</v>
      </c>
      <c r="V370" s="31">
        <v>0</v>
      </c>
      <c r="W370" s="31">
        <v>0.97</v>
      </c>
      <c r="X370" s="10">
        <v>2507300.77</v>
      </c>
      <c r="Y370" s="11">
        <v>3786723804</v>
      </c>
      <c r="Z370" s="12">
        <v>2064239958</v>
      </c>
      <c r="AA370" s="92">
        <v>111188500.76000001</v>
      </c>
      <c r="AB370" s="92">
        <v>90996706.25</v>
      </c>
      <c r="AC370" s="92">
        <v>0</v>
      </c>
      <c r="AD370" s="92">
        <v>12785.67</v>
      </c>
      <c r="AE370" s="93">
        <v>341581.53</v>
      </c>
      <c r="AF370" s="10">
        <v>2063509.38</v>
      </c>
      <c r="AG370" s="11">
        <v>3539744353</v>
      </c>
      <c r="AH370" s="12">
        <v>1711080307</v>
      </c>
      <c r="AI370" s="92">
        <v>107571734.56999999</v>
      </c>
      <c r="AJ370" s="92">
        <v>107866364.84</v>
      </c>
      <c r="AK370" s="92">
        <v>88729440.540000007</v>
      </c>
      <c r="AL370" s="92">
        <v>0</v>
      </c>
      <c r="AM370" s="92">
        <v>17371.189999999999</v>
      </c>
      <c r="AN370" s="93">
        <v>294630.27</v>
      </c>
    </row>
    <row r="371" spans="1:40" x14ac:dyDescent="0.2">
      <c r="A371" s="25">
        <v>123466303</v>
      </c>
      <c r="B371" s="26" t="s">
        <v>487</v>
      </c>
      <c r="C371" s="26" t="s">
        <v>475</v>
      </c>
      <c r="D371" s="1">
        <v>87908</v>
      </c>
      <c r="E371" s="2">
        <v>8013</v>
      </c>
      <c r="F371" s="13">
        <v>47865031.600000001</v>
      </c>
      <c r="G371" s="32">
        <v>1.9400000000000001E-2</v>
      </c>
      <c r="H371" s="27">
        <v>67.95</v>
      </c>
      <c r="I371" s="28">
        <v>1.37</v>
      </c>
      <c r="J371" s="29">
        <v>66067589</v>
      </c>
      <c r="K371" s="9">
        <v>3161.96</v>
      </c>
      <c r="L371" s="9">
        <v>3181.4229999999998</v>
      </c>
      <c r="M371" s="9">
        <v>3338.4569999999999</v>
      </c>
      <c r="N371" s="104">
        <v>-4.7E-2</v>
      </c>
      <c r="O371" s="18">
        <v>393.30200000000002</v>
      </c>
      <c r="P371" s="13">
        <v>18583.04</v>
      </c>
      <c r="Q371" s="30">
        <v>0.85780000000000001</v>
      </c>
      <c r="R371" s="31">
        <v>1.18</v>
      </c>
      <c r="S371" s="32">
        <v>1.9400000000000001E-2</v>
      </c>
      <c r="T371" s="33">
        <v>32744647</v>
      </c>
      <c r="U371" s="13">
        <v>9210.19</v>
      </c>
      <c r="V371" s="31">
        <v>0</v>
      </c>
      <c r="W371" s="31">
        <v>1.18</v>
      </c>
      <c r="X371" s="10">
        <v>1928141.6</v>
      </c>
      <c r="Y371" s="11">
        <v>1718582347</v>
      </c>
      <c r="Z371" s="12">
        <v>743421195</v>
      </c>
      <c r="AA371" s="92">
        <v>66067614</v>
      </c>
      <c r="AB371" s="92">
        <v>45786644</v>
      </c>
      <c r="AC371" s="92">
        <v>0</v>
      </c>
      <c r="AD371" s="92">
        <v>150246</v>
      </c>
      <c r="AE371" s="93">
        <v>25</v>
      </c>
      <c r="AF371" s="10">
        <v>1536366.52</v>
      </c>
      <c r="AG371" s="11">
        <v>1577236478</v>
      </c>
      <c r="AH371" s="12">
        <v>657180271</v>
      </c>
      <c r="AI371" s="92">
        <v>61935550</v>
      </c>
      <c r="AJ371" s="92">
        <v>61982522</v>
      </c>
      <c r="AK371" s="92">
        <v>44927339</v>
      </c>
      <c r="AL371" s="92">
        <v>0</v>
      </c>
      <c r="AM371" s="92">
        <v>568291</v>
      </c>
      <c r="AN371" s="93">
        <v>46972</v>
      </c>
    </row>
    <row r="372" spans="1:40" x14ac:dyDescent="0.2">
      <c r="A372" s="25">
        <v>123466403</v>
      </c>
      <c r="B372" s="26" t="s">
        <v>488</v>
      </c>
      <c r="C372" s="26" t="s">
        <v>475</v>
      </c>
      <c r="D372" s="1">
        <v>53500</v>
      </c>
      <c r="E372" s="2">
        <v>9589</v>
      </c>
      <c r="F372" s="13">
        <v>36675749.850000001</v>
      </c>
      <c r="G372" s="32">
        <v>2.3099999999999999E-2</v>
      </c>
      <c r="H372" s="27">
        <v>71.489999999999995</v>
      </c>
      <c r="I372" s="28">
        <v>1.44</v>
      </c>
      <c r="J372" s="29">
        <v>74649129.590000004</v>
      </c>
      <c r="K372" s="9">
        <v>3374.509</v>
      </c>
      <c r="L372" s="9">
        <v>3420.2950000000001</v>
      </c>
      <c r="M372" s="9">
        <v>3195.8180000000002</v>
      </c>
      <c r="N372" s="104">
        <v>7.0199999999999999E-2</v>
      </c>
      <c r="O372" s="18">
        <v>876.55200000000002</v>
      </c>
      <c r="P372" s="13">
        <v>17560.12</v>
      </c>
      <c r="Q372" s="30">
        <v>0.90780000000000005</v>
      </c>
      <c r="R372" s="31">
        <v>1.31</v>
      </c>
      <c r="S372" s="32">
        <v>2.3099999999999999E-2</v>
      </c>
      <c r="T372" s="33">
        <v>21159458</v>
      </c>
      <c r="U372" s="13">
        <v>4977.45</v>
      </c>
      <c r="V372" s="31">
        <v>0.43</v>
      </c>
      <c r="W372" s="31">
        <v>1.74</v>
      </c>
      <c r="X372" s="10">
        <v>2040708.11</v>
      </c>
      <c r="Y372" s="11">
        <v>1108106130</v>
      </c>
      <c r="Z372" s="12">
        <v>482830597</v>
      </c>
      <c r="AA372" s="92">
        <v>74812290.590000004</v>
      </c>
      <c r="AB372" s="92">
        <v>34230881.520000003</v>
      </c>
      <c r="AC372" s="92">
        <v>0</v>
      </c>
      <c r="AD372" s="92">
        <v>404160.22</v>
      </c>
      <c r="AE372" s="93">
        <v>163161</v>
      </c>
      <c r="AF372" s="10">
        <v>1624782</v>
      </c>
      <c r="AG372" s="11">
        <v>1001567689</v>
      </c>
      <c r="AH372" s="12">
        <v>451604669</v>
      </c>
      <c r="AI372" s="92">
        <v>65792335.850000001</v>
      </c>
      <c r="AJ372" s="92">
        <v>65796609.829999998</v>
      </c>
      <c r="AK372" s="92">
        <v>34313979.649999999</v>
      </c>
      <c r="AL372" s="92">
        <v>0</v>
      </c>
      <c r="AM372" s="92">
        <v>365592.26</v>
      </c>
      <c r="AN372" s="93">
        <v>4273.9799999999996</v>
      </c>
    </row>
    <row r="373" spans="1:40" x14ac:dyDescent="0.2">
      <c r="A373" s="25">
        <v>123467103</v>
      </c>
      <c r="B373" s="26" t="s">
        <v>489</v>
      </c>
      <c r="C373" s="26" t="s">
        <v>475</v>
      </c>
      <c r="D373" s="1">
        <v>103522</v>
      </c>
      <c r="E373" s="2">
        <v>18035</v>
      </c>
      <c r="F373" s="13">
        <v>104563228.44000001</v>
      </c>
      <c r="G373" s="32">
        <v>1.44E-2</v>
      </c>
      <c r="H373" s="27">
        <v>56.01</v>
      </c>
      <c r="I373" s="28">
        <v>1.1299999999999999</v>
      </c>
      <c r="J373" s="29">
        <v>134616736.38999999</v>
      </c>
      <c r="K373" s="9">
        <v>6476.3190000000004</v>
      </c>
      <c r="L373" s="9">
        <v>6293.576</v>
      </c>
      <c r="M373" s="9">
        <v>6677.1629999999996</v>
      </c>
      <c r="N373" s="104">
        <v>-5.74E-2</v>
      </c>
      <c r="O373" s="18">
        <v>665.69799999999998</v>
      </c>
      <c r="P373" s="13">
        <v>18848.560000000001</v>
      </c>
      <c r="Q373" s="30">
        <v>0.84570000000000001</v>
      </c>
      <c r="R373" s="31">
        <v>0.96</v>
      </c>
      <c r="S373" s="32">
        <v>1.44E-2</v>
      </c>
      <c r="T373" s="33">
        <v>96897130</v>
      </c>
      <c r="U373" s="13">
        <v>13567.19</v>
      </c>
      <c r="V373" s="31">
        <v>0</v>
      </c>
      <c r="W373" s="31">
        <v>0.96</v>
      </c>
      <c r="X373" s="10">
        <v>2818508.18</v>
      </c>
      <c r="Y373" s="11">
        <v>5009286490</v>
      </c>
      <c r="Z373" s="12">
        <v>2276211991</v>
      </c>
      <c r="AA373" s="92">
        <v>134721722.99000001</v>
      </c>
      <c r="AB373" s="92">
        <v>101421552.15000001</v>
      </c>
      <c r="AC373" s="92">
        <v>0</v>
      </c>
      <c r="AD373" s="92">
        <v>323168.11</v>
      </c>
      <c r="AE373" s="93">
        <v>104986.6</v>
      </c>
      <c r="AF373" s="10">
        <v>2265534.87</v>
      </c>
      <c r="AG373" s="11">
        <v>4693864210</v>
      </c>
      <c r="AH373" s="12">
        <v>1993696289</v>
      </c>
      <c r="AI373" s="92">
        <v>128403467.09999999</v>
      </c>
      <c r="AJ373" s="92">
        <v>128505662.84999999</v>
      </c>
      <c r="AK373" s="92">
        <v>98658868.489999995</v>
      </c>
      <c r="AL373" s="92">
        <v>0</v>
      </c>
      <c r="AM373" s="92">
        <v>417981.4</v>
      </c>
      <c r="AN373" s="93">
        <v>102195.75</v>
      </c>
    </row>
    <row r="374" spans="1:40" x14ac:dyDescent="0.2">
      <c r="A374" s="25">
        <v>123467203</v>
      </c>
      <c r="B374" s="26" t="s">
        <v>490</v>
      </c>
      <c r="C374" s="26" t="s">
        <v>475</v>
      </c>
      <c r="D374" s="1">
        <v>109778</v>
      </c>
      <c r="E374" s="2">
        <v>7735</v>
      </c>
      <c r="F374" s="13">
        <v>53596082.629999995</v>
      </c>
      <c r="G374" s="32">
        <v>1.35E-2</v>
      </c>
      <c r="H374" s="27">
        <v>63.12</v>
      </c>
      <c r="I374" s="28">
        <v>1.27</v>
      </c>
      <c r="J374" s="29">
        <v>59568595.710000001</v>
      </c>
      <c r="K374" s="9">
        <v>2593.0450000000001</v>
      </c>
      <c r="L374" s="9">
        <v>2603.8000000000002</v>
      </c>
      <c r="M374" s="9">
        <v>2200.4810000000002</v>
      </c>
      <c r="N374" s="104">
        <v>0.18329999999999999</v>
      </c>
      <c r="O374" s="18">
        <v>104.036</v>
      </c>
      <c r="P374" s="13">
        <v>22086.32</v>
      </c>
      <c r="Q374" s="30">
        <v>0.72170000000000001</v>
      </c>
      <c r="R374" s="31">
        <v>0.92</v>
      </c>
      <c r="S374" s="32">
        <v>1.35E-2</v>
      </c>
      <c r="T374" s="33">
        <v>52848682</v>
      </c>
      <c r="U374" s="13">
        <v>19594.77</v>
      </c>
      <c r="V374" s="31">
        <v>0</v>
      </c>
      <c r="W374" s="31">
        <v>0.92</v>
      </c>
      <c r="X374" s="10">
        <v>2264755.48</v>
      </c>
      <c r="Y374" s="11">
        <v>2629969978</v>
      </c>
      <c r="Z374" s="12">
        <v>1343615101</v>
      </c>
      <c r="AA374" s="92">
        <v>59568595.710000001</v>
      </c>
      <c r="AB374" s="92">
        <v>51326467.280000001</v>
      </c>
      <c r="AC374" s="92">
        <v>0</v>
      </c>
      <c r="AD374" s="92">
        <v>4859.87</v>
      </c>
      <c r="AE374" s="93">
        <v>0</v>
      </c>
      <c r="AF374" s="10">
        <v>1874362.15</v>
      </c>
      <c r="AG374" s="11">
        <v>2463867991</v>
      </c>
      <c r="AH374" s="12">
        <v>1029828934</v>
      </c>
      <c r="AI374" s="92">
        <v>57058990.789999999</v>
      </c>
      <c r="AJ374" s="92">
        <v>57058990.789999999</v>
      </c>
      <c r="AK374" s="92">
        <v>49787968.759999998</v>
      </c>
      <c r="AL374" s="92">
        <v>0</v>
      </c>
      <c r="AM374" s="92">
        <v>28206.76</v>
      </c>
      <c r="AN374" s="93">
        <v>0</v>
      </c>
    </row>
    <row r="375" spans="1:40" x14ac:dyDescent="0.2">
      <c r="A375" s="25">
        <v>123467303</v>
      </c>
      <c r="B375" s="26" t="s">
        <v>491</v>
      </c>
      <c r="C375" s="26" t="s">
        <v>475</v>
      </c>
      <c r="D375" s="1">
        <v>100574</v>
      </c>
      <c r="E375" s="2">
        <v>20537</v>
      </c>
      <c r="F375" s="13">
        <v>143754733.65000001</v>
      </c>
      <c r="G375" s="32">
        <v>1.4E-2</v>
      </c>
      <c r="H375" s="27">
        <v>69.599999999999994</v>
      </c>
      <c r="I375" s="28">
        <v>1.4</v>
      </c>
      <c r="J375" s="29">
        <v>173380315</v>
      </c>
      <c r="K375" s="9">
        <v>8049.6459999999997</v>
      </c>
      <c r="L375" s="9">
        <v>7946.6360000000004</v>
      </c>
      <c r="M375" s="9">
        <v>7711.7619999999997</v>
      </c>
      <c r="N375" s="104">
        <v>3.0499999999999999E-2</v>
      </c>
      <c r="O375" s="18">
        <v>655.58699999999999</v>
      </c>
      <c r="P375" s="13">
        <v>19916.79</v>
      </c>
      <c r="Q375" s="30">
        <v>0.8004</v>
      </c>
      <c r="R375" s="31">
        <v>1.1200000000000001</v>
      </c>
      <c r="S375" s="32">
        <v>1.4E-2</v>
      </c>
      <c r="T375" s="33">
        <v>136361930</v>
      </c>
      <c r="U375" s="13">
        <v>15664.36</v>
      </c>
      <c r="V375" s="31">
        <v>0</v>
      </c>
      <c r="W375" s="31">
        <v>1.1200000000000001</v>
      </c>
      <c r="X375" s="10">
        <v>3073513.13</v>
      </c>
      <c r="Y375" s="11">
        <v>7427910236</v>
      </c>
      <c r="Z375" s="12">
        <v>2824866485</v>
      </c>
      <c r="AA375" s="92">
        <v>173485468.66999999</v>
      </c>
      <c r="AB375" s="92">
        <v>140590506.46000001</v>
      </c>
      <c r="AC375" s="92">
        <v>17926.77</v>
      </c>
      <c r="AD375" s="92">
        <v>72787.289999999994</v>
      </c>
      <c r="AE375" s="93">
        <v>105153.67</v>
      </c>
      <c r="AF375" s="10">
        <v>2475990.48</v>
      </c>
      <c r="AG375" s="11">
        <v>6884693667</v>
      </c>
      <c r="AH375" s="12">
        <v>2506002544</v>
      </c>
      <c r="AI375" s="92">
        <v>165558282.21000001</v>
      </c>
      <c r="AJ375" s="92">
        <v>165558775.68000001</v>
      </c>
      <c r="AK375" s="92">
        <v>136273316.24000001</v>
      </c>
      <c r="AL375" s="92">
        <v>35000</v>
      </c>
      <c r="AM375" s="92">
        <v>242021.96</v>
      </c>
      <c r="AN375" s="93">
        <v>493.47</v>
      </c>
    </row>
    <row r="376" spans="1:40" x14ac:dyDescent="0.2">
      <c r="A376" s="25">
        <v>123468303</v>
      </c>
      <c r="B376" s="26" t="s">
        <v>492</v>
      </c>
      <c r="C376" s="26" t="s">
        <v>475</v>
      </c>
      <c r="D376" s="1">
        <v>147551</v>
      </c>
      <c r="E376" s="2">
        <v>9502</v>
      </c>
      <c r="F376" s="13">
        <v>95138377.349999994</v>
      </c>
      <c r="G376" s="32">
        <v>1.5100000000000001E-2</v>
      </c>
      <c r="H376" s="27">
        <v>67.86</v>
      </c>
      <c r="I376" s="28">
        <v>1.37</v>
      </c>
      <c r="J376" s="29">
        <v>95634113.019999996</v>
      </c>
      <c r="K376" s="9">
        <v>4143.6019999999999</v>
      </c>
      <c r="L376" s="9">
        <v>4110.4809999999998</v>
      </c>
      <c r="M376" s="9">
        <v>4273.4449999999997</v>
      </c>
      <c r="N376" s="104">
        <v>-3.8100000000000002E-2</v>
      </c>
      <c r="O376" s="18">
        <v>116.10299999999999</v>
      </c>
      <c r="P376" s="13">
        <v>22450.880000000001</v>
      </c>
      <c r="Q376" s="30">
        <v>0.71</v>
      </c>
      <c r="R376" s="31">
        <v>0.97</v>
      </c>
      <c r="S376" s="32">
        <v>1.5100000000000001E-2</v>
      </c>
      <c r="T376" s="33">
        <v>83640696</v>
      </c>
      <c r="U376" s="13">
        <v>19635.330000000002</v>
      </c>
      <c r="V376" s="31">
        <v>0</v>
      </c>
      <c r="W376" s="31">
        <v>0.97</v>
      </c>
      <c r="X376" s="10">
        <v>3035332.09</v>
      </c>
      <c r="Y376" s="11">
        <v>4066636128</v>
      </c>
      <c r="Z376" s="12">
        <v>2222138012</v>
      </c>
      <c r="AA376" s="92">
        <v>95634113.019999996</v>
      </c>
      <c r="AB376" s="92">
        <v>92091203.159999996</v>
      </c>
      <c r="AC376" s="92">
        <v>0</v>
      </c>
      <c r="AD376" s="92">
        <v>11842.1</v>
      </c>
      <c r="AE376" s="93">
        <v>0</v>
      </c>
      <c r="AF376" s="10">
        <v>2539665.36</v>
      </c>
      <c r="AG376" s="11">
        <v>3722869398</v>
      </c>
      <c r="AH376" s="12">
        <v>1843227785</v>
      </c>
      <c r="AI376" s="92">
        <v>92677047.650000006</v>
      </c>
      <c r="AJ376" s="92">
        <v>92677047.650000006</v>
      </c>
      <c r="AK376" s="92">
        <v>90950126.989999995</v>
      </c>
      <c r="AL376" s="92">
        <v>0</v>
      </c>
      <c r="AM376" s="92">
        <v>23125.3</v>
      </c>
      <c r="AN376" s="93">
        <v>0</v>
      </c>
    </row>
    <row r="377" spans="1:40" x14ac:dyDescent="0.2">
      <c r="A377" s="25">
        <v>123468402</v>
      </c>
      <c r="B377" s="26" t="s">
        <v>493</v>
      </c>
      <c r="C377" s="26" t="s">
        <v>475</v>
      </c>
      <c r="D377" s="1">
        <v>102170</v>
      </c>
      <c r="E377" s="2">
        <v>16775</v>
      </c>
      <c r="F377" s="13">
        <v>101419846.33</v>
      </c>
      <c r="G377" s="32">
        <v>9.2999999999999992E-3</v>
      </c>
      <c r="H377" s="27">
        <v>59.17</v>
      </c>
      <c r="I377" s="28">
        <v>1.19</v>
      </c>
      <c r="J377" s="29">
        <v>113216389.73999999</v>
      </c>
      <c r="K377" s="9">
        <v>4472.1629999999996</v>
      </c>
      <c r="L377" s="9">
        <v>4453.54</v>
      </c>
      <c r="M377" s="9">
        <v>3832.3249999999998</v>
      </c>
      <c r="N377" s="104">
        <v>0.16209999999999999</v>
      </c>
      <c r="O377" s="18">
        <v>581.16999999999996</v>
      </c>
      <c r="P377" s="13">
        <v>22404.3</v>
      </c>
      <c r="Q377" s="30">
        <v>0.71150000000000002</v>
      </c>
      <c r="R377" s="31">
        <v>0.85</v>
      </c>
      <c r="S377" s="32">
        <v>9.2999999999999992E-3</v>
      </c>
      <c r="T377" s="33">
        <v>144294923</v>
      </c>
      <c r="U377" s="13">
        <v>28554.41</v>
      </c>
      <c r="V377" s="31">
        <v>0</v>
      </c>
      <c r="W377" s="31">
        <v>0.85</v>
      </c>
      <c r="X377" s="10">
        <v>770630.29</v>
      </c>
      <c r="Y377" s="11">
        <v>8635049295</v>
      </c>
      <c r="Z377" s="12">
        <v>2214193068</v>
      </c>
      <c r="AA377" s="92">
        <v>113217964.73999999</v>
      </c>
      <c r="AB377" s="92">
        <v>100359554.98999999</v>
      </c>
      <c r="AC377" s="92">
        <v>0</v>
      </c>
      <c r="AD377" s="92">
        <v>289661.05</v>
      </c>
      <c r="AE377" s="93">
        <v>1575</v>
      </c>
      <c r="AF377" s="10">
        <v>611383.52</v>
      </c>
      <c r="AG377" s="11">
        <v>7967460628</v>
      </c>
      <c r="AH377" s="12">
        <v>1847800676</v>
      </c>
      <c r="AI377" s="92">
        <v>107113055.13</v>
      </c>
      <c r="AJ377" s="92">
        <v>107113055.13</v>
      </c>
      <c r="AK377" s="92">
        <v>99910223.430000007</v>
      </c>
      <c r="AL377" s="92">
        <v>0</v>
      </c>
      <c r="AM377" s="92">
        <v>261544.14</v>
      </c>
      <c r="AN377" s="93">
        <v>0</v>
      </c>
    </row>
    <row r="378" spans="1:40" x14ac:dyDescent="0.2">
      <c r="A378" s="25">
        <v>123468503</v>
      </c>
      <c r="B378" s="26" t="s">
        <v>494</v>
      </c>
      <c r="C378" s="26" t="s">
        <v>475</v>
      </c>
      <c r="D378" s="1">
        <v>86941</v>
      </c>
      <c r="E378" s="2">
        <v>10022</v>
      </c>
      <c r="F378" s="13">
        <v>57481759.259999998</v>
      </c>
      <c r="G378" s="32">
        <v>1.55E-2</v>
      </c>
      <c r="H378" s="27">
        <v>65.97</v>
      </c>
      <c r="I378" s="28">
        <v>1.33</v>
      </c>
      <c r="J378" s="29">
        <v>62914921.159999996</v>
      </c>
      <c r="K378" s="9">
        <v>3479.3069999999998</v>
      </c>
      <c r="L378" s="9">
        <v>3410.951</v>
      </c>
      <c r="M378" s="9">
        <v>3039.3229999999999</v>
      </c>
      <c r="N378" s="104">
        <v>0.12230000000000001</v>
      </c>
      <c r="O378" s="18">
        <v>380.52499999999998</v>
      </c>
      <c r="P378" s="13">
        <v>16299.91</v>
      </c>
      <c r="Q378" s="30">
        <v>0.97799999999999998</v>
      </c>
      <c r="R378" s="31">
        <v>1.3</v>
      </c>
      <c r="S378" s="32">
        <v>1.55E-2</v>
      </c>
      <c r="T378" s="33">
        <v>49205829</v>
      </c>
      <c r="U378" s="13">
        <v>12748.18</v>
      </c>
      <c r="V378" s="31">
        <v>0</v>
      </c>
      <c r="W378" s="31">
        <v>1.3</v>
      </c>
      <c r="X378" s="10">
        <v>1613225.47</v>
      </c>
      <c r="Y378" s="11">
        <v>2738697064</v>
      </c>
      <c r="Z378" s="12">
        <v>960989307</v>
      </c>
      <c r="AA378" s="92">
        <v>62914921.159999996</v>
      </c>
      <c r="AB378" s="92">
        <v>55723965.359999999</v>
      </c>
      <c r="AC378" s="92">
        <v>0</v>
      </c>
      <c r="AD378" s="92">
        <v>144568.43</v>
      </c>
      <c r="AE378" s="93">
        <v>0</v>
      </c>
      <c r="AF378" s="10">
        <v>1345390.79</v>
      </c>
      <c r="AG378" s="11">
        <v>2572498943</v>
      </c>
      <c r="AH378" s="12">
        <v>843432897</v>
      </c>
      <c r="AI378" s="92">
        <v>61305241.979999997</v>
      </c>
      <c r="AJ378" s="92">
        <v>61307375.200000003</v>
      </c>
      <c r="AK378" s="92">
        <v>55719290.609999999</v>
      </c>
      <c r="AL378" s="92">
        <v>0</v>
      </c>
      <c r="AM378" s="92">
        <v>266139.84000000003</v>
      </c>
      <c r="AN378" s="93">
        <v>2133.2199999999998</v>
      </c>
    </row>
    <row r="379" spans="1:40" x14ac:dyDescent="0.2">
      <c r="A379" s="25">
        <v>123468603</v>
      </c>
      <c r="B379" s="26" t="s">
        <v>495</v>
      </c>
      <c r="C379" s="26" t="s">
        <v>475</v>
      </c>
      <c r="D379" s="1">
        <v>92294</v>
      </c>
      <c r="E379" s="2">
        <v>9155</v>
      </c>
      <c r="F379" s="13">
        <v>46656748.82</v>
      </c>
      <c r="G379" s="32">
        <v>1.5299999999999999E-2</v>
      </c>
      <c r="H379" s="27">
        <v>55.22</v>
      </c>
      <c r="I379" s="28">
        <v>1.1100000000000001</v>
      </c>
      <c r="J379" s="29">
        <v>65707905.170000002</v>
      </c>
      <c r="K379" s="9">
        <v>3355.21</v>
      </c>
      <c r="L379" s="9">
        <v>3405.28</v>
      </c>
      <c r="M379" s="9">
        <v>3275.5050000000001</v>
      </c>
      <c r="N379" s="104">
        <v>3.9600000000000003E-2</v>
      </c>
      <c r="O379" s="18">
        <v>315.10000000000002</v>
      </c>
      <c r="P379" s="13">
        <v>17902.55</v>
      </c>
      <c r="Q379" s="30">
        <v>0.89039999999999997</v>
      </c>
      <c r="R379" s="31">
        <v>0.99</v>
      </c>
      <c r="S379" s="32">
        <v>1.5299999999999999E-2</v>
      </c>
      <c r="T379" s="33">
        <v>40567251</v>
      </c>
      <c r="U379" s="13">
        <v>11052.81</v>
      </c>
      <c r="V379" s="31">
        <v>0</v>
      </c>
      <c r="W379" s="31">
        <v>0.99</v>
      </c>
      <c r="X379" s="10">
        <v>1450301.16</v>
      </c>
      <c r="Y379" s="11">
        <v>2153228440</v>
      </c>
      <c r="Z379" s="12">
        <v>896940772</v>
      </c>
      <c r="AA379" s="92">
        <v>65717805.170000002</v>
      </c>
      <c r="AB379" s="92">
        <v>45168011.630000003</v>
      </c>
      <c r="AC379" s="92">
        <v>0</v>
      </c>
      <c r="AD379" s="92">
        <v>38436.03</v>
      </c>
      <c r="AE379" s="93">
        <v>9900</v>
      </c>
      <c r="AF379" s="10">
        <v>1160638.17</v>
      </c>
      <c r="AG379" s="11">
        <v>2007227551</v>
      </c>
      <c r="AH379" s="12">
        <v>861778297</v>
      </c>
      <c r="AI379" s="92">
        <v>62118086.43</v>
      </c>
      <c r="AJ379" s="92">
        <v>62214924.899999999</v>
      </c>
      <c r="AK379" s="92">
        <v>44652637.130000003</v>
      </c>
      <c r="AL379" s="92">
        <v>0</v>
      </c>
      <c r="AM379" s="92">
        <v>91074.01</v>
      </c>
      <c r="AN379" s="93">
        <v>96838.47</v>
      </c>
    </row>
    <row r="380" spans="1:40" x14ac:dyDescent="0.2">
      <c r="A380" s="25">
        <v>123469303</v>
      </c>
      <c r="B380" s="26" t="s">
        <v>496</v>
      </c>
      <c r="C380" s="26" t="s">
        <v>475</v>
      </c>
      <c r="D380" s="1">
        <v>117197</v>
      </c>
      <c r="E380" s="2">
        <v>14815</v>
      </c>
      <c r="F380" s="13">
        <v>96727741.150000006</v>
      </c>
      <c r="G380" s="32">
        <v>9.1999999999999998E-3</v>
      </c>
      <c r="H380" s="27">
        <v>55.71</v>
      </c>
      <c r="I380" s="28">
        <v>1.1200000000000001</v>
      </c>
      <c r="J380" s="29">
        <v>114160428.76000001</v>
      </c>
      <c r="K380" s="9">
        <v>5128.99</v>
      </c>
      <c r="L380" s="9">
        <v>5043.8220000000001</v>
      </c>
      <c r="M380" s="9">
        <v>4474.9390000000003</v>
      </c>
      <c r="N380" s="104">
        <v>0.12709999999999999</v>
      </c>
      <c r="O380" s="18">
        <v>356.18599999999998</v>
      </c>
      <c r="P380" s="13">
        <v>20812.54</v>
      </c>
      <c r="Q380" s="30">
        <v>0.76590000000000003</v>
      </c>
      <c r="R380" s="31">
        <v>0.86</v>
      </c>
      <c r="S380" s="32">
        <v>9.1999999999999998E-3</v>
      </c>
      <c r="T380" s="33">
        <v>140418818</v>
      </c>
      <c r="U380" s="13">
        <v>25599.69</v>
      </c>
      <c r="V380" s="31">
        <v>0</v>
      </c>
      <c r="W380" s="31">
        <v>0.86</v>
      </c>
      <c r="X380" s="10">
        <v>3876354.14</v>
      </c>
      <c r="Y380" s="11">
        <v>6818795104</v>
      </c>
      <c r="Z380" s="12">
        <v>3739010770</v>
      </c>
      <c r="AA380" s="92">
        <v>114294219.05</v>
      </c>
      <c r="AB380" s="92">
        <v>92839706.810000002</v>
      </c>
      <c r="AC380" s="92">
        <v>0</v>
      </c>
      <c r="AD380" s="92">
        <v>11680.2</v>
      </c>
      <c r="AE380" s="93">
        <v>133790.29</v>
      </c>
      <c r="AF380" s="10">
        <v>3382022.73</v>
      </c>
      <c r="AG380" s="11">
        <v>6269916750</v>
      </c>
      <c r="AH380" s="12">
        <v>3074685295</v>
      </c>
      <c r="AI380" s="92">
        <v>109746059.56</v>
      </c>
      <c r="AJ380" s="92">
        <v>109983908.16</v>
      </c>
      <c r="AK380" s="92">
        <v>91832872.930000007</v>
      </c>
      <c r="AL380" s="92">
        <v>0</v>
      </c>
      <c r="AM380" s="92">
        <v>2435</v>
      </c>
      <c r="AN380" s="93">
        <v>237848.6</v>
      </c>
    </row>
    <row r="381" spans="1:40" x14ac:dyDescent="0.2">
      <c r="A381" s="25">
        <v>116471803</v>
      </c>
      <c r="B381" s="26" t="s">
        <v>353</v>
      </c>
      <c r="C381" s="26" t="s">
        <v>354</v>
      </c>
      <c r="D381" s="1">
        <v>67575</v>
      </c>
      <c r="E381" s="2">
        <v>7985</v>
      </c>
      <c r="F381" s="13">
        <v>24221326.209999997</v>
      </c>
      <c r="G381" s="32">
        <v>9.7000000000000003E-3</v>
      </c>
      <c r="H381" s="27">
        <v>44.89</v>
      </c>
      <c r="I381" s="28">
        <v>0.9</v>
      </c>
      <c r="J381" s="29">
        <v>41032914.539999999</v>
      </c>
      <c r="K381" s="9">
        <v>2295.8820000000001</v>
      </c>
      <c r="L381" s="9">
        <v>2324.2829999999999</v>
      </c>
      <c r="M381" s="9">
        <v>2427.877</v>
      </c>
      <c r="N381" s="104">
        <v>-4.2700000000000002E-2</v>
      </c>
      <c r="O381" s="18">
        <v>242.16800000000001</v>
      </c>
      <c r="P381" s="13">
        <v>16167.1</v>
      </c>
      <c r="Q381" s="30">
        <v>0.98599999999999999</v>
      </c>
      <c r="R381" s="31">
        <v>0.89</v>
      </c>
      <c r="S381" s="32">
        <v>9.7000000000000003E-3</v>
      </c>
      <c r="T381" s="33">
        <v>33073001</v>
      </c>
      <c r="U381" s="13">
        <v>13030.87</v>
      </c>
      <c r="V381" s="31">
        <v>0</v>
      </c>
      <c r="W381" s="31">
        <v>0.89</v>
      </c>
      <c r="X381" s="10">
        <v>697058.13</v>
      </c>
      <c r="Y381" s="11">
        <v>1767095954</v>
      </c>
      <c r="Z381" s="12">
        <v>719595828</v>
      </c>
      <c r="AA381" s="92">
        <v>41185582.219999999</v>
      </c>
      <c r="AB381" s="92">
        <v>23420386.399999999</v>
      </c>
      <c r="AC381" s="92">
        <v>0</v>
      </c>
      <c r="AD381" s="92">
        <v>103881.68</v>
      </c>
      <c r="AE381" s="93">
        <v>152667.68</v>
      </c>
      <c r="AF381" s="10">
        <v>554238.82999999996</v>
      </c>
      <c r="AG381" s="11">
        <v>1616006294</v>
      </c>
      <c r="AH381" s="12">
        <v>647671390</v>
      </c>
      <c r="AI381" s="92">
        <v>41565399.829999998</v>
      </c>
      <c r="AJ381" s="92">
        <v>41708514.789999999</v>
      </c>
      <c r="AK381" s="92">
        <v>23945875.359999999</v>
      </c>
      <c r="AL381" s="92">
        <v>0</v>
      </c>
      <c r="AM381" s="92">
        <v>101682.92</v>
      </c>
      <c r="AN381" s="93">
        <v>143114.96</v>
      </c>
    </row>
    <row r="382" spans="1:40" x14ac:dyDescent="0.2">
      <c r="A382" s="25">
        <v>120480803</v>
      </c>
      <c r="B382" s="26" t="s">
        <v>433</v>
      </c>
      <c r="C382" s="26" t="s">
        <v>434</v>
      </c>
      <c r="D382" s="1">
        <v>70765</v>
      </c>
      <c r="E382" s="2">
        <v>8750</v>
      </c>
      <c r="F382" s="13">
        <v>38300191.149999999</v>
      </c>
      <c r="G382" s="32">
        <v>1.54E-2</v>
      </c>
      <c r="H382" s="27">
        <v>61.85</v>
      </c>
      <c r="I382" s="28">
        <v>1.25</v>
      </c>
      <c r="J382" s="29">
        <v>53878197.420000002</v>
      </c>
      <c r="K382" s="9">
        <v>2991.0340000000001</v>
      </c>
      <c r="L382" s="9">
        <v>3003.84</v>
      </c>
      <c r="M382" s="9">
        <v>3356.0619999999999</v>
      </c>
      <c r="N382" s="104">
        <v>-0.105</v>
      </c>
      <c r="O382" s="18">
        <v>565.25900000000001</v>
      </c>
      <c r="P382" s="13">
        <v>15150.1</v>
      </c>
      <c r="Q382" s="30">
        <v>1.0522</v>
      </c>
      <c r="R382" s="31">
        <v>1.25</v>
      </c>
      <c r="S382" s="32">
        <v>1.54E-2</v>
      </c>
      <c r="T382" s="33">
        <v>33001644</v>
      </c>
      <c r="U382" s="13">
        <v>9279.7900000000009</v>
      </c>
      <c r="V382" s="31">
        <v>0</v>
      </c>
      <c r="W382" s="31">
        <v>1.25</v>
      </c>
      <c r="X382" s="10">
        <v>2167891.9300000002</v>
      </c>
      <c r="Y382" s="11">
        <v>1785194542</v>
      </c>
      <c r="Z382" s="12">
        <v>696132050</v>
      </c>
      <c r="AA382" s="92">
        <v>53878197.420000002</v>
      </c>
      <c r="AB382" s="92">
        <v>36029724.990000002</v>
      </c>
      <c r="AC382" s="92">
        <v>0</v>
      </c>
      <c r="AD382" s="92">
        <v>102574.23</v>
      </c>
      <c r="AE382" s="93">
        <v>0</v>
      </c>
      <c r="AF382" s="10">
        <v>1721793.55</v>
      </c>
      <c r="AG382" s="11">
        <v>1616040303</v>
      </c>
      <c r="AH382" s="12">
        <v>581067060</v>
      </c>
      <c r="AI382" s="92">
        <v>54317138.200000003</v>
      </c>
      <c r="AJ382" s="92">
        <v>54317138.200000003</v>
      </c>
      <c r="AK382" s="92">
        <v>36124979.5</v>
      </c>
      <c r="AL382" s="92">
        <v>0</v>
      </c>
      <c r="AM382" s="92">
        <v>9222.8700000000008</v>
      </c>
      <c r="AN382" s="93">
        <v>0</v>
      </c>
    </row>
    <row r="383" spans="1:40" x14ac:dyDescent="0.2">
      <c r="A383" s="25">
        <v>120481002</v>
      </c>
      <c r="B383" s="26" t="s">
        <v>435</v>
      </c>
      <c r="C383" s="26" t="s">
        <v>434</v>
      </c>
      <c r="D383" s="1">
        <v>70123</v>
      </c>
      <c r="E383" s="2">
        <v>47082</v>
      </c>
      <c r="F383" s="13">
        <v>223615965.08000001</v>
      </c>
      <c r="G383" s="32">
        <v>1.44E-2</v>
      </c>
      <c r="H383" s="27">
        <v>67.73</v>
      </c>
      <c r="I383" s="28">
        <v>1.37</v>
      </c>
      <c r="J383" s="29">
        <v>297433684.50999999</v>
      </c>
      <c r="K383" s="9">
        <v>15245.19</v>
      </c>
      <c r="L383" s="9">
        <v>15222.171</v>
      </c>
      <c r="M383" s="9">
        <v>15193.834000000001</v>
      </c>
      <c r="N383" s="104">
        <v>1.9E-3</v>
      </c>
      <c r="O383" s="18">
        <v>3672.096</v>
      </c>
      <c r="P383" s="13">
        <v>15722.85</v>
      </c>
      <c r="Q383" s="30">
        <v>1.0138</v>
      </c>
      <c r="R383" s="31">
        <v>1.37</v>
      </c>
      <c r="S383" s="32">
        <v>1.44E-2</v>
      </c>
      <c r="T383" s="33">
        <v>206444644</v>
      </c>
      <c r="U383" s="13">
        <v>10913.02</v>
      </c>
      <c r="V383" s="31">
        <v>0</v>
      </c>
      <c r="W383" s="31">
        <v>1.37</v>
      </c>
      <c r="X383" s="10">
        <v>5994131.4900000002</v>
      </c>
      <c r="Y383" s="11">
        <v>11842450791</v>
      </c>
      <c r="Z383" s="12">
        <v>3679702925</v>
      </c>
      <c r="AA383" s="92">
        <v>297753226.44</v>
      </c>
      <c r="AB383" s="92">
        <v>217413966.43000001</v>
      </c>
      <c r="AC383" s="92">
        <v>0</v>
      </c>
      <c r="AD383" s="92">
        <v>207867.16</v>
      </c>
      <c r="AE383" s="93">
        <v>319541.93</v>
      </c>
      <c r="AF383" s="10">
        <v>4761077.5599999996</v>
      </c>
      <c r="AG383" s="11">
        <v>10790271797</v>
      </c>
      <c r="AH383" s="12">
        <v>3318200394</v>
      </c>
      <c r="AI383" s="92">
        <v>279197809.91000003</v>
      </c>
      <c r="AJ383" s="92">
        <v>279524497.01999998</v>
      </c>
      <c r="AK383" s="92">
        <v>212678235.78</v>
      </c>
      <c r="AL383" s="92">
        <v>0</v>
      </c>
      <c r="AM383" s="92">
        <v>209440.54</v>
      </c>
      <c r="AN383" s="93">
        <v>326687.11</v>
      </c>
    </row>
    <row r="384" spans="1:40" x14ac:dyDescent="0.2">
      <c r="A384" s="25">
        <v>120483302</v>
      </c>
      <c r="B384" s="26" t="s">
        <v>436</v>
      </c>
      <c r="C384" s="26" t="s">
        <v>434</v>
      </c>
      <c r="D384" s="1">
        <v>79070</v>
      </c>
      <c r="E384" s="2">
        <v>25057</v>
      </c>
      <c r="F384" s="13">
        <v>128182721.61</v>
      </c>
      <c r="G384" s="32">
        <v>1.7299999999999999E-2</v>
      </c>
      <c r="H384" s="27">
        <v>64.7</v>
      </c>
      <c r="I384" s="28">
        <v>1.3</v>
      </c>
      <c r="J384" s="29">
        <v>186364085.36000001</v>
      </c>
      <c r="K384" s="9">
        <v>8946.9359999999997</v>
      </c>
      <c r="L384" s="9">
        <v>9087.223</v>
      </c>
      <c r="M384" s="9">
        <v>9163.4629999999997</v>
      </c>
      <c r="N384" s="104">
        <v>-8.3000000000000001E-3</v>
      </c>
      <c r="O384" s="18">
        <v>1729.682</v>
      </c>
      <c r="P384" s="13">
        <v>17455.349999999999</v>
      </c>
      <c r="Q384" s="30">
        <v>0.91320000000000001</v>
      </c>
      <c r="R384" s="31">
        <v>1.19</v>
      </c>
      <c r="S384" s="32">
        <v>1.7299999999999999E-2</v>
      </c>
      <c r="T384" s="33">
        <v>98775094</v>
      </c>
      <c r="U384" s="13">
        <v>9251.5300000000007</v>
      </c>
      <c r="V384" s="31">
        <v>0</v>
      </c>
      <c r="W384" s="31">
        <v>1.19</v>
      </c>
      <c r="X384" s="10">
        <v>4157647.83</v>
      </c>
      <c r="Y384" s="11">
        <v>5448374668</v>
      </c>
      <c r="Z384" s="12">
        <v>1978324160</v>
      </c>
      <c r="AA384" s="92">
        <v>186427666</v>
      </c>
      <c r="AB384" s="92">
        <v>123655862.08</v>
      </c>
      <c r="AC384" s="92">
        <v>0</v>
      </c>
      <c r="AD384" s="92">
        <v>369211.7</v>
      </c>
      <c r="AE384" s="93">
        <v>63580.639999999999</v>
      </c>
      <c r="AF384" s="10">
        <v>3304717.06</v>
      </c>
      <c r="AG384" s="11">
        <v>4791410553</v>
      </c>
      <c r="AH384" s="12">
        <v>1763060081</v>
      </c>
      <c r="AI384" s="92">
        <v>172863810.02000001</v>
      </c>
      <c r="AJ384" s="92">
        <v>173140298.93000001</v>
      </c>
      <c r="AK384" s="92">
        <v>120601829.98999999</v>
      </c>
      <c r="AL384" s="92">
        <v>0</v>
      </c>
      <c r="AM384" s="92">
        <v>360010.92</v>
      </c>
      <c r="AN384" s="93">
        <v>276488.90999999997</v>
      </c>
    </row>
    <row r="385" spans="1:40" x14ac:dyDescent="0.2">
      <c r="A385" s="25">
        <v>120484803</v>
      </c>
      <c r="B385" s="26" t="s">
        <v>437</v>
      </c>
      <c r="C385" s="26" t="s">
        <v>434</v>
      </c>
      <c r="D385" s="1">
        <v>93054</v>
      </c>
      <c r="E385" s="2">
        <v>11521</v>
      </c>
      <c r="F385" s="13">
        <v>75912404.559999987</v>
      </c>
      <c r="G385" s="32">
        <v>1.4200000000000001E-2</v>
      </c>
      <c r="H385" s="27">
        <v>70.81</v>
      </c>
      <c r="I385" s="28">
        <v>1.43</v>
      </c>
      <c r="J385" s="29">
        <v>93398282.219999999</v>
      </c>
      <c r="K385" s="9">
        <v>5009.6930000000002</v>
      </c>
      <c r="L385" s="9">
        <v>5096.7629999999999</v>
      </c>
      <c r="M385" s="9">
        <v>4773.28</v>
      </c>
      <c r="N385" s="104">
        <v>6.7799999999999999E-2</v>
      </c>
      <c r="O385" s="18">
        <v>434.85399999999998</v>
      </c>
      <c r="P385" s="13">
        <v>17154.46</v>
      </c>
      <c r="Q385" s="30">
        <v>0.92920000000000003</v>
      </c>
      <c r="R385" s="31">
        <v>1.33</v>
      </c>
      <c r="S385" s="32">
        <v>1.4200000000000001E-2</v>
      </c>
      <c r="T385" s="33">
        <v>70874309</v>
      </c>
      <c r="U385" s="13">
        <v>13017.49</v>
      </c>
      <c r="V385" s="31">
        <v>0</v>
      </c>
      <c r="W385" s="31">
        <v>1.33</v>
      </c>
      <c r="X385" s="10">
        <v>2020901.96</v>
      </c>
      <c r="Y385" s="11">
        <v>3991696340</v>
      </c>
      <c r="Z385" s="12">
        <v>1337199040</v>
      </c>
      <c r="AA385" s="92">
        <v>93420659.799999997</v>
      </c>
      <c r="AB385" s="92">
        <v>73848103.769999996</v>
      </c>
      <c r="AC385" s="92">
        <v>0</v>
      </c>
      <c r="AD385" s="92">
        <v>43398.83</v>
      </c>
      <c r="AE385" s="93">
        <v>22377.58</v>
      </c>
      <c r="AF385" s="10">
        <v>1605024.61</v>
      </c>
      <c r="AG385" s="11">
        <v>3590560345</v>
      </c>
      <c r="AH385" s="12">
        <v>1148922406</v>
      </c>
      <c r="AI385" s="92">
        <v>90052274.439999998</v>
      </c>
      <c r="AJ385" s="92">
        <v>90075388.430000007</v>
      </c>
      <c r="AK385" s="92">
        <v>73501473.590000004</v>
      </c>
      <c r="AL385" s="92">
        <v>0</v>
      </c>
      <c r="AM385" s="92">
        <v>220987.68</v>
      </c>
      <c r="AN385" s="93">
        <v>23113.99</v>
      </c>
    </row>
    <row r="386" spans="1:40" x14ac:dyDescent="0.2">
      <c r="A386" s="25">
        <v>120484903</v>
      </c>
      <c r="B386" s="26" t="s">
        <v>438</v>
      </c>
      <c r="C386" s="26" t="s">
        <v>434</v>
      </c>
      <c r="D386" s="1">
        <v>76562</v>
      </c>
      <c r="E386" s="2">
        <v>17038</v>
      </c>
      <c r="F386" s="13">
        <v>82582717.040000007</v>
      </c>
      <c r="G386" s="32">
        <v>1.49E-2</v>
      </c>
      <c r="H386" s="27">
        <v>63.31</v>
      </c>
      <c r="I386" s="28">
        <v>1.28</v>
      </c>
      <c r="J386" s="29">
        <v>112149141.31999999</v>
      </c>
      <c r="K386" s="9">
        <v>5615.1589999999997</v>
      </c>
      <c r="L386" s="9">
        <v>5663.9669999999996</v>
      </c>
      <c r="M386" s="9">
        <v>5753.5349999999999</v>
      </c>
      <c r="N386" s="104">
        <v>-1.5599999999999999E-2</v>
      </c>
      <c r="O386" s="18">
        <v>786.76400000000001</v>
      </c>
      <c r="P386" s="13">
        <v>17518.04</v>
      </c>
      <c r="Q386" s="30">
        <v>0.91</v>
      </c>
      <c r="R386" s="31">
        <v>1.1599999999999999</v>
      </c>
      <c r="S386" s="32">
        <v>1.49E-2</v>
      </c>
      <c r="T386" s="33">
        <v>73798303</v>
      </c>
      <c r="U386" s="13">
        <v>11527.52</v>
      </c>
      <c r="V386" s="31">
        <v>0</v>
      </c>
      <c r="W386" s="31">
        <v>1.1599999999999999</v>
      </c>
      <c r="X386" s="10">
        <v>1845741.31</v>
      </c>
      <c r="Y386" s="11">
        <v>4074613458</v>
      </c>
      <c r="Z386" s="12">
        <v>1474131111</v>
      </c>
      <c r="AA386" s="92">
        <v>112241529.86</v>
      </c>
      <c r="AB386" s="92">
        <v>80685666.290000007</v>
      </c>
      <c r="AC386" s="92">
        <v>0</v>
      </c>
      <c r="AD386" s="92">
        <v>51309.440000000002</v>
      </c>
      <c r="AE386" s="93">
        <v>92388.54</v>
      </c>
      <c r="AF386" s="10">
        <v>1473365.24</v>
      </c>
      <c r="AG386" s="11">
        <v>3426107107</v>
      </c>
      <c r="AH386" s="12">
        <v>1321535258</v>
      </c>
      <c r="AI386" s="92">
        <v>106655059.38</v>
      </c>
      <c r="AJ386" s="92">
        <v>106731080.38</v>
      </c>
      <c r="AK386" s="92">
        <v>80222764.920000002</v>
      </c>
      <c r="AL386" s="92">
        <v>0</v>
      </c>
      <c r="AM386" s="92">
        <v>95248</v>
      </c>
      <c r="AN386" s="93">
        <v>76021</v>
      </c>
    </row>
    <row r="387" spans="1:40" x14ac:dyDescent="0.2">
      <c r="A387" s="25">
        <v>120485603</v>
      </c>
      <c r="B387" s="26" t="s">
        <v>439</v>
      </c>
      <c r="C387" s="26" t="s">
        <v>434</v>
      </c>
      <c r="D387" s="1">
        <v>69311</v>
      </c>
      <c r="E387" s="2">
        <v>5031</v>
      </c>
      <c r="F387" s="13">
        <v>23151035.599999998</v>
      </c>
      <c r="G387" s="32">
        <v>1.72E-2</v>
      </c>
      <c r="H387" s="27">
        <v>66.39</v>
      </c>
      <c r="I387" s="28">
        <v>1.34</v>
      </c>
      <c r="J387" s="29">
        <v>31652628.059999999</v>
      </c>
      <c r="K387" s="9">
        <v>1557.8050000000001</v>
      </c>
      <c r="L387" s="9">
        <v>1560.934</v>
      </c>
      <c r="M387" s="9">
        <v>1832.3689999999999</v>
      </c>
      <c r="N387" s="104">
        <v>-0.14810000000000001</v>
      </c>
      <c r="O387" s="18">
        <v>196.44800000000001</v>
      </c>
      <c r="P387" s="13">
        <v>18043.37</v>
      </c>
      <c r="Q387" s="30">
        <v>0.88349999999999995</v>
      </c>
      <c r="R387" s="31">
        <v>1.18</v>
      </c>
      <c r="S387" s="32">
        <v>1.72E-2</v>
      </c>
      <c r="T387" s="33">
        <v>17923689</v>
      </c>
      <c r="U387" s="13">
        <v>10217.280000000001</v>
      </c>
      <c r="V387" s="31">
        <v>0</v>
      </c>
      <c r="W387" s="31">
        <v>1.18</v>
      </c>
      <c r="X387" s="10">
        <v>874586.2</v>
      </c>
      <c r="Y387" s="11">
        <v>973124204</v>
      </c>
      <c r="Z387" s="12">
        <v>374521553</v>
      </c>
      <c r="AA387" s="92">
        <v>31666819.690000001</v>
      </c>
      <c r="AB387" s="92">
        <v>22269172.809999999</v>
      </c>
      <c r="AC387" s="92">
        <v>0</v>
      </c>
      <c r="AD387" s="92">
        <v>7276.59</v>
      </c>
      <c r="AE387" s="93">
        <v>14191.63</v>
      </c>
      <c r="AF387" s="10">
        <v>695812.69</v>
      </c>
      <c r="AG387" s="11">
        <v>900433029</v>
      </c>
      <c r="AH387" s="12">
        <v>332111409</v>
      </c>
      <c r="AI387" s="92">
        <v>30823565.800000001</v>
      </c>
      <c r="AJ387" s="92">
        <v>30825909.600000001</v>
      </c>
      <c r="AK387" s="92">
        <v>21023025.059999999</v>
      </c>
      <c r="AL387" s="92">
        <v>0</v>
      </c>
      <c r="AM387" s="92">
        <v>5305.78</v>
      </c>
      <c r="AN387" s="93">
        <v>2343.8000000000002</v>
      </c>
    </row>
    <row r="388" spans="1:40" x14ac:dyDescent="0.2">
      <c r="A388" s="25">
        <v>120486003</v>
      </c>
      <c r="B388" s="26" t="s">
        <v>440</v>
      </c>
      <c r="C388" s="26" t="s">
        <v>434</v>
      </c>
      <c r="D388" s="1">
        <v>88815</v>
      </c>
      <c r="E388" s="2">
        <v>6391</v>
      </c>
      <c r="F388" s="13">
        <v>39050436.619999997</v>
      </c>
      <c r="G388" s="32">
        <v>1.3100000000000001E-2</v>
      </c>
      <c r="H388" s="27">
        <v>68.8</v>
      </c>
      <c r="I388" s="28">
        <v>1.39</v>
      </c>
      <c r="J388" s="29">
        <v>46977114.82</v>
      </c>
      <c r="K388" s="9">
        <v>2082.4549999999999</v>
      </c>
      <c r="L388" s="9">
        <v>2130.2449999999999</v>
      </c>
      <c r="M388" s="9">
        <v>2353.4929999999999</v>
      </c>
      <c r="N388" s="104">
        <v>-9.4899999999999998E-2</v>
      </c>
      <c r="O388" s="18">
        <v>203.17400000000001</v>
      </c>
      <c r="P388" s="13">
        <v>20553.25</v>
      </c>
      <c r="Q388" s="30">
        <v>0.77559999999999996</v>
      </c>
      <c r="R388" s="31">
        <v>1.08</v>
      </c>
      <c r="S388" s="32">
        <v>1.3100000000000001E-2</v>
      </c>
      <c r="T388" s="33">
        <v>39705584</v>
      </c>
      <c r="U388" s="13">
        <v>17371.84</v>
      </c>
      <c r="V388" s="31">
        <v>0</v>
      </c>
      <c r="W388" s="31">
        <v>1.08</v>
      </c>
      <c r="X388" s="10">
        <v>1172390.81</v>
      </c>
      <c r="Y388" s="11">
        <v>1996658274</v>
      </c>
      <c r="Z388" s="12">
        <v>988723946</v>
      </c>
      <c r="AA388" s="92">
        <v>47000873.329999998</v>
      </c>
      <c r="AB388" s="92">
        <v>37666401.579999998</v>
      </c>
      <c r="AC388" s="92">
        <v>0</v>
      </c>
      <c r="AD388" s="92">
        <v>211644.23</v>
      </c>
      <c r="AE388" s="93">
        <v>23758.51</v>
      </c>
      <c r="AF388" s="10">
        <v>934691.92</v>
      </c>
      <c r="AG388" s="11">
        <v>1869760422</v>
      </c>
      <c r="AH388" s="12">
        <v>853692217</v>
      </c>
      <c r="AI388" s="92">
        <v>47344543.020000003</v>
      </c>
      <c r="AJ388" s="92">
        <v>47353709.5</v>
      </c>
      <c r="AK388" s="92">
        <v>37076290.899999999</v>
      </c>
      <c r="AL388" s="92">
        <v>0</v>
      </c>
      <c r="AM388" s="92">
        <v>71309.53</v>
      </c>
      <c r="AN388" s="93">
        <v>9166.48</v>
      </c>
    </row>
    <row r="389" spans="1:40" x14ac:dyDescent="0.2">
      <c r="A389" s="25">
        <v>120488603</v>
      </c>
      <c r="B389" s="26" t="s">
        <v>441</v>
      </c>
      <c r="C389" s="26" t="s">
        <v>434</v>
      </c>
      <c r="D389" s="1">
        <v>82417</v>
      </c>
      <c r="E389" s="2">
        <v>5965</v>
      </c>
      <c r="F389" s="13">
        <v>28913729.489999998</v>
      </c>
      <c r="G389" s="32">
        <v>1.5299999999999999E-2</v>
      </c>
      <c r="H389" s="27">
        <v>58.81</v>
      </c>
      <c r="I389" s="28">
        <v>1.19</v>
      </c>
      <c r="J389" s="29">
        <v>41156610.530000001</v>
      </c>
      <c r="K389" s="9">
        <v>2341.6309999999999</v>
      </c>
      <c r="L389" s="9">
        <v>2355.0219999999999</v>
      </c>
      <c r="M389" s="9">
        <v>2222.3110000000001</v>
      </c>
      <c r="N389" s="104">
        <v>5.9700000000000003E-2</v>
      </c>
      <c r="O389" s="18">
        <v>251.01499999999999</v>
      </c>
      <c r="P389" s="13">
        <v>15874.37</v>
      </c>
      <c r="Q389" s="30">
        <v>1.0042</v>
      </c>
      <c r="R389" s="31">
        <v>1.19</v>
      </c>
      <c r="S389" s="32">
        <v>1.5299999999999999E-2</v>
      </c>
      <c r="T389" s="33">
        <v>25136607</v>
      </c>
      <c r="U389" s="13">
        <v>9695.35</v>
      </c>
      <c r="V389" s="31">
        <v>0</v>
      </c>
      <c r="W389" s="31">
        <v>1.19</v>
      </c>
      <c r="X389" s="10">
        <v>1238766.82</v>
      </c>
      <c r="Y389" s="11">
        <v>1231193158</v>
      </c>
      <c r="Z389" s="12">
        <v>658777329</v>
      </c>
      <c r="AA389" s="92">
        <v>41247329.93</v>
      </c>
      <c r="AB389" s="92">
        <v>27616168.329999998</v>
      </c>
      <c r="AC389" s="92">
        <v>0</v>
      </c>
      <c r="AD389" s="92">
        <v>58794.34</v>
      </c>
      <c r="AE389" s="93">
        <v>90719.4</v>
      </c>
      <c r="AF389" s="10">
        <v>985288.87</v>
      </c>
      <c r="AG389" s="11">
        <v>1195499953</v>
      </c>
      <c r="AH389" s="12">
        <v>465104295</v>
      </c>
      <c r="AI389" s="92">
        <v>39340216.030000001</v>
      </c>
      <c r="AJ389" s="92">
        <v>39368255.600000001</v>
      </c>
      <c r="AK389" s="92">
        <v>27423996.030000001</v>
      </c>
      <c r="AL389" s="92">
        <v>0</v>
      </c>
      <c r="AM389" s="92">
        <v>123525.46</v>
      </c>
      <c r="AN389" s="93">
        <v>28039.57</v>
      </c>
    </row>
    <row r="390" spans="1:40" x14ac:dyDescent="0.2">
      <c r="A390" s="25">
        <v>116493503</v>
      </c>
      <c r="B390" s="26" t="s">
        <v>355</v>
      </c>
      <c r="C390" s="26" t="s">
        <v>356</v>
      </c>
      <c r="D390" s="1">
        <v>63335</v>
      </c>
      <c r="E390" s="2">
        <v>3584</v>
      </c>
      <c r="F390" s="13">
        <v>8903937.9499999993</v>
      </c>
      <c r="G390" s="32">
        <v>1.23E-2</v>
      </c>
      <c r="H390" s="27">
        <v>39.229999999999997</v>
      </c>
      <c r="I390" s="28">
        <v>0.79</v>
      </c>
      <c r="J390" s="29">
        <v>20681235.530000001</v>
      </c>
      <c r="K390" s="9">
        <v>1072.2149999999999</v>
      </c>
      <c r="L390" s="9">
        <v>1106.115</v>
      </c>
      <c r="M390" s="9">
        <v>1295.4949999999999</v>
      </c>
      <c r="N390" s="104">
        <v>-0.1462</v>
      </c>
      <c r="O390" s="18">
        <v>265.94299999999998</v>
      </c>
      <c r="P390" s="13">
        <v>15455</v>
      </c>
      <c r="Q390" s="30">
        <v>1.0314000000000001</v>
      </c>
      <c r="R390" s="31">
        <v>0.79</v>
      </c>
      <c r="S390" s="32">
        <v>1.23E-2</v>
      </c>
      <c r="T390" s="33">
        <v>9644143</v>
      </c>
      <c r="U390" s="13">
        <v>7207.03</v>
      </c>
      <c r="V390" s="31">
        <v>0.17</v>
      </c>
      <c r="W390" s="31">
        <v>0.96</v>
      </c>
      <c r="X390" s="10">
        <v>432198.12</v>
      </c>
      <c r="Y390" s="11">
        <v>497722947</v>
      </c>
      <c r="Z390" s="12">
        <v>227400606</v>
      </c>
      <c r="AA390" s="92">
        <v>20681235.530000001</v>
      </c>
      <c r="AB390" s="92">
        <v>8457180.3499999996</v>
      </c>
      <c r="AC390" s="92">
        <v>8423.09</v>
      </c>
      <c r="AD390" s="92">
        <v>6136.39</v>
      </c>
      <c r="AE390" s="93">
        <v>0</v>
      </c>
      <c r="AF390" s="10">
        <v>343955.46</v>
      </c>
      <c r="AG390" s="11">
        <v>456386658</v>
      </c>
      <c r="AH390" s="12">
        <v>198219848</v>
      </c>
      <c r="AI390" s="92">
        <v>19513083.09</v>
      </c>
      <c r="AJ390" s="92">
        <v>19513083.09</v>
      </c>
      <c r="AK390" s="92">
        <v>8630413.6099999994</v>
      </c>
      <c r="AL390" s="92">
        <v>13514.9</v>
      </c>
      <c r="AM390" s="92">
        <v>9622.15</v>
      </c>
      <c r="AN390" s="93">
        <v>0</v>
      </c>
    </row>
    <row r="391" spans="1:40" x14ac:dyDescent="0.2">
      <c r="A391" s="25">
        <v>116495003</v>
      </c>
      <c r="B391" s="26" t="s">
        <v>357</v>
      </c>
      <c r="C391" s="26" t="s">
        <v>356</v>
      </c>
      <c r="D391" s="1">
        <v>55707</v>
      </c>
      <c r="E391" s="2">
        <v>6832</v>
      </c>
      <c r="F391" s="13">
        <v>18948634.120000001</v>
      </c>
      <c r="G391" s="32">
        <v>1.3899999999999999E-2</v>
      </c>
      <c r="H391" s="27">
        <v>49.79</v>
      </c>
      <c r="I391" s="28">
        <v>1</v>
      </c>
      <c r="J391" s="29">
        <v>36175714.859999999</v>
      </c>
      <c r="K391" s="9">
        <v>1979.9269999999999</v>
      </c>
      <c r="L391" s="9">
        <v>1949.165</v>
      </c>
      <c r="M391" s="9">
        <v>2275.2800000000002</v>
      </c>
      <c r="N391" s="104">
        <v>-0.14330000000000001</v>
      </c>
      <c r="O391" s="18">
        <v>293.88799999999998</v>
      </c>
      <c r="P391" s="13">
        <v>15909.7</v>
      </c>
      <c r="Q391" s="30">
        <v>1.0019</v>
      </c>
      <c r="R391" s="31">
        <v>1</v>
      </c>
      <c r="S391" s="32">
        <v>1.3899999999999999E-2</v>
      </c>
      <c r="T391" s="33">
        <v>18090231</v>
      </c>
      <c r="U391" s="13">
        <v>7955.89</v>
      </c>
      <c r="V391" s="31">
        <v>0.08</v>
      </c>
      <c r="W391" s="31">
        <v>1.08</v>
      </c>
      <c r="X391" s="10">
        <v>775689.37</v>
      </c>
      <c r="Y391" s="11">
        <v>990336664</v>
      </c>
      <c r="Z391" s="12">
        <v>369831076</v>
      </c>
      <c r="AA391" s="92">
        <v>36187639.859999999</v>
      </c>
      <c r="AB391" s="92">
        <v>18144204.170000002</v>
      </c>
      <c r="AC391" s="92">
        <v>0</v>
      </c>
      <c r="AD391" s="92">
        <v>28740.58</v>
      </c>
      <c r="AE391" s="93">
        <v>11925</v>
      </c>
      <c r="AF391" s="10">
        <v>617486.66</v>
      </c>
      <c r="AG391" s="11">
        <v>931132434</v>
      </c>
      <c r="AH391" s="12">
        <v>338454334</v>
      </c>
      <c r="AI391" s="92">
        <v>34689698.32</v>
      </c>
      <c r="AJ391" s="92">
        <v>34927145.32</v>
      </c>
      <c r="AK391" s="92">
        <v>17652448</v>
      </c>
      <c r="AL391" s="92">
        <v>0</v>
      </c>
      <c r="AM391" s="92">
        <v>58708</v>
      </c>
      <c r="AN391" s="93">
        <v>237447</v>
      </c>
    </row>
    <row r="392" spans="1:40" x14ac:dyDescent="0.2">
      <c r="A392" s="25">
        <v>116495103</v>
      </c>
      <c r="B392" s="26" t="s">
        <v>358</v>
      </c>
      <c r="C392" s="26" t="s">
        <v>356</v>
      </c>
      <c r="D392" s="1">
        <v>45642</v>
      </c>
      <c r="E392" s="2">
        <v>5364</v>
      </c>
      <c r="F392" s="13">
        <v>5693194.0999999996</v>
      </c>
      <c r="G392" s="32">
        <v>1.1900000000000001E-2</v>
      </c>
      <c r="H392" s="27">
        <v>23.25</v>
      </c>
      <c r="I392" s="28">
        <v>0.47</v>
      </c>
      <c r="J392" s="29">
        <v>22085520.280000001</v>
      </c>
      <c r="K392" s="9">
        <v>1583.971</v>
      </c>
      <c r="L392" s="9">
        <v>1549.6379999999999</v>
      </c>
      <c r="M392" s="9">
        <v>1589.1849999999999</v>
      </c>
      <c r="N392" s="104">
        <v>-2.4899999999999999E-2</v>
      </c>
      <c r="O392" s="18">
        <v>333.88799999999998</v>
      </c>
      <c r="P392" s="13">
        <v>11515.72</v>
      </c>
      <c r="Q392" s="30">
        <v>1.3842000000000001</v>
      </c>
      <c r="R392" s="31">
        <v>0.47</v>
      </c>
      <c r="S392" s="32">
        <v>1.1900000000000001E-2</v>
      </c>
      <c r="T392" s="33">
        <v>6384919</v>
      </c>
      <c r="U392" s="13">
        <v>3329.19</v>
      </c>
      <c r="V392" s="31">
        <v>0.62</v>
      </c>
      <c r="W392" s="31">
        <v>1.0900000000000001</v>
      </c>
      <c r="X392" s="10">
        <v>280784.13</v>
      </c>
      <c r="Y392" s="11">
        <v>281951381</v>
      </c>
      <c r="Z392" s="12">
        <v>198117719</v>
      </c>
      <c r="AA392" s="92">
        <v>22085520.280000001</v>
      </c>
      <c r="AB392" s="92">
        <v>5395004.2199999997</v>
      </c>
      <c r="AC392" s="92">
        <v>0</v>
      </c>
      <c r="AD392" s="92">
        <v>17405.75</v>
      </c>
      <c r="AE392" s="93">
        <v>0</v>
      </c>
      <c r="AF392" s="10">
        <v>223153.27</v>
      </c>
      <c r="AG392" s="11">
        <v>259865320</v>
      </c>
      <c r="AH392" s="12">
        <v>185893832</v>
      </c>
      <c r="AI392" s="92">
        <v>21120639.460000001</v>
      </c>
      <c r="AJ392" s="92">
        <v>21120639.460000001</v>
      </c>
      <c r="AK392" s="92">
        <v>5547023.2599999998</v>
      </c>
      <c r="AL392" s="92">
        <v>0</v>
      </c>
      <c r="AM392" s="92">
        <v>49347</v>
      </c>
      <c r="AN392" s="93">
        <v>0</v>
      </c>
    </row>
    <row r="393" spans="1:40" x14ac:dyDescent="0.2">
      <c r="A393" s="25">
        <v>116496503</v>
      </c>
      <c r="B393" s="26" t="s">
        <v>359</v>
      </c>
      <c r="C393" s="26" t="s">
        <v>356</v>
      </c>
      <c r="D393" s="1">
        <v>42085</v>
      </c>
      <c r="E393" s="2">
        <v>7892</v>
      </c>
      <c r="F393" s="13">
        <v>7425598.5300000003</v>
      </c>
      <c r="G393" s="32">
        <v>9.1999999999999998E-3</v>
      </c>
      <c r="H393" s="27">
        <v>22.36</v>
      </c>
      <c r="I393" s="28">
        <v>0.45</v>
      </c>
      <c r="J393" s="29">
        <v>38515909.93</v>
      </c>
      <c r="K393" s="9">
        <v>2397.54</v>
      </c>
      <c r="L393" s="9">
        <v>2392.7350000000001</v>
      </c>
      <c r="M393" s="9">
        <v>2497.6529999999998</v>
      </c>
      <c r="N393" s="104">
        <v>-4.2000000000000003E-2</v>
      </c>
      <c r="O393" s="18">
        <v>585.99599999999998</v>
      </c>
      <c r="P393" s="13">
        <v>12909.48</v>
      </c>
      <c r="Q393" s="30">
        <v>1.2347999999999999</v>
      </c>
      <c r="R393" s="31">
        <v>0.45</v>
      </c>
      <c r="S393" s="32">
        <v>9.1999999999999998E-3</v>
      </c>
      <c r="T393" s="33">
        <v>10788510</v>
      </c>
      <c r="U393" s="13">
        <v>3616.01</v>
      </c>
      <c r="V393" s="31">
        <v>0.57999999999999996</v>
      </c>
      <c r="W393" s="31">
        <v>1.03</v>
      </c>
      <c r="X393" s="10">
        <v>443501.49</v>
      </c>
      <c r="Y393" s="11">
        <v>502921731</v>
      </c>
      <c r="Z393" s="12">
        <v>308244455</v>
      </c>
      <c r="AA393" s="92">
        <v>38663787.780000001</v>
      </c>
      <c r="AB393" s="92">
        <v>6949813.6799999997</v>
      </c>
      <c r="AC393" s="92">
        <v>0</v>
      </c>
      <c r="AD393" s="92">
        <v>32283.360000000001</v>
      </c>
      <c r="AE393" s="93">
        <v>147877.85</v>
      </c>
      <c r="AF393" s="10">
        <v>351672.49</v>
      </c>
      <c r="AG393" s="11">
        <v>458508514</v>
      </c>
      <c r="AH393" s="12">
        <v>284253966</v>
      </c>
      <c r="AI393" s="92">
        <v>32329190.879999999</v>
      </c>
      <c r="AJ393" s="92">
        <v>32455234.100000001</v>
      </c>
      <c r="AK393" s="92">
        <v>6525436.1500000004</v>
      </c>
      <c r="AL393" s="92">
        <v>0</v>
      </c>
      <c r="AM393" s="92">
        <v>71582.149999999994</v>
      </c>
      <c r="AN393" s="93">
        <v>126043.22</v>
      </c>
    </row>
    <row r="394" spans="1:40" x14ac:dyDescent="0.2">
      <c r="A394" s="25">
        <v>116496603</v>
      </c>
      <c r="B394" s="26" t="s">
        <v>360</v>
      </c>
      <c r="C394" s="26" t="s">
        <v>356</v>
      </c>
      <c r="D394" s="1">
        <v>52352</v>
      </c>
      <c r="E394" s="2">
        <v>9388</v>
      </c>
      <c r="F394" s="13">
        <v>22819805.189999998</v>
      </c>
      <c r="G394" s="32">
        <v>1.46E-2</v>
      </c>
      <c r="H394" s="27">
        <v>46.43</v>
      </c>
      <c r="I394" s="28">
        <v>0.94</v>
      </c>
      <c r="J394" s="29">
        <v>46853359.579999998</v>
      </c>
      <c r="K394" s="9">
        <v>2960.0450000000001</v>
      </c>
      <c r="L394" s="9">
        <v>3014.8220000000001</v>
      </c>
      <c r="M394" s="9">
        <v>3069.5929999999998</v>
      </c>
      <c r="N394" s="104">
        <v>-1.78E-2</v>
      </c>
      <c r="O394" s="18">
        <v>609.49</v>
      </c>
      <c r="P394" s="13">
        <v>13125.9</v>
      </c>
      <c r="Q394" s="30">
        <v>1.2143999999999999</v>
      </c>
      <c r="R394" s="31">
        <v>0.94</v>
      </c>
      <c r="S394" s="32">
        <v>1.46E-2</v>
      </c>
      <c r="T394" s="33">
        <v>20777702</v>
      </c>
      <c r="U394" s="13">
        <v>5820.84</v>
      </c>
      <c r="V394" s="31">
        <v>0.33</v>
      </c>
      <c r="W394" s="31">
        <v>1.27</v>
      </c>
      <c r="X394" s="10">
        <v>1129545.1100000001</v>
      </c>
      <c r="Y394" s="11">
        <v>1043981883</v>
      </c>
      <c r="Z394" s="12">
        <v>518251375</v>
      </c>
      <c r="AA394" s="92">
        <v>46853359.579999998</v>
      </c>
      <c r="AB394" s="92">
        <v>21646995.829999998</v>
      </c>
      <c r="AC394" s="92">
        <v>0</v>
      </c>
      <c r="AD394" s="92">
        <v>43264.25</v>
      </c>
      <c r="AE394" s="93">
        <v>0</v>
      </c>
      <c r="AF394" s="10">
        <v>896429.15</v>
      </c>
      <c r="AG394" s="11">
        <v>980462272</v>
      </c>
      <c r="AH394" s="12">
        <v>451144877</v>
      </c>
      <c r="AI394" s="92">
        <v>45755018.229999997</v>
      </c>
      <c r="AJ394" s="92">
        <v>45757928.649999999</v>
      </c>
      <c r="AK394" s="92">
        <v>21888984.039999999</v>
      </c>
      <c r="AL394" s="92">
        <v>0</v>
      </c>
      <c r="AM394" s="92">
        <v>37203.410000000003</v>
      </c>
      <c r="AN394" s="93">
        <v>2910.42</v>
      </c>
    </row>
    <row r="395" spans="1:40" x14ac:dyDescent="0.2">
      <c r="A395" s="25">
        <v>116498003</v>
      </c>
      <c r="B395" s="26" t="s">
        <v>361</v>
      </c>
      <c r="C395" s="26" t="s">
        <v>356</v>
      </c>
      <c r="D395" s="1">
        <v>57998</v>
      </c>
      <c r="E395" s="2">
        <v>4978</v>
      </c>
      <c r="F395" s="13">
        <v>14026432.610000001</v>
      </c>
      <c r="G395" s="32">
        <v>1.2E-2</v>
      </c>
      <c r="H395" s="27">
        <v>48.58</v>
      </c>
      <c r="I395" s="28">
        <v>0.98</v>
      </c>
      <c r="J395" s="29">
        <v>23717739.649999999</v>
      </c>
      <c r="K395" s="9">
        <v>1507.4459999999999</v>
      </c>
      <c r="L395" s="9">
        <v>1493.3219999999999</v>
      </c>
      <c r="M395" s="9">
        <v>1685.845</v>
      </c>
      <c r="N395" s="104">
        <v>-0.1142</v>
      </c>
      <c r="O395" s="18">
        <v>218.315</v>
      </c>
      <c r="P395" s="13">
        <v>13743.35</v>
      </c>
      <c r="Q395" s="30">
        <v>1.1598999999999999</v>
      </c>
      <c r="R395" s="31">
        <v>0.98</v>
      </c>
      <c r="S395" s="32">
        <v>1.2E-2</v>
      </c>
      <c r="T395" s="33">
        <v>15492570</v>
      </c>
      <c r="U395" s="13">
        <v>8977.24</v>
      </c>
      <c r="V395" s="31">
        <v>0</v>
      </c>
      <c r="W395" s="31">
        <v>0.98</v>
      </c>
      <c r="X395" s="10">
        <v>501822</v>
      </c>
      <c r="Y395" s="11">
        <v>843379701</v>
      </c>
      <c r="Z395" s="12">
        <v>321475161</v>
      </c>
      <c r="AA395" s="92">
        <v>23874504.140000001</v>
      </c>
      <c r="AB395" s="92">
        <v>13515447.73</v>
      </c>
      <c r="AC395" s="92">
        <v>0</v>
      </c>
      <c r="AD395" s="92">
        <v>9162.8799999999992</v>
      </c>
      <c r="AE395" s="93">
        <v>156764.49</v>
      </c>
      <c r="AF395" s="10">
        <v>397931.29</v>
      </c>
      <c r="AG395" s="11">
        <v>763490402</v>
      </c>
      <c r="AH395" s="12">
        <v>280423682</v>
      </c>
      <c r="AI395" s="92">
        <v>21594050.100000001</v>
      </c>
      <c r="AJ395" s="92">
        <v>21729724.129999999</v>
      </c>
      <c r="AK395" s="92">
        <v>12982756.810000001</v>
      </c>
      <c r="AL395" s="92">
        <v>0</v>
      </c>
      <c r="AM395" s="92">
        <v>16612.36</v>
      </c>
      <c r="AN395" s="93">
        <v>135674.03</v>
      </c>
    </row>
    <row r="396" spans="1:40" x14ac:dyDescent="0.2">
      <c r="A396" s="25">
        <v>115503004</v>
      </c>
      <c r="B396" s="26" t="s">
        <v>340</v>
      </c>
      <c r="C396" s="26" t="s">
        <v>341</v>
      </c>
      <c r="D396" s="1">
        <v>72419</v>
      </c>
      <c r="E396" s="2">
        <v>2134</v>
      </c>
      <c r="F396" s="13">
        <v>8088357.0799999991</v>
      </c>
      <c r="G396" s="32">
        <v>1.4500000000000001E-2</v>
      </c>
      <c r="H396" s="27">
        <v>52.34</v>
      </c>
      <c r="I396" s="28">
        <v>1.06</v>
      </c>
      <c r="J396" s="29">
        <v>14610134.869999999</v>
      </c>
      <c r="K396" s="9">
        <v>786.21900000000005</v>
      </c>
      <c r="L396" s="9">
        <v>799.92499999999995</v>
      </c>
      <c r="M396" s="9">
        <v>826.97799999999995</v>
      </c>
      <c r="N396" s="104">
        <v>-3.27E-2</v>
      </c>
      <c r="O396" s="18">
        <v>207.27799999999999</v>
      </c>
      <c r="P396" s="13">
        <v>14705.77</v>
      </c>
      <c r="Q396" s="30">
        <v>1.0840000000000001</v>
      </c>
      <c r="R396" s="31">
        <v>1.06</v>
      </c>
      <c r="S396" s="32">
        <v>1.4500000000000001E-2</v>
      </c>
      <c r="T396" s="33">
        <v>7436816</v>
      </c>
      <c r="U396" s="13">
        <v>7485.49</v>
      </c>
      <c r="V396" s="31">
        <v>0.14000000000000001</v>
      </c>
      <c r="W396" s="31">
        <v>1.2</v>
      </c>
      <c r="X396" s="10">
        <v>258994.29</v>
      </c>
      <c r="Y396" s="11">
        <v>409269126</v>
      </c>
      <c r="Z396" s="12">
        <v>149889954</v>
      </c>
      <c r="AA396" s="92">
        <v>14656595.869999999</v>
      </c>
      <c r="AB396" s="92">
        <v>7818418.2699999996</v>
      </c>
      <c r="AC396" s="92">
        <v>0</v>
      </c>
      <c r="AD396" s="92">
        <v>10944.52</v>
      </c>
      <c r="AE396" s="93">
        <v>46461</v>
      </c>
      <c r="AF396" s="10">
        <v>205472.76</v>
      </c>
      <c r="AG396" s="11">
        <v>378124138</v>
      </c>
      <c r="AH396" s="12">
        <v>136003554</v>
      </c>
      <c r="AI396" s="92">
        <v>13201018.17</v>
      </c>
      <c r="AJ396" s="92">
        <v>13227888.17</v>
      </c>
      <c r="AK396" s="92">
        <v>7508207.4199999999</v>
      </c>
      <c r="AL396" s="92">
        <v>0</v>
      </c>
      <c r="AM396" s="92">
        <v>2576.02</v>
      </c>
      <c r="AN396" s="93">
        <v>26870</v>
      </c>
    </row>
    <row r="397" spans="1:40" x14ac:dyDescent="0.2">
      <c r="A397" s="25">
        <v>115504003</v>
      </c>
      <c r="B397" s="26" t="s">
        <v>342</v>
      </c>
      <c r="C397" s="26" t="s">
        <v>341</v>
      </c>
      <c r="D397" s="1">
        <v>71393</v>
      </c>
      <c r="E397" s="2">
        <v>2958</v>
      </c>
      <c r="F397" s="13">
        <v>9952923.3199999984</v>
      </c>
      <c r="G397" s="32">
        <v>1.4999999999999999E-2</v>
      </c>
      <c r="H397" s="27">
        <v>47.13</v>
      </c>
      <c r="I397" s="28">
        <v>0.95</v>
      </c>
      <c r="J397" s="29">
        <v>21330597.469999999</v>
      </c>
      <c r="K397" s="9">
        <v>1064.328</v>
      </c>
      <c r="L397" s="9">
        <v>1068.0429999999999</v>
      </c>
      <c r="M397" s="9">
        <v>1181.3800000000001</v>
      </c>
      <c r="N397" s="104">
        <v>-9.5899999999999999E-2</v>
      </c>
      <c r="O397" s="18">
        <v>227.15</v>
      </c>
      <c r="P397" s="13">
        <v>16516.419999999998</v>
      </c>
      <c r="Q397" s="30">
        <v>0.96509999999999996</v>
      </c>
      <c r="R397" s="31">
        <v>0.92</v>
      </c>
      <c r="S397" s="32">
        <v>1.4999999999999999E-2</v>
      </c>
      <c r="T397" s="33">
        <v>8798168</v>
      </c>
      <c r="U397" s="13">
        <v>6812.48</v>
      </c>
      <c r="V397" s="31">
        <v>0.21</v>
      </c>
      <c r="W397" s="31">
        <v>1.1299999999999999</v>
      </c>
      <c r="X397" s="10">
        <v>532635.53</v>
      </c>
      <c r="Y397" s="11">
        <v>467947935</v>
      </c>
      <c r="Z397" s="12">
        <v>193568420</v>
      </c>
      <c r="AA397" s="92">
        <v>21330597.469999999</v>
      </c>
      <c r="AB397" s="92">
        <v>9128313.7599999998</v>
      </c>
      <c r="AC397" s="92">
        <v>0</v>
      </c>
      <c r="AD397" s="92">
        <v>291974.03000000003</v>
      </c>
      <c r="AE397" s="93">
        <v>0</v>
      </c>
      <c r="AF397" s="10">
        <v>423226.4</v>
      </c>
      <c r="AG397" s="11">
        <v>434213698</v>
      </c>
      <c r="AH397" s="12">
        <v>173578592</v>
      </c>
      <c r="AI397" s="92">
        <v>19971563.18</v>
      </c>
      <c r="AJ397" s="92">
        <v>19972111.129999999</v>
      </c>
      <c r="AK397" s="92">
        <v>8873747.6999999993</v>
      </c>
      <c r="AL397" s="92">
        <v>0</v>
      </c>
      <c r="AM397" s="92">
        <v>236150.84</v>
      </c>
      <c r="AN397" s="93">
        <v>547.95000000000005</v>
      </c>
    </row>
    <row r="398" spans="1:40" x14ac:dyDescent="0.2">
      <c r="A398" s="25">
        <v>115506003</v>
      </c>
      <c r="B398" s="26" t="s">
        <v>343</v>
      </c>
      <c r="C398" s="26" t="s">
        <v>341</v>
      </c>
      <c r="D398" s="1">
        <v>77258</v>
      </c>
      <c r="E398" s="2">
        <v>6065</v>
      </c>
      <c r="F398" s="13">
        <v>17635958.75</v>
      </c>
      <c r="G398" s="32">
        <v>1.34E-2</v>
      </c>
      <c r="H398" s="27">
        <v>37.64</v>
      </c>
      <c r="I398" s="28">
        <v>0.76</v>
      </c>
      <c r="J398" s="29">
        <v>30846742.949999999</v>
      </c>
      <c r="K398" s="9">
        <v>1961.2560000000001</v>
      </c>
      <c r="L398" s="9">
        <v>1914.1679999999999</v>
      </c>
      <c r="M398" s="9">
        <v>1852.8409999999999</v>
      </c>
      <c r="N398" s="104">
        <v>3.3099999999999997E-2</v>
      </c>
      <c r="O398" s="18">
        <v>270.46699999999998</v>
      </c>
      <c r="P398" s="13">
        <v>13821.94</v>
      </c>
      <c r="Q398" s="30">
        <v>1.1533</v>
      </c>
      <c r="R398" s="31">
        <v>0.76</v>
      </c>
      <c r="S398" s="32">
        <v>1.34E-2</v>
      </c>
      <c r="T398" s="33">
        <v>17509534</v>
      </c>
      <c r="U398" s="13">
        <v>7845.75</v>
      </c>
      <c r="V398" s="31">
        <v>0.09</v>
      </c>
      <c r="W398" s="31">
        <v>0.85</v>
      </c>
      <c r="X398" s="10">
        <v>952962.35</v>
      </c>
      <c r="Y398" s="11">
        <v>924089103</v>
      </c>
      <c r="Z398" s="12">
        <v>392417213</v>
      </c>
      <c r="AA398" s="107">
        <v>30973597.920000002</v>
      </c>
      <c r="AB398" s="107">
        <v>16628731.369999999</v>
      </c>
      <c r="AC398" s="107">
        <v>0</v>
      </c>
      <c r="AD398" s="107">
        <v>54265.03</v>
      </c>
      <c r="AE398" s="108">
        <v>126854.97</v>
      </c>
      <c r="AF398" s="10">
        <v>757640.8</v>
      </c>
      <c r="AG398" s="11">
        <v>864783905</v>
      </c>
      <c r="AH398" s="12">
        <v>363042909</v>
      </c>
      <c r="AI398" s="92">
        <v>30846742.949999999</v>
      </c>
      <c r="AJ398" s="92">
        <v>30973597.920000002</v>
      </c>
      <c r="AK398" s="92">
        <v>16628731.369999999</v>
      </c>
      <c r="AL398" s="92">
        <v>0</v>
      </c>
      <c r="AM398" s="92">
        <v>54265.03</v>
      </c>
      <c r="AN398" s="93">
        <v>126854.97</v>
      </c>
    </row>
    <row r="399" spans="1:40" x14ac:dyDescent="0.2">
      <c r="A399" s="25">
        <v>115508003</v>
      </c>
      <c r="B399" s="26" t="s">
        <v>344</v>
      </c>
      <c r="C399" s="26" t="s">
        <v>341</v>
      </c>
      <c r="D399" s="1">
        <v>70446</v>
      </c>
      <c r="E399" s="2">
        <v>7257</v>
      </c>
      <c r="F399" s="13">
        <v>25702573.02</v>
      </c>
      <c r="G399" s="32">
        <v>1.43E-2</v>
      </c>
      <c r="H399" s="27">
        <v>50.28</v>
      </c>
      <c r="I399" s="28">
        <v>1.01</v>
      </c>
      <c r="J399" s="29">
        <v>43148903.020000003</v>
      </c>
      <c r="K399" s="9">
        <v>2349.5970000000002</v>
      </c>
      <c r="L399" s="9">
        <v>2367.2930000000001</v>
      </c>
      <c r="M399" s="9">
        <v>2610.652</v>
      </c>
      <c r="N399" s="104">
        <v>-9.3200000000000005E-2</v>
      </c>
      <c r="O399" s="18">
        <v>332.89699999999999</v>
      </c>
      <c r="P399" s="13">
        <v>16085.37</v>
      </c>
      <c r="Q399" s="30">
        <v>0.99099999999999999</v>
      </c>
      <c r="R399" s="31">
        <v>1</v>
      </c>
      <c r="S399" s="32">
        <v>1.43E-2</v>
      </c>
      <c r="T399" s="33">
        <v>23934518</v>
      </c>
      <c r="U399" s="13">
        <v>8922.49</v>
      </c>
      <c r="V399" s="31">
        <v>0</v>
      </c>
      <c r="W399" s="31">
        <v>1</v>
      </c>
      <c r="X399" s="10">
        <v>930868.36</v>
      </c>
      <c r="Y399" s="11">
        <v>1295491206</v>
      </c>
      <c r="Z399" s="12">
        <v>504096598</v>
      </c>
      <c r="AA399" s="92">
        <v>43328689.299999997</v>
      </c>
      <c r="AB399" s="92">
        <v>24720967.77</v>
      </c>
      <c r="AC399" s="92">
        <v>0</v>
      </c>
      <c r="AD399" s="92">
        <v>50736.89</v>
      </c>
      <c r="AE399" s="92">
        <v>179786.28</v>
      </c>
      <c r="AF399" s="10">
        <v>739877.91</v>
      </c>
      <c r="AG399" s="11">
        <v>1210176483</v>
      </c>
      <c r="AH399" s="12">
        <v>438577350</v>
      </c>
      <c r="AI399" s="92">
        <v>44216000.850000001</v>
      </c>
      <c r="AJ399" s="92">
        <v>44237031.259999998</v>
      </c>
      <c r="AK399" s="92">
        <v>23666922.850000001</v>
      </c>
      <c r="AL399" s="92">
        <v>0</v>
      </c>
      <c r="AM399" s="92">
        <v>91207.33</v>
      </c>
      <c r="AN399" s="92">
        <v>21030.41</v>
      </c>
    </row>
    <row r="400" spans="1:40" x14ac:dyDescent="0.2">
      <c r="A400" s="25">
        <v>126515001</v>
      </c>
      <c r="B400" s="26" t="s">
        <v>526</v>
      </c>
      <c r="C400" s="26" t="s">
        <v>527</v>
      </c>
      <c r="D400" s="1">
        <v>53104</v>
      </c>
      <c r="E400" s="2">
        <v>639621</v>
      </c>
      <c r="F400" s="13">
        <v>1898369233.54</v>
      </c>
      <c r="G400" s="32">
        <v>1.3299999999999999E-2</v>
      </c>
      <c r="H400" s="27">
        <v>55.89</v>
      </c>
      <c r="I400" s="28">
        <v>1.1299999999999999</v>
      </c>
      <c r="J400" s="29">
        <v>3804471704.9400001</v>
      </c>
      <c r="K400" s="9">
        <v>195888.17199999999</v>
      </c>
      <c r="L400" s="9">
        <v>197716.80799999999</v>
      </c>
      <c r="M400" s="9">
        <v>201887.90700000001</v>
      </c>
      <c r="N400" s="104">
        <v>-2.07E-2</v>
      </c>
      <c r="O400" s="18">
        <v>104766.844</v>
      </c>
      <c r="P400" s="13">
        <v>12653.94</v>
      </c>
      <c r="Q400" s="30">
        <v>1.2597</v>
      </c>
      <c r="R400" s="31">
        <v>1.1299999999999999</v>
      </c>
      <c r="S400" s="32">
        <v>1.3299999999999999E-2</v>
      </c>
      <c r="T400" s="33">
        <v>1904293611</v>
      </c>
      <c r="U400" s="13">
        <v>6333.82</v>
      </c>
      <c r="V400" s="31">
        <v>0.27</v>
      </c>
      <c r="W400" s="31">
        <v>1.4</v>
      </c>
      <c r="X400" s="10">
        <v>108753687.92999999</v>
      </c>
      <c r="Y400" s="11">
        <v>105789485573</v>
      </c>
      <c r="Z400" s="12">
        <v>37390485174</v>
      </c>
      <c r="AA400" s="92">
        <v>3806604552.3899999</v>
      </c>
      <c r="AB400" s="92">
        <v>1488882248.52</v>
      </c>
      <c r="AC400" s="92">
        <v>20901193.75</v>
      </c>
      <c r="AD400" s="92">
        <v>279832103.33999997</v>
      </c>
      <c r="AE400" s="93">
        <v>2132847.4500000002</v>
      </c>
      <c r="AF400" s="10">
        <v>86280300.590000004</v>
      </c>
      <c r="AG400" s="11">
        <v>100781161122</v>
      </c>
      <c r="AH400" s="12">
        <v>32328889201</v>
      </c>
      <c r="AI400" s="92">
        <v>3864585041.4099998</v>
      </c>
      <c r="AJ400" s="92">
        <v>3864738509.98</v>
      </c>
      <c r="AK400" s="92">
        <v>1341457136.1099999</v>
      </c>
      <c r="AL400" s="92">
        <v>17761962.399999999</v>
      </c>
      <c r="AM400" s="92">
        <v>273676567.93000001</v>
      </c>
      <c r="AN400" s="93">
        <v>153468.57</v>
      </c>
    </row>
    <row r="401" spans="1:40" x14ac:dyDescent="0.2">
      <c r="A401" s="25">
        <v>120522003</v>
      </c>
      <c r="B401" s="26" t="s">
        <v>442</v>
      </c>
      <c r="C401" s="26" t="s">
        <v>443</v>
      </c>
      <c r="D401" s="1">
        <v>78403</v>
      </c>
      <c r="E401" s="2">
        <v>11751</v>
      </c>
      <c r="F401" s="13">
        <v>55434452.859999999</v>
      </c>
      <c r="G401" s="32">
        <v>1.6199999999999999E-2</v>
      </c>
      <c r="H401" s="27">
        <v>60.17</v>
      </c>
      <c r="I401" s="28">
        <v>1.21</v>
      </c>
      <c r="J401" s="29">
        <v>88555150.25</v>
      </c>
      <c r="K401" s="9">
        <v>4391.7129999999997</v>
      </c>
      <c r="L401" s="9">
        <v>4410.241</v>
      </c>
      <c r="M401" s="9">
        <v>5204.03</v>
      </c>
      <c r="N401" s="104">
        <v>-0.1525</v>
      </c>
      <c r="O401" s="18">
        <v>509.27100000000002</v>
      </c>
      <c r="P401" s="13">
        <v>18068.849999999999</v>
      </c>
      <c r="Q401" s="30">
        <v>0.88219999999999998</v>
      </c>
      <c r="R401" s="31">
        <v>1.07</v>
      </c>
      <c r="S401" s="32">
        <v>1.6199999999999999E-2</v>
      </c>
      <c r="T401" s="33">
        <v>45475636</v>
      </c>
      <c r="U401" s="13">
        <v>9278.8799999999992</v>
      </c>
      <c r="V401" s="31">
        <v>0</v>
      </c>
      <c r="W401" s="31">
        <v>1.07</v>
      </c>
      <c r="X401" s="10">
        <v>3766402.06</v>
      </c>
      <c r="Y401" s="11">
        <v>2811991635</v>
      </c>
      <c r="Z401" s="12">
        <v>607229127</v>
      </c>
      <c r="AA401" s="92">
        <v>88688403.379999995</v>
      </c>
      <c r="AB401" s="92">
        <v>51668050.799999997</v>
      </c>
      <c r="AC401" s="92">
        <v>0</v>
      </c>
      <c r="AD401" s="92">
        <v>0</v>
      </c>
      <c r="AE401" s="93">
        <v>133253.13</v>
      </c>
      <c r="AF401" s="10">
        <v>2988094.55</v>
      </c>
      <c r="AG401" s="11">
        <v>2522349467</v>
      </c>
      <c r="AH401" s="12">
        <v>522930062</v>
      </c>
      <c r="AI401" s="92">
        <v>84006948.680000007</v>
      </c>
      <c r="AJ401" s="92">
        <v>84121398.319999993</v>
      </c>
      <c r="AK401" s="92">
        <v>49895459.409999996</v>
      </c>
      <c r="AL401" s="92">
        <v>0</v>
      </c>
      <c r="AM401" s="92">
        <v>0</v>
      </c>
      <c r="AN401" s="93">
        <v>114449.64</v>
      </c>
    </row>
    <row r="402" spans="1:40" x14ac:dyDescent="0.2">
      <c r="A402" s="25">
        <v>119648303</v>
      </c>
      <c r="B402" s="26" t="s">
        <v>423</v>
      </c>
      <c r="C402" s="26" t="s">
        <v>443</v>
      </c>
      <c r="D402" s="1">
        <v>60890</v>
      </c>
      <c r="E402" s="2">
        <v>10624</v>
      </c>
      <c r="F402" s="13">
        <v>59988690.350000001</v>
      </c>
      <c r="G402" s="32">
        <v>1.15E-2</v>
      </c>
      <c r="H402" s="27">
        <v>92.73</v>
      </c>
      <c r="I402" s="28">
        <v>1.87</v>
      </c>
      <c r="J402" s="29">
        <v>80254194.75</v>
      </c>
      <c r="K402" s="9">
        <v>2881.9070000000002</v>
      </c>
      <c r="L402" s="9">
        <v>2842.808</v>
      </c>
      <c r="M402" s="9">
        <v>3451.0390000000002</v>
      </c>
      <c r="N402" s="104">
        <v>-0.1762</v>
      </c>
      <c r="O402" s="18">
        <v>404.15600000000001</v>
      </c>
      <c r="P402" s="13">
        <v>24422.6</v>
      </c>
      <c r="Q402" s="30">
        <v>0.65269999999999995</v>
      </c>
      <c r="R402" s="31">
        <v>1.22</v>
      </c>
      <c r="S402" s="32">
        <v>1.15E-2</v>
      </c>
      <c r="T402" s="33">
        <v>69288228</v>
      </c>
      <c r="U402" s="13">
        <v>21085.48</v>
      </c>
      <c r="V402" s="31">
        <v>0</v>
      </c>
      <c r="W402" s="31">
        <v>1.22</v>
      </c>
      <c r="X402" s="10">
        <v>1711034.78</v>
      </c>
      <c r="Y402" s="11">
        <v>4623622944</v>
      </c>
      <c r="Z402" s="12">
        <v>586018262</v>
      </c>
      <c r="AA402" s="92">
        <v>81535967.879999995</v>
      </c>
      <c r="AB402" s="92">
        <v>58264297.68</v>
      </c>
      <c r="AC402" s="92">
        <v>11743</v>
      </c>
      <c r="AD402" s="92">
        <v>1614.89</v>
      </c>
      <c r="AE402" s="93">
        <v>1281773.1299999999</v>
      </c>
      <c r="AF402" s="10">
        <v>1357458.29</v>
      </c>
      <c r="AG402" s="11">
        <v>4189561872</v>
      </c>
      <c r="AH402" s="12">
        <v>504763632</v>
      </c>
      <c r="AI402" s="92">
        <v>76825910.5</v>
      </c>
      <c r="AJ402" s="92">
        <v>77918458.859999999</v>
      </c>
      <c r="AK402" s="92">
        <v>57246360.560000002</v>
      </c>
      <c r="AL402" s="92">
        <v>11512</v>
      </c>
      <c r="AM402" s="92">
        <v>14130.47</v>
      </c>
      <c r="AN402" s="93">
        <v>1092548.3600000001</v>
      </c>
    </row>
    <row r="403" spans="1:40" x14ac:dyDescent="0.2">
      <c r="A403" s="25">
        <v>109530304</v>
      </c>
      <c r="B403" s="26" t="s">
        <v>215</v>
      </c>
      <c r="C403" s="26" t="s">
        <v>216</v>
      </c>
      <c r="D403" s="1">
        <v>48724</v>
      </c>
      <c r="E403" s="2">
        <v>477</v>
      </c>
      <c r="F403" s="13">
        <v>2017904.69</v>
      </c>
      <c r="G403" s="32">
        <v>1.52E-2</v>
      </c>
      <c r="H403" s="27">
        <v>86.82</v>
      </c>
      <c r="I403" s="28">
        <v>1.75</v>
      </c>
      <c r="J403" s="29">
        <v>4220324.0199999996</v>
      </c>
      <c r="K403" s="9">
        <v>144.88499999999999</v>
      </c>
      <c r="L403" s="9">
        <v>151.61500000000001</v>
      </c>
      <c r="M403" s="9">
        <v>184.221</v>
      </c>
      <c r="N403" s="104">
        <v>-0.17699999999999999</v>
      </c>
      <c r="O403" s="18">
        <v>56.262999999999998</v>
      </c>
      <c r="P403" s="13">
        <v>20981.19</v>
      </c>
      <c r="Q403" s="30">
        <v>0.75980000000000003</v>
      </c>
      <c r="R403" s="31">
        <v>1.33</v>
      </c>
      <c r="S403" s="32">
        <v>1.52E-2</v>
      </c>
      <c r="T403" s="33">
        <v>1768000</v>
      </c>
      <c r="U403" s="13">
        <v>8789.5499999999993</v>
      </c>
      <c r="V403" s="31">
        <v>0</v>
      </c>
      <c r="W403" s="31">
        <v>1.33</v>
      </c>
      <c r="X403" s="10">
        <v>166852.69</v>
      </c>
      <c r="Y403" s="11">
        <v>109947704</v>
      </c>
      <c r="Z403" s="12">
        <v>22984592</v>
      </c>
      <c r="AA403" s="92">
        <v>4292711.0199999996</v>
      </c>
      <c r="AB403" s="92">
        <v>1807927</v>
      </c>
      <c r="AC403" s="92">
        <v>0</v>
      </c>
      <c r="AD403" s="92">
        <v>43125</v>
      </c>
      <c r="AE403" s="93">
        <v>72387</v>
      </c>
      <c r="AF403" s="10">
        <v>132949.03</v>
      </c>
      <c r="AG403" s="11">
        <v>103863842</v>
      </c>
      <c r="AH403" s="12">
        <v>20435951</v>
      </c>
      <c r="AI403" s="92">
        <v>4165540</v>
      </c>
      <c r="AJ403" s="92">
        <v>4241641</v>
      </c>
      <c r="AK403" s="92">
        <v>1756151</v>
      </c>
      <c r="AL403" s="92">
        <v>0</v>
      </c>
      <c r="AM403" s="92">
        <v>45975</v>
      </c>
      <c r="AN403" s="93">
        <v>76101</v>
      </c>
    </row>
    <row r="404" spans="1:40" x14ac:dyDescent="0.2">
      <c r="A404" s="25">
        <v>109531304</v>
      </c>
      <c r="B404" s="26" t="s">
        <v>217</v>
      </c>
      <c r="C404" s="26" t="s">
        <v>216</v>
      </c>
      <c r="D404" s="1">
        <v>57012</v>
      </c>
      <c r="E404" s="2">
        <v>2259</v>
      </c>
      <c r="F404" s="13">
        <v>6056998.0999999996</v>
      </c>
      <c r="G404" s="32">
        <v>1.14E-2</v>
      </c>
      <c r="H404" s="27">
        <v>47.03</v>
      </c>
      <c r="I404" s="28">
        <v>0.95</v>
      </c>
      <c r="J404" s="29">
        <v>14304263.789999999</v>
      </c>
      <c r="K404" s="9">
        <v>702.06200000000001</v>
      </c>
      <c r="L404" s="9">
        <v>737.38499999999999</v>
      </c>
      <c r="M404" s="9">
        <v>869.04700000000003</v>
      </c>
      <c r="N404" s="104">
        <v>-0.1515</v>
      </c>
      <c r="O404" s="18">
        <v>187.416</v>
      </c>
      <c r="P404" s="13">
        <v>16081.64</v>
      </c>
      <c r="Q404" s="30">
        <v>0.99119999999999997</v>
      </c>
      <c r="R404" s="31">
        <v>0.94</v>
      </c>
      <c r="S404" s="32">
        <v>1.14E-2</v>
      </c>
      <c r="T404" s="33">
        <v>7042094</v>
      </c>
      <c r="U404" s="13">
        <v>7917.11</v>
      </c>
      <c r="V404" s="31">
        <v>0.09</v>
      </c>
      <c r="W404" s="31">
        <v>1.03</v>
      </c>
      <c r="X404" s="10">
        <v>319117.05</v>
      </c>
      <c r="Y404" s="11">
        <v>400868987</v>
      </c>
      <c r="Z404" s="12">
        <v>128611731</v>
      </c>
      <c r="AA404" s="92">
        <v>14332234.369999999</v>
      </c>
      <c r="AB404" s="92">
        <v>5677702.3899999997</v>
      </c>
      <c r="AC404" s="92">
        <v>0</v>
      </c>
      <c r="AD404" s="92">
        <v>60178.66</v>
      </c>
      <c r="AE404" s="93">
        <v>27970.58</v>
      </c>
      <c r="AF404" s="10">
        <v>252898.97</v>
      </c>
      <c r="AG404" s="11">
        <v>356382216</v>
      </c>
      <c r="AH404" s="12">
        <v>115893416</v>
      </c>
      <c r="AI404" s="92">
        <v>13339100.539999999</v>
      </c>
      <c r="AJ404" s="92">
        <v>13365857.619999999</v>
      </c>
      <c r="AK404" s="92">
        <v>5553172.0599999996</v>
      </c>
      <c r="AL404" s="92">
        <v>0</v>
      </c>
      <c r="AM404" s="92">
        <v>9448.6200000000008</v>
      </c>
      <c r="AN404" s="93">
        <v>26757.08</v>
      </c>
    </row>
    <row r="405" spans="1:40" x14ac:dyDescent="0.2">
      <c r="A405" s="25">
        <v>109532804</v>
      </c>
      <c r="B405" s="26" t="s">
        <v>218</v>
      </c>
      <c r="C405" s="26" t="s">
        <v>216</v>
      </c>
      <c r="D405" s="1">
        <v>46103</v>
      </c>
      <c r="E405" s="2">
        <v>1207</v>
      </c>
      <c r="F405" s="13">
        <v>3996504.0100000002</v>
      </c>
      <c r="G405" s="32">
        <v>1.0999999999999999E-2</v>
      </c>
      <c r="H405" s="27">
        <v>71.819999999999993</v>
      </c>
      <c r="I405" s="28">
        <v>1.45</v>
      </c>
      <c r="J405" s="29">
        <v>8073264.8499999996</v>
      </c>
      <c r="K405" s="9">
        <v>346.12400000000002</v>
      </c>
      <c r="L405" s="9">
        <v>339.47199999999998</v>
      </c>
      <c r="M405" s="9">
        <v>374.6</v>
      </c>
      <c r="N405" s="104">
        <v>-9.3799999999999994E-2</v>
      </c>
      <c r="O405" s="18">
        <v>151.55099999999999</v>
      </c>
      <c r="P405" s="13">
        <v>16221.96</v>
      </c>
      <c r="Q405" s="30">
        <v>0.98270000000000002</v>
      </c>
      <c r="R405" s="31">
        <v>1.42</v>
      </c>
      <c r="S405" s="32">
        <v>1.0999999999999999E-2</v>
      </c>
      <c r="T405" s="33">
        <v>4833207</v>
      </c>
      <c r="U405" s="13">
        <v>9711.57</v>
      </c>
      <c r="V405" s="31">
        <v>0</v>
      </c>
      <c r="W405" s="31">
        <v>1.42</v>
      </c>
      <c r="X405" s="10">
        <v>223284.59</v>
      </c>
      <c r="Y405" s="11">
        <v>314657381</v>
      </c>
      <c r="Z405" s="12">
        <v>48741635</v>
      </c>
      <c r="AA405" s="92">
        <v>8073264.8499999996</v>
      </c>
      <c r="AB405" s="92">
        <v>3753836.99</v>
      </c>
      <c r="AC405" s="92">
        <v>0</v>
      </c>
      <c r="AD405" s="92">
        <v>19382.43</v>
      </c>
      <c r="AE405" s="93">
        <v>0</v>
      </c>
      <c r="AF405" s="10">
        <v>177687.67999999999</v>
      </c>
      <c r="AG405" s="11">
        <v>287006541</v>
      </c>
      <c r="AH405" s="12">
        <v>39999431</v>
      </c>
      <c r="AI405" s="92">
        <v>7682333.4900000002</v>
      </c>
      <c r="AJ405" s="92">
        <v>7682333.4900000002</v>
      </c>
      <c r="AK405" s="92">
        <v>3622465.67</v>
      </c>
      <c r="AL405" s="92">
        <v>0</v>
      </c>
      <c r="AM405" s="92">
        <v>6804.78</v>
      </c>
      <c r="AN405" s="93">
        <v>0</v>
      </c>
    </row>
    <row r="406" spans="1:40" x14ac:dyDescent="0.2">
      <c r="A406" s="25">
        <v>109535504</v>
      </c>
      <c r="B406" s="26" t="s">
        <v>219</v>
      </c>
      <c r="C406" s="26" t="s">
        <v>216</v>
      </c>
      <c r="D406" s="1">
        <v>51570</v>
      </c>
      <c r="E406" s="2">
        <v>1491</v>
      </c>
      <c r="F406" s="13">
        <v>3976237.2600000002</v>
      </c>
      <c r="G406" s="32">
        <v>1.03E-2</v>
      </c>
      <c r="H406" s="27">
        <v>51.71</v>
      </c>
      <c r="I406" s="28">
        <v>1.04</v>
      </c>
      <c r="J406" s="29">
        <v>11081843.550000001</v>
      </c>
      <c r="K406" s="9">
        <v>516.36099999999999</v>
      </c>
      <c r="L406" s="9">
        <v>507.41</v>
      </c>
      <c r="M406" s="9">
        <v>571.28399999999999</v>
      </c>
      <c r="N406" s="104">
        <v>-0.1118</v>
      </c>
      <c r="O406" s="18">
        <v>211.126</v>
      </c>
      <c r="P406" s="13">
        <v>15233.05</v>
      </c>
      <c r="Q406" s="30">
        <v>1.0464</v>
      </c>
      <c r="R406" s="31">
        <v>1.04</v>
      </c>
      <c r="S406" s="32">
        <v>1.03E-2</v>
      </c>
      <c r="T406" s="33">
        <v>5121353</v>
      </c>
      <c r="U406" s="13">
        <v>7039.79</v>
      </c>
      <c r="V406" s="31">
        <v>0.19</v>
      </c>
      <c r="W406" s="31">
        <v>1.23</v>
      </c>
      <c r="X406" s="10">
        <v>296590.65000000002</v>
      </c>
      <c r="Y406" s="11">
        <v>317802569</v>
      </c>
      <c r="Z406" s="12">
        <v>67261588</v>
      </c>
      <c r="AA406" s="92">
        <v>11081843.550000001</v>
      </c>
      <c r="AB406" s="92">
        <v>3653070.6</v>
      </c>
      <c r="AC406" s="92">
        <v>9958.49</v>
      </c>
      <c r="AD406" s="92">
        <v>16617.52</v>
      </c>
      <c r="AE406" s="93">
        <v>0</v>
      </c>
      <c r="AF406" s="10">
        <v>235464.47</v>
      </c>
      <c r="AG406" s="11">
        <v>292047347</v>
      </c>
      <c r="AH406" s="12">
        <v>58198754</v>
      </c>
      <c r="AI406" s="92">
        <v>11282295.74</v>
      </c>
      <c r="AJ406" s="92">
        <v>11282295.74</v>
      </c>
      <c r="AK406" s="92">
        <v>3521027.29</v>
      </c>
      <c r="AL406" s="92">
        <v>0</v>
      </c>
      <c r="AM406" s="92">
        <v>5057.07</v>
      </c>
      <c r="AN406" s="93">
        <v>0</v>
      </c>
    </row>
    <row r="407" spans="1:40" x14ac:dyDescent="0.2">
      <c r="A407" s="25">
        <v>109537504</v>
      </c>
      <c r="B407" s="26" t="s">
        <v>220</v>
      </c>
      <c r="C407" s="26" t="s">
        <v>216</v>
      </c>
      <c r="D407" s="1">
        <v>48516</v>
      </c>
      <c r="E407" s="2">
        <v>1134</v>
      </c>
      <c r="F407" s="13">
        <v>2675478.5499999998</v>
      </c>
      <c r="G407" s="32">
        <v>1.2500000000000001E-2</v>
      </c>
      <c r="H407" s="27">
        <v>48.63</v>
      </c>
      <c r="I407" s="28">
        <v>0.98</v>
      </c>
      <c r="J407" s="29">
        <v>8954785.8000000007</v>
      </c>
      <c r="K407" s="9">
        <v>407.75099999999998</v>
      </c>
      <c r="L407" s="9">
        <v>405.49599999999998</v>
      </c>
      <c r="M407" s="9">
        <v>494.33199999999999</v>
      </c>
      <c r="N407" s="104">
        <v>-0.1797</v>
      </c>
      <c r="O407" s="18">
        <v>162.029</v>
      </c>
      <c r="P407" s="13">
        <v>15716.22</v>
      </c>
      <c r="Q407" s="30">
        <v>1.0143</v>
      </c>
      <c r="R407" s="31">
        <v>0.98</v>
      </c>
      <c r="S407" s="32">
        <v>1.2500000000000001E-2</v>
      </c>
      <c r="T407" s="33">
        <v>2850550</v>
      </c>
      <c r="U407" s="13">
        <v>5002.8999999999996</v>
      </c>
      <c r="V407" s="31">
        <v>0.42</v>
      </c>
      <c r="W407" s="31">
        <v>1.4</v>
      </c>
      <c r="X407" s="10">
        <v>168960.73</v>
      </c>
      <c r="Y407" s="11">
        <v>165324650</v>
      </c>
      <c r="Z407" s="12">
        <v>49002445</v>
      </c>
      <c r="AA407" s="92">
        <v>8954785.8000000007</v>
      </c>
      <c r="AB407" s="92">
        <v>2506517.8199999998</v>
      </c>
      <c r="AC407" s="92">
        <v>0</v>
      </c>
      <c r="AD407" s="92">
        <v>0</v>
      </c>
      <c r="AE407" s="93">
        <v>0</v>
      </c>
      <c r="AF407" s="10">
        <v>134045.87</v>
      </c>
      <c r="AG407" s="11">
        <v>150152410</v>
      </c>
      <c r="AH407" s="12">
        <v>41631143</v>
      </c>
      <c r="AI407" s="92">
        <v>8498920.5099999998</v>
      </c>
      <c r="AJ407" s="92">
        <v>8498920.5099999998</v>
      </c>
      <c r="AK407" s="92">
        <v>2430782.21</v>
      </c>
      <c r="AL407" s="92">
        <v>0</v>
      </c>
      <c r="AM407" s="92">
        <v>5130.54</v>
      </c>
      <c r="AN407" s="93">
        <v>0</v>
      </c>
    </row>
    <row r="408" spans="1:40" x14ac:dyDescent="0.2">
      <c r="A408" s="25">
        <v>129540803</v>
      </c>
      <c r="B408" s="26" t="s">
        <v>555</v>
      </c>
      <c r="C408" s="26" t="s">
        <v>556</v>
      </c>
      <c r="D408" s="1">
        <v>74764</v>
      </c>
      <c r="E408" s="2">
        <v>8067</v>
      </c>
      <c r="F408" s="13">
        <v>28437377.52</v>
      </c>
      <c r="G408" s="32">
        <v>1.2699999999999999E-2</v>
      </c>
      <c r="H408" s="27">
        <v>47.15</v>
      </c>
      <c r="I408" s="28">
        <v>0.95</v>
      </c>
      <c r="J408" s="29">
        <v>45272131.770000003</v>
      </c>
      <c r="K408" s="9">
        <v>2554.4250000000002</v>
      </c>
      <c r="L408" s="9">
        <v>2594.6469999999999</v>
      </c>
      <c r="M408" s="9">
        <v>2915.6660000000002</v>
      </c>
      <c r="N408" s="104">
        <v>-0.1101</v>
      </c>
      <c r="O408" s="18">
        <v>259.07799999999997</v>
      </c>
      <c r="P408" s="13">
        <v>16091.02</v>
      </c>
      <c r="Q408" s="30">
        <v>0.99060000000000004</v>
      </c>
      <c r="R408" s="31">
        <v>0.94</v>
      </c>
      <c r="S408" s="32">
        <v>1.2699999999999999E-2</v>
      </c>
      <c r="T408" s="33">
        <v>29736283</v>
      </c>
      <c r="U408" s="13">
        <v>10569.13</v>
      </c>
      <c r="V408" s="31">
        <v>0</v>
      </c>
      <c r="W408" s="31">
        <v>0.94</v>
      </c>
      <c r="X408" s="10">
        <v>971939.04</v>
      </c>
      <c r="Y408" s="11">
        <v>1461982197</v>
      </c>
      <c r="Z408" s="12">
        <v>773828589</v>
      </c>
      <c r="AA408" s="92">
        <v>45345859</v>
      </c>
      <c r="AB408" s="92">
        <v>27396533.34</v>
      </c>
      <c r="AC408" s="92">
        <v>0</v>
      </c>
      <c r="AD408" s="92">
        <v>68905.14</v>
      </c>
      <c r="AE408" s="93">
        <v>73727.23</v>
      </c>
      <c r="AF408" s="10">
        <v>769709.04</v>
      </c>
      <c r="AG408" s="11">
        <v>1365212282</v>
      </c>
      <c r="AH408" s="12">
        <v>609322122</v>
      </c>
      <c r="AI408" s="92">
        <v>42613236.460000001</v>
      </c>
      <c r="AJ408" s="92">
        <v>42762182.969999999</v>
      </c>
      <c r="AK408" s="92">
        <v>27878628.510000002</v>
      </c>
      <c r="AL408" s="92">
        <v>0</v>
      </c>
      <c r="AM408" s="92">
        <v>51044.71</v>
      </c>
      <c r="AN408" s="93">
        <v>148946.51</v>
      </c>
    </row>
    <row r="409" spans="1:40" x14ac:dyDescent="0.2">
      <c r="A409" s="25">
        <v>129544503</v>
      </c>
      <c r="B409" s="26" t="s">
        <v>557</v>
      </c>
      <c r="C409" s="26" t="s">
        <v>556</v>
      </c>
      <c r="D409" s="1">
        <v>46555</v>
      </c>
      <c r="E409" s="2">
        <v>2893</v>
      </c>
      <c r="F409" s="13">
        <v>6288045.6800000006</v>
      </c>
      <c r="G409" s="32">
        <v>1.6899999999999998E-2</v>
      </c>
      <c r="H409" s="27">
        <v>46.69</v>
      </c>
      <c r="I409" s="28">
        <v>0.94</v>
      </c>
      <c r="J409" s="29">
        <v>21672739.949999999</v>
      </c>
      <c r="K409" s="9">
        <v>1161.761</v>
      </c>
      <c r="L409" s="9">
        <v>1090.9159999999999</v>
      </c>
      <c r="M409" s="9">
        <v>1135.3920000000001</v>
      </c>
      <c r="N409" s="104">
        <v>-3.9199999999999999E-2</v>
      </c>
      <c r="O409" s="18">
        <v>486.55700000000002</v>
      </c>
      <c r="P409" s="13">
        <v>13148.4</v>
      </c>
      <c r="Q409" s="30">
        <v>1.2123999999999999</v>
      </c>
      <c r="R409" s="31">
        <v>0.94</v>
      </c>
      <c r="S409" s="32">
        <v>1.6899999999999998E-2</v>
      </c>
      <c r="T409" s="33">
        <v>4936147</v>
      </c>
      <c r="U409" s="13">
        <v>2994.66</v>
      </c>
      <c r="V409" s="31">
        <v>0.65</v>
      </c>
      <c r="W409" s="31">
        <v>1.59</v>
      </c>
      <c r="X409" s="10">
        <v>578774.9</v>
      </c>
      <c r="Y409" s="11">
        <v>243815855</v>
      </c>
      <c r="Z409" s="12">
        <v>127322983</v>
      </c>
      <c r="AA409" s="92">
        <v>21672739.949999999</v>
      </c>
      <c r="AB409" s="92">
        <v>5690146.6699999999</v>
      </c>
      <c r="AC409" s="92">
        <v>0</v>
      </c>
      <c r="AD409" s="92">
        <v>19124.11</v>
      </c>
      <c r="AE409" s="93">
        <v>0</v>
      </c>
      <c r="AF409" s="10">
        <v>459392.04</v>
      </c>
      <c r="AG409" s="11">
        <v>218758690</v>
      </c>
      <c r="AH409" s="12">
        <v>131343789</v>
      </c>
      <c r="AI409" s="92">
        <v>19877644.98</v>
      </c>
      <c r="AJ409" s="92">
        <v>19889511.190000001</v>
      </c>
      <c r="AK409" s="92">
        <v>5704413.0999999996</v>
      </c>
      <c r="AL409" s="92">
        <v>0</v>
      </c>
      <c r="AM409" s="92">
        <v>17936.490000000002</v>
      </c>
      <c r="AN409" s="93">
        <v>11866.21</v>
      </c>
    </row>
    <row r="410" spans="1:40" x14ac:dyDescent="0.2">
      <c r="A410" s="25">
        <v>129544703</v>
      </c>
      <c r="B410" s="26" t="s">
        <v>558</v>
      </c>
      <c r="C410" s="26" t="s">
        <v>556</v>
      </c>
      <c r="D410" s="1">
        <v>50581</v>
      </c>
      <c r="E410" s="2">
        <v>3816</v>
      </c>
      <c r="F410" s="13">
        <v>9544107.2300000004</v>
      </c>
      <c r="G410" s="32">
        <v>1.5800000000000002E-2</v>
      </c>
      <c r="H410" s="27">
        <v>49.45</v>
      </c>
      <c r="I410" s="28">
        <v>1</v>
      </c>
      <c r="J410" s="29">
        <v>21227635.079999998</v>
      </c>
      <c r="K410" s="9">
        <v>1182.5129999999999</v>
      </c>
      <c r="L410" s="9">
        <v>1194.0630000000001</v>
      </c>
      <c r="M410" s="9">
        <v>1281.4380000000001</v>
      </c>
      <c r="N410" s="104">
        <v>-6.8199999999999997E-2</v>
      </c>
      <c r="O410" s="18">
        <v>392.846</v>
      </c>
      <c r="P410" s="13">
        <v>13474.79</v>
      </c>
      <c r="Q410" s="30">
        <v>1.1830000000000001</v>
      </c>
      <c r="R410" s="31">
        <v>1</v>
      </c>
      <c r="S410" s="32">
        <v>1.5800000000000002E-2</v>
      </c>
      <c r="T410" s="33">
        <v>8013372</v>
      </c>
      <c r="U410" s="13">
        <v>5086.7</v>
      </c>
      <c r="V410" s="31">
        <v>0.41</v>
      </c>
      <c r="W410" s="31">
        <v>1.41</v>
      </c>
      <c r="X410" s="10">
        <v>449946.68</v>
      </c>
      <c r="Y410" s="11">
        <v>420193970</v>
      </c>
      <c r="Z410" s="12">
        <v>182315235</v>
      </c>
      <c r="AA410" s="92">
        <v>21227635.079999998</v>
      </c>
      <c r="AB410" s="92">
        <v>9058490.4000000004</v>
      </c>
      <c r="AC410" s="92">
        <v>13020.91</v>
      </c>
      <c r="AD410" s="92">
        <v>22649.24</v>
      </c>
      <c r="AE410" s="93">
        <v>0</v>
      </c>
      <c r="AF410" s="10">
        <v>357186.14</v>
      </c>
      <c r="AG410" s="11">
        <v>368425621</v>
      </c>
      <c r="AH410" s="12">
        <v>166423061</v>
      </c>
      <c r="AI410" s="92">
        <v>19762926.629999999</v>
      </c>
      <c r="AJ410" s="92">
        <v>19787610.600000001</v>
      </c>
      <c r="AK410" s="92">
        <v>8581385.8200000003</v>
      </c>
      <c r="AL410" s="92">
        <v>13308.81</v>
      </c>
      <c r="AM410" s="92">
        <v>17817.169999999998</v>
      </c>
      <c r="AN410" s="93">
        <v>24683.97</v>
      </c>
    </row>
    <row r="411" spans="1:40" x14ac:dyDescent="0.2">
      <c r="A411" s="25">
        <v>129545003</v>
      </c>
      <c r="B411" s="26" t="s">
        <v>559</v>
      </c>
      <c r="C411" s="26" t="s">
        <v>556</v>
      </c>
      <c r="D411" s="1">
        <v>60655</v>
      </c>
      <c r="E411" s="2">
        <v>6286</v>
      </c>
      <c r="F411" s="13">
        <v>13860230.619999999</v>
      </c>
      <c r="G411" s="32">
        <v>1.54E-2</v>
      </c>
      <c r="H411" s="27">
        <v>36.35</v>
      </c>
      <c r="I411" s="28">
        <v>0.73</v>
      </c>
      <c r="J411" s="29">
        <v>32220157.52</v>
      </c>
      <c r="K411" s="9">
        <v>2204.3000000000002</v>
      </c>
      <c r="L411" s="9">
        <v>2135.1210000000001</v>
      </c>
      <c r="M411" s="9">
        <v>2017.8910000000001</v>
      </c>
      <c r="N411" s="104">
        <v>5.8099999999999999E-2</v>
      </c>
      <c r="O411" s="18">
        <v>322.71800000000002</v>
      </c>
      <c r="P411" s="13">
        <v>12750.27</v>
      </c>
      <c r="Q411" s="30">
        <v>1.2502</v>
      </c>
      <c r="R411" s="31">
        <v>0.73</v>
      </c>
      <c r="S411" s="32">
        <v>1.54E-2</v>
      </c>
      <c r="T411" s="33">
        <v>11985309</v>
      </c>
      <c r="U411" s="13">
        <v>4742.87</v>
      </c>
      <c r="V411" s="31">
        <v>0.45</v>
      </c>
      <c r="W411" s="31">
        <v>1.18</v>
      </c>
      <c r="X411" s="10">
        <v>527374.85</v>
      </c>
      <c r="Y411" s="11">
        <v>574836707</v>
      </c>
      <c r="Z411" s="12">
        <v>326314335</v>
      </c>
      <c r="AA411" s="92">
        <v>32379834.579999998</v>
      </c>
      <c r="AB411" s="92">
        <v>13303904.32</v>
      </c>
      <c r="AC411" s="92">
        <v>0</v>
      </c>
      <c r="AD411" s="92">
        <v>28951.45</v>
      </c>
      <c r="AE411" s="93">
        <v>159677.06</v>
      </c>
      <c r="AF411" s="10">
        <v>417851.01</v>
      </c>
      <c r="AG411" s="11">
        <v>530554201</v>
      </c>
      <c r="AH411" s="12">
        <v>322005421</v>
      </c>
      <c r="AI411" s="92">
        <v>30816202.489999998</v>
      </c>
      <c r="AJ411" s="92">
        <v>31023701.670000002</v>
      </c>
      <c r="AK411" s="92">
        <v>12918665.48</v>
      </c>
      <c r="AL411" s="92">
        <v>0</v>
      </c>
      <c r="AM411" s="92">
        <v>22241.919999999998</v>
      </c>
      <c r="AN411" s="93">
        <v>207499.18</v>
      </c>
    </row>
    <row r="412" spans="1:40" x14ac:dyDescent="0.2">
      <c r="A412" s="25">
        <v>129546003</v>
      </c>
      <c r="B412" s="26" t="s">
        <v>560</v>
      </c>
      <c r="C412" s="26" t="s">
        <v>556</v>
      </c>
      <c r="D412" s="1">
        <v>66420</v>
      </c>
      <c r="E412" s="2">
        <v>4566</v>
      </c>
      <c r="F412" s="13">
        <v>14256698.479999999</v>
      </c>
      <c r="G412" s="32">
        <v>1.24E-2</v>
      </c>
      <c r="H412" s="27">
        <v>47.01</v>
      </c>
      <c r="I412" s="28">
        <v>0.95</v>
      </c>
      <c r="J412" s="29">
        <v>24622172.359999999</v>
      </c>
      <c r="K412" s="9">
        <v>1579.0440000000001</v>
      </c>
      <c r="L412" s="9">
        <v>1554.0909999999999</v>
      </c>
      <c r="M412" s="9">
        <v>1647.1759999999999</v>
      </c>
      <c r="N412" s="104">
        <v>-5.6500000000000002E-2</v>
      </c>
      <c r="O412" s="18">
        <v>141.98599999999999</v>
      </c>
      <c r="P412" s="13">
        <v>14306.65</v>
      </c>
      <c r="Q412" s="30">
        <v>1.1142000000000001</v>
      </c>
      <c r="R412" s="31">
        <v>0.95</v>
      </c>
      <c r="S412" s="32">
        <v>1.24E-2</v>
      </c>
      <c r="T412" s="33">
        <v>15244755</v>
      </c>
      <c r="U412" s="13">
        <v>8857.93</v>
      </c>
      <c r="V412" s="31">
        <v>0</v>
      </c>
      <c r="W412" s="31">
        <v>0.95</v>
      </c>
      <c r="X412" s="10">
        <v>733647.53</v>
      </c>
      <c r="Y412" s="11">
        <v>853118720</v>
      </c>
      <c r="Z412" s="12">
        <v>293103484</v>
      </c>
      <c r="AA412" s="92">
        <v>24627431.010000002</v>
      </c>
      <c r="AB412" s="92">
        <v>13425468.949999999</v>
      </c>
      <c r="AC412" s="92">
        <v>0</v>
      </c>
      <c r="AD412" s="92">
        <v>97582</v>
      </c>
      <c r="AE412" s="93">
        <v>5258.65</v>
      </c>
      <c r="AF412" s="10">
        <v>584860.92000000004</v>
      </c>
      <c r="AG412" s="11">
        <v>740159292</v>
      </c>
      <c r="AH412" s="12">
        <v>275546798</v>
      </c>
      <c r="AI412" s="92">
        <v>23410384.91</v>
      </c>
      <c r="AJ412" s="92">
        <v>23410384.91</v>
      </c>
      <c r="AK412" s="92">
        <v>13446627.65</v>
      </c>
      <c r="AL412" s="92">
        <v>0</v>
      </c>
      <c r="AM412" s="92">
        <v>56862.38</v>
      </c>
      <c r="AN412" s="93">
        <v>0</v>
      </c>
    </row>
    <row r="413" spans="1:40" x14ac:dyDescent="0.2">
      <c r="A413" s="25">
        <v>129546103</v>
      </c>
      <c r="B413" s="26" t="s">
        <v>561</v>
      </c>
      <c r="C413" s="26" t="s">
        <v>556</v>
      </c>
      <c r="D413" s="1">
        <v>47176</v>
      </c>
      <c r="E413" s="2">
        <v>8093</v>
      </c>
      <c r="F413" s="13">
        <v>17753645.530000001</v>
      </c>
      <c r="G413" s="32">
        <v>1.47E-2</v>
      </c>
      <c r="H413" s="27">
        <v>46.5</v>
      </c>
      <c r="I413" s="28">
        <v>0.94</v>
      </c>
      <c r="J413" s="29">
        <v>38671687.549999997</v>
      </c>
      <c r="K413" s="9">
        <v>2478.9119999999998</v>
      </c>
      <c r="L413" s="9">
        <v>2408.1260000000002</v>
      </c>
      <c r="M413" s="9">
        <v>2846.9180000000001</v>
      </c>
      <c r="N413" s="104">
        <v>-0.15409999999999999</v>
      </c>
      <c r="O413" s="18">
        <v>622.14200000000005</v>
      </c>
      <c r="P413" s="13">
        <v>12470.5</v>
      </c>
      <c r="Q413" s="30">
        <v>1.2783</v>
      </c>
      <c r="R413" s="31">
        <v>0.94</v>
      </c>
      <c r="S413" s="32">
        <v>1.47E-2</v>
      </c>
      <c r="T413" s="33">
        <v>16033212</v>
      </c>
      <c r="U413" s="13">
        <v>5170.25</v>
      </c>
      <c r="V413" s="31">
        <v>0.4</v>
      </c>
      <c r="W413" s="31">
        <v>1.34</v>
      </c>
      <c r="X413" s="10">
        <v>887697.25</v>
      </c>
      <c r="Y413" s="11">
        <v>720170026</v>
      </c>
      <c r="Z413" s="12">
        <v>485334657</v>
      </c>
      <c r="AA413" s="92">
        <v>40432914.670000002</v>
      </c>
      <c r="AB413" s="92">
        <v>16635295.140000001</v>
      </c>
      <c r="AC413" s="92">
        <v>0</v>
      </c>
      <c r="AD413" s="92">
        <v>230653.14</v>
      </c>
      <c r="AE413" s="93">
        <v>1761227.12</v>
      </c>
      <c r="AF413" s="10">
        <v>704521.2</v>
      </c>
      <c r="AG413" s="11">
        <v>674245928</v>
      </c>
      <c r="AH413" s="12">
        <v>420101715</v>
      </c>
      <c r="AI413" s="92">
        <v>36862822.020000003</v>
      </c>
      <c r="AJ413" s="92">
        <v>38610726.789999999</v>
      </c>
      <c r="AK413" s="92">
        <v>16393247.800000001</v>
      </c>
      <c r="AL413" s="92">
        <v>0</v>
      </c>
      <c r="AM413" s="92">
        <v>33439.589999999997</v>
      </c>
      <c r="AN413" s="93">
        <v>1747904.77</v>
      </c>
    </row>
    <row r="414" spans="1:40" x14ac:dyDescent="0.2">
      <c r="A414" s="25">
        <v>129546803</v>
      </c>
      <c r="B414" s="26" t="s">
        <v>562</v>
      </c>
      <c r="C414" s="26" t="s">
        <v>556</v>
      </c>
      <c r="D414" s="1">
        <v>53688</v>
      </c>
      <c r="E414" s="2">
        <v>2690</v>
      </c>
      <c r="F414" s="13">
        <v>5599514.4100000001</v>
      </c>
      <c r="G414" s="32">
        <v>1.29E-2</v>
      </c>
      <c r="H414" s="27">
        <v>38.770000000000003</v>
      </c>
      <c r="I414" s="28">
        <v>0.78</v>
      </c>
      <c r="J414" s="29">
        <v>11626709.939999999</v>
      </c>
      <c r="K414" s="9">
        <v>802.24</v>
      </c>
      <c r="L414" s="9">
        <v>790.90599999999995</v>
      </c>
      <c r="M414" s="9">
        <v>888.93499999999995</v>
      </c>
      <c r="N414" s="104">
        <v>-0.1103</v>
      </c>
      <c r="O414" s="18">
        <v>191.92699999999999</v>
      </c>
      <c r="P414" s="13">
        <v>11694.93</v>
      </c>
      <c r="Q414" s="30">
        <v>1.363</v>
      </c>
      <c r="R414" s="31">
        <v>0.78</v>
      </c>
      <c r="S414" s="32">
        <v>1.29E-2</v>
      </c>
      <c r="T414" s="33">
        <v>5760110</v>
      </c>
      <c r="U414" s="13">
        <v>5793.91</v>
      </c>
      <c r="V414" s="31">
        <v>0.33</v>
      </c>
      <c r="W414" s="31">
        <v>1.1100000000000001</v>
      </c>
      <c r="X414" s="10">
        <v>185501.89</v>
      </c>
      <c r="Y414" s="11">
        <v>315374642</v>
      </c>
      <c r="Z414" s="12">
        <v>117716341</v>
      </c>
      <c r="AA414" s="92">
        <v>11628536.49</v>
      </c>
      <c r="AB414" s="92">
        <v>5407449.29</v>
      </c>
      <c r="AC414" s="92">
        <v>0</v>
      </c>
      <c r="AD414" s="92">
        <v>6563.23</v>
      </c>
      <c r="AE414" s="93">
        <v>1826.55</v>
      </c>
      <c r="AF414" s="10">
        <v>148154.29999999999</v>
      </c>
      <c r="AG414" s="11">
        <v>253183800</v>
      </c>
      <c r="AH414" s="12">
        <v>110990377</v>
      </c>
      <c r="AI414" s="92">
        <v>11224793.289999999</v>
      </c>
      <c r="AJ414" s="92">
        <v>11224793.289999999</v>
      </c>
      <c r="AK414" s="92">
        <v>5254431.66</v>
      </c>
      <c r="AL414" s="92">
        <v>0</v>
      </c>
      <c r="AM414" s="92">
        <v>6180.46</v>
      </c>
      <c r="AN414" s="93">
        <v>0</v>
      </c>
    </row>
    <row r="415" spans="1:40" x14ac:dyDescent="0.2">
      <c r="A415" s="25">
        <v>129547303</v>
      </c>
      <c r="B415" s="26" t="s">
        <v>564</v>
      </c>
      <c r="C415" s="26" t="s">
        <v>556</v>
      </c>
      <c r="D415" s="1">
        <v>56277</v>
      </c>
      <c r="E415" s="2">
        <v>3718</v>
      </c>
      <c r="F415" s="13">
        <v>9510484.3999999985</v>
      </c>
      <c r="G415" s="32">
        <v>1.4E-2</v>
      </c>
      <c r="H415" s="27">
        <v>45.45</v>
      </c>
      <c r="I415" s="28">
        <v>0.92</v>
      </c>
      <c r="J415" s="29">
        <v>21292155.23</v>
      </c>
      <c r="K415" s="9">
        <v>1171.04</v>
      </c>
      <c r="L415" s="9">
        <v>1172.318</v>
      </c>
      <c r="M415" s="9">
        <v>1333.0119999999999</v>
      </c>
      <c r="N415" s="104">
        <v>-0.1205</v>
      </c>
      <c r="O415" s="18">
        <v>150.88399999999999</v>
      </c>
      <c r="P415" s="13">
        <v>16106.94</v>
      </c>
      <c r="Q415" s="30">
        <v>0.98970000000000002</v>
      </c>
      <c r="R415" s="31">
        <v>0.91</v>
      </c>
      <c r="S415" s="32">
        <v>1.4E-2</v>
      </c>
      <c r="T415" s="33">
        <v>9011958</v>
      </c>
      <c r="U415" s="13">
        <v>6817.3</v>
      </c>
      <c r="V415" s="31">
        <v>0.21</v>
      </c>
      <c r="W415" s="31">
        <v>1.1200000000000001</v>
      </c>
      <c r="X415" s="10">
        <v>594192.21</v>
      </c>
      <c r="Y415" s="11">
        <v>450762437</v>
      </c>
      <c r="Z415" s="12">
        <v>226828404</v>
      </c>
      <c r="AA415" s="92">
        <v>21520654.84</v>
      </c>
      <c r="AB415" s="92">
        <v>8885933.9399999995</v>
      </c>
      <c r="AC415" s="92">
        <v>0</v>
      </c>
      <c r="AD415" s="92">
        <v>30358.25</v>
      </c>
      <c r="AE415" s="93">
        <v>228499.61</v>
      </c>
      <c r="AF415" s="10">
        <v>470632.45</v>
      </c>
      <c r="AG415" s="11">
        <v>405748029</v>
      </c>
      <c r="AH415" s="12">
        <v>210892527</v>
      </c>
      <c r="AI415" s="92">
        <v>20585537.34</v>
      </c>
      <c r="AJ415" s="92">
        <v>20808790.510000002</v>
      </c>
      <c r="AK415" s="92">
        <v>8266983.54</v>
      </c>
      <c r="AL415" s="92">
        <v>0</v>
      </c>
      <c r="AM415" s="92">
        <v>18712</v>
      </c>
      <c r="AN415" s="93">
        <v>223253.17</v>
      </c>
    </row>
    <row r="416" spans="1:40" x14ac:dyDescent="0.2">
      <c r="A416" s="25">
        <v>129547203</v>
      </c>
      <c r="B416" s="26" t="s">
        <v>563</v>
      </c>
      <c r="C416" s="26" t="s">
        <v>556</v>
      </c>
      <c r="D416" s="1">
        <v>44500</v>
      </c>
      <c r="E416" s="2">
        <v>2903</v>
      </c>
      <c r="F416" s="13">
        <v>5381132.6900000004</v>
      </c>
      <c r="G416" s="32">
        <v>1.9599999999999999E-2</v>
      </c>
      <c r="H416" s="27">
        <v>41.65</v>
      </c>
      <c r="I416" s="28">
        <v>0.84</v>
      </c>
      <c r="J416" s="29">
        <v>22430689.09</v>
      </c>
      <c r="K416" s="9">
        <v>1278.9549999999999</v>
      </c>
      <c r="L416" s="9">
        <v>1204.684</v>
      </c>
      <c r="M416" s="9">
        <v>1206.5650000000001</v>
      </c>
      <c r="N416" s="104">
        <v>-1.6000000000000001E-3</v>
      </c>
      <c r="O416" s="18">
        <v>652.79</v>
      </c>
      <c r="P416" s="13">
        <v>11611.62</v>
      </c>
      <c r="Q416" s="30">
        <v>1.3728</v>
      </c>
      <c r="R416" s="31">
        <v>0.84</v>
      </c>
      <c r="S416" s="32">
        <v>1.9599999999999999E-2</v>
      </c>
      <c r="T416" s="33">
        <v>3646219</v>
      </c>
      <c r="U416" s="13">
        <v>1887.53</v>
      </c>
      <c r="V416" s="31">
        <v>0.78</v>
      </c>
      <c r="W416" s="31">
        <v>1.62</v>
      </c>
      <c r="X416" s="10">
        <v>395015.89</v>
      </c>
      <c r="Y416" s="11">
        <v>165140854</v>
      </c>
      <c r="Z416" s="12">
        <v>109010966</v>
      </c>
      <c r="AA416" s="92">
        <v>22605332.870000001</v>
      </c>
      <c r="AB416" s="92">
        <v>4951523.57</v>
      </c>
      <c r="AC416" s="92">
        <v>0</v>
      </c>
      <c r="AD416" s="92">
        <v>34593.230000000003</v>
      </c>
      <c r="AE416" s="93">
        <v>174643.78</v>
      </c>
      <c r="AF416" s="10">
        <v>312890.09999999998</v>
      </c>
      <c r="AG416" s="11">
        <v>152403245</v>
      </c>
      <c r="AH416" s="12">
        <v>106341668</v>
      </c>
      <c r="AI416" s="92">
        <v>19673819.629999999</v>
      </c>
      <c r="AJ416" s="92">
        <v>19886402.690000001</v>
      </c>
      <c r="AK416" s="92">
        <v>4817097.99</v>
      </c>
      <c r="AL416" s="92">
        <v>0</v>
      </c>
      <c r="AM416" s="92">
        <v>79873.070000000007</v>
      </c>
      <c r="AN416" s="93">
        <v>212583.06</v>
      </c>
    </row>
    <row r="417" spans="1:40" x14ac:dyDescent="0.2">
      <c r="A417" s="25">
        <v>129547603</v>
      </c>
      <c r="B417" s="26" t="s">
        <v>565</v>
      </c>
      <c r="C417" s="26" t="s">
        <v>556</v>
      </c>
      <c r="D417" s="1">
        <v>57401</v>
      </c>
      <c r="E417" s="2">
        <v>6981</v>
      </c>
      <c r="F417" s="13">
        <v>18960663.75</v>
      </c>
      <c r="G417" s="32">
        <v>1.44E-2</v>
      </c>
      <c r="H417" s="27">
        <v>47.32</v>
      </c>
      <c r="I417" s="28">
        <v>0.95</v>
      </c>
      <c r="J417" s="29">
        <v>33220949.100000001</v>
      </c>
      <c r="K417" s="9">
        <v>2200.0790000000002</v>
      </c>
      <c r="L417" s="9">
        <v>2201.8409999999999</v>
      </c>
      <c r="M417" s="9">
        <v>2084.5</v>
      </c>
      <c r="N417" s="104">
        <v>5.6300000000000003E-2</v>
      </c>
      <c r="O417" s="18">
        <v>488.01900000000001</v>
      </c>
      <c r="P417" s="13">
        <v>12358.53</v>
      </c>
      <c r="Q417" s="30">
        <v>1.2898000000000001</v>
      </c>
      <c r="R417" s="31">
        <v>0.95</v>
      </c>
      <c r="S417" s="32">
        <v>1.44E-2</v>
      </c>
      <c r="T417" s="33">
        <v>17481941</v>
      </c>
      <c r="U417" s="13">
        <v>6503.46</v>
      </c>
      <c r="V417" s="31">
        <v>0.25</v>
      </c>
      <c r="W417" s="31">
        <v>1.2</v>
      </c>
      <c r="X417" s="10">
        <v>882086.21</v>
      </c>
      <c r="Y417" s="11">
        <v>930056265</v>
      </c>
      <c r="Z417" s="12">
        <v>384375383</v>
      </c>
      <c r="AA417" s="92">
        <v>33238980.800000001</v>
      </c>
      <c r="AB417" s="92">
        <v>17597299.539999999</v>
      </c>
      <c r="AC417" s="92">
        <v>474593</v>
      </c>
      <c r="AD417" s="92">
        <v>6685</v>
      </c>
      <c r="AE417" s="93">
        <v>18031.7</v>
      </c>
      <c r="AF417" s="10">
        <v>700679.91</v>
      </c>
      <c r="AG417" s="11">
        <v>835079332</v>
      </c>
      <c r="AH417" s="12">
        <v>352444666</v>
      </c>
      <c r="AI417" s="92">
        <v>31871823.940000001</v>
      </c>
      <c r="AJ417" s="92">
        <v>31872423.940000001</v>
      </c>
      <c r="AK417" s="92">
        <v>16940999.5</v>
      </c>
      <c r="AL417" s="92">
        <v>0</v>
      </c>
      <c r="AM417" s="92">
        <v>1794.6</v>
      </c>
      <c r="AN417" s="93">
        <v>600</v>
      </c>
    </row>
    <row r="418" spans="1:40" x14ac:dyDescent="0.2">
      <c r="A418" s="25">
        <v>129547803</v>
      </c>
      <c r="B418" s="26" t="s">
        <v>566</v>
      </c>
      <c r="C418" s="26" t="s">
        <v>556</v>
      </c>
      <c r="D418" s="1">
        <v>73431</v>
      </c>
      <c r="E418" s="2">
        <v>2626</v>
      </c>
      <c r="F418" s="13">
        <v>6804111.96</v>
      </c>
      <c r="G418" s="32">
        <v>1.0999999999999999E-2</v>
      </c>
      <c r="H418" s="27">
        <v>35.29</v>
      </c>
      <c r="I418" s="28">
        <v>0.71</v>
      </c>
      <c r="J418" s="29">
        <v>14121534.689999999</v>
      </c>
      <c r="K418" s="9">
        <v>902.95699999999999</v>
      </c>
      <c r="L418" s="9">
        <v>936.74599999999998</v>
      </c>
      <c r="M418" s="9">
        <v>869.46500000000003</v>
      </c>
      <c r="N418" s="104">
        <v>7.7399999999999997E-2</v>
      </c>
      <c r="O418" s="18">
        <v>194.78899999999999</v>
      </c>
      <c r="P418" s="13">
        <v>12864.12</v>
      </c>
      <c r="Q418" s="30">
        <v>1.2391000000000001</v>
      </c>
      <c r="R418" s="31">
        <v>0.71</v>
      </c>
      <c r="S418" s="32">
        <v>1.0999999999999999E-2</v>
      </c>
      <c r="T418" s="33">
        <v>8242399</v>
      </c>
      <c r="U418" s="13">
        <v>7508.48</v>
      </c>
      <c r="V418" s="31">
        <v>0.13</v>
      </c>
      <c r="W418" s="31">
        <v>0.84</v>
      </c>
      <c r="X418" s="10">
        <v>304622.31</v>
      </c>
      <c r="Y418" s="11">
        <v>437152853</v>
      </c>
      <c r="Z418" s="12">
        <v>182576404</v>
      </c>
      <c r="AA418" s="92">
        <v>14121534.689999999</v>
      </c>
      <c r="AB418" s="92">
        <v>6499098.6500000004</v>
      </c>
      <c r="AC418" s="92">
        <v>0</v>
      </c>
      <c r="AD418" s="92">
        <v>391</v>
      </c>
      <c r="AE418" s="93">
        <v>0</v>
      </c>
      <c r="AF418" s="10">
        <v>241696.24</v>
      </c>
      <c r="AG418" s="11">
        <v>410360717</v>
      </c>
      <c r="AH418" s="12">
        <v>165937548</v>
      </c>
      <c r="AI418" s="92">
        <v>13359467.76</v>
      </c>
      <c r="AJ418" s="92">
        <v>13359467.76</v>
      </c>
      <c r="AK418" s="92">
        <v>6227670</v>
      </c>
      <c r="AL418" s="92">
        <v>0</v>
      </c>
      <c r="AM418" s="92">
        <v>19859.03</v>
      </c>
      <c r="AN418" s="93">
        <v>0</v>
      </c>
    </row>
    <row r="419" spans="1:40" x14ac:dyDescent="0.2">
      <c r="A419" s="25">
        <v>129548803</v>
      </c>
      <c r="B419" s="26" t="s">
        <v>567</v>
      </c>
      <c r="C419" s="26" t="s">
        <v>556</v>
      </c>
      <c r="D419" s="1">
        <v>61000</v>
      </c>
      <c r="E419" s="2">
        <v>2851</v>
      </c>
      <c r="F419" s="13">
        <v>4700122.84</v>
      </c>
      <c r="G419" s="32">
        <v>1.09E-2</v>
      </c>
      <c r="H419" s="27">
        <v>27.03</v>
      </c>
      <c r="I419" s="28">
        <v>0.54</v>
      </c>
      <c r="J419" s="29">
        <v>18374860.550000001</v>
      </c>
      <c r="K419" s="9">
        <v>1078.4079999999999</v>
      </c>
      <c r="L419" s="9">
        <v>1071.1569999999999</v>
      </c>
      <c r="M419" s="9">
        <v>1109.8019999999999</v>
      </c>
      <c r="N419" s="104">
        <v>-3.4799999999999998E-2</v>
      </c>
      <c r="O419" s="18">
        <v>271.39600000000002</v>
      </c>
      <c r="P419" s="13">
        <v>13612.98</v>
      </c>
      <c r="Q419" s="30">
        <v>1.171</v>
      </c>
      <c r="R419" s="31">
        <v>0.54</v>
      </c>
      <c r="S419" s="32">
        <v>1.09E-2</v>
      </c>
      <c r="T419" s="33">
        <v>5724400</v>
      </c>
      <c r="U419" s="13">
        <v>4240.91</v>
      </c>
      <c r="V419" s="31">
        <v>0.51</v>
      </c>
      <c r="W419" s="31">
        <v>1.05</v>
      </c>
      <c r="X419" s="10">
        <v>421496.65</v>
      </c>
      <c r="Y419" s="11">
        <v>279126255</v>
      </c>
      <c r="Z419" s="12">
        <v>151279729</v>
      </c>
      <c r="AA419" s="92">
        <v>18401656.309999999</v>
      </c>
      <c r="AB419" s="92">
        <v>4279548.97</v>
      </c>
      <c r="AC419" s="92">
        <v>0</v>
      </c>
      <c r="AD419" s="92">
        <v>-922.78</v>
      </c>
      <c r="AE419" s="93">
        <v>26795.759999999998</v>
      </c>
      <c r="AF419" s="10">
        <v>334391.71000000002</v>
      </c>
      <c r="AG419" s="11">
        <v>251850808</v>
      </c>
      <c r="AH419" s="12">
        <v>137596160</v>
      </c>
      <c r="AI419" s="92">
        <v>19753626.809999999</v>
      </c>
      <c r="AJ419" s="92">
        <v>19759647.34</v>
      </c>
      <c r="AK419" s="92">
        <v>4313373.72</v>
      </c>
      <c r="AL419" s="92">
        <v>0</v>
      </c>
      <c r="AM419" s="92">
        <v>24708.74</v>
      </c>
      <c r="AN419" s="93">
        <v>6020.53</v>
      </c>
    </row>
    <row r="420" spans="1:40" x14ac:dyDescent="0.2">
      <c r="A420" s="25">
        <v>116555003</v>
      </c>
      <c r="B420" s="26" t="s">
        <v>362</v>
      </c>
      <c r="C420" s="26" t="s">
        <v>363</v>
      </c>
      <c r="D420" s="1">
        <v>58051</v>
      </c>
      <c r="E420" s="2">
        <v>6417</v>
      </c>
      <c r="F420" s="13">
        <v>19671096.239999998</v>
      </c>
      <c r="G420" s="32">
        <v>1.2699999999999999E-2</v>
      </c>
      <c r="H420" s="27">
        <v>52.81</v>
      </c>
      <c r="I420" s="28">
        <v>1.06</v>
      </c>
      <c r="J420" s="29">
        <v>34443567.310000002</v>
      </c>
      <c r="K420" s="9">
        <v>2066.5</v>
      </c>
      <c r="L420" s="9">
        <v>2084.7750000000001</v>
      </c>
      <c r="M420" s="9">
        <v>2299.0450000000001</v>
      </c>
      <c r="N420" s="104">
        <v>-9.3200000000000005E-2</v>
      </c>
      <c r="O420" s="18">
        <v>384.59500000000003</v>
      </c>
      <c r="P420" s="13">
        <v>14052.32</v>
      </c>
      <c r="Q420" s="30">
        <v>1.1344000000000001</v>
      </c>
      <c r="R420" s="31">
        <v>1.06</v>
      </c>
      <c r="S420" s="32">
        <v>1.2699999999999999E-2</v>
      </c>
      <c r="T420" s="33">
        <v>20647214</v>
      </c>
      <c r="U420" s="13">
        <v>8423.67</v>
      </c>
      <c r="V420" s="31">
        <v>0.03</v>
      </c>
      <c r="W420" s="31">
        <v>1.0900000000000001</v>
      </c>
      <c r="X420" s="10">
        <v>995364.49</v>
      </c>
      <c r="Y420" s="11">
        <v>1165924095</v>
      </c>
      <c r="Z420" s="12">
        <v>386497975</v>
      </c>
      <c r="AA420" s="107">
        <v>34450545.689999998</v>
      </c>
      <c r="AB420" s="107">
        <v>18622304.149999999</v>
      </c>
      <c r="AC420" s="107">
        <v>14336.66</v>
      </c>
      <c r="AD420" s="107">
        <v>39090.94</v>
      </c>
      <c r="AE420" s="107">
        <v>6978.38</v>
      </c>
      <c r="AF420" s="10">
        <v>792662.49</v>
      </c>
      <c r="AG420" s="11">
        <v>1087608096</v>
      </c>
      <c r="AH420" s="12">
        <v>342433405</v>
      </c>
      <c r="AI420" s="92">
        <v>34443567.310000002</v>
      </c>
      <c r="AJ420" s="94">
        <v>34450545.689999998</v>
      </c>
      <c r="AK420" s="94">
        <v>18622304.149999999</v>
      </c>
      <c r="AL420" s="94">
        <v>14336.66</v>
      </c>
      <c r="AM420" s="94">
        <v>39090.94</v>
      </c>
      <c r="AN420" s="94">
        <v>6978.38</v>
      </c>
    </row>
    <row r="421" spans="1:40" x14ac:dyDescent="0.2">
      <c r="A421" s="25">
        <v>116557103</v>
      </c>
      <c r="B421" s="26" t="s">
        <v>364</v>
      </c>
      <c r="C421" s="26" t="s">
        <v>363</v>
      </c>
      <c r="D421" s="1">
        <v>67164</v>
      </c>
      <c r="E421" s="2">
        <v>8126</v>
      </c>
      <c r="F421" s="13">
        <v>28354360.25</v>
      </c>
      <c r="G421" s="32">
        <v>1.2699999999999999E-2</v>
      </c>
      <c r="H421" s="27">
        <v>51.95</v>
      </c>
      <c r="I421" s="28">
        <v>1.05</v>
      </c>
      <c r="J421" s="29">
        <v>43326093.009999998</v>
      </c>
      <c r="K421" s="9">
        <v>2496.152</v>
      </c>
      <c r="L421" s="9">
        <v>2527.433</v>
      </c>
      <c r="M421" s="9">
        <v>2737.2150000000001</v>
      </c>
      <c r="N421" s="104">
        <v>-7.6600000000000001E-2</v>
      </c>
      <c r="O421" s="18">
        <v>318.45600000000002</v>
      </c>
      <c r="P421" s="13">
        <v>15393.3</v>
      </c>
      <c r="Q421" s="30">
        <v>1.0356000000000001</v>
      </c>
      <c r="R421" s="31">
        <v>1.05</v>
      </c>
      <c r="S421" s="32">
        <v>1.2699999999999999E-2</v>
      </c>
      <c r="T421" s="33">
        <v>29677509</v>
      </c>
      <c r="U421" s="13">
        <v>10544.1</v>
      </c>
      <c r="V421" s="31">
        <v>0</v>
      </c>
      <c r="W421" s="31">
        <v>1.05</v>
      </c>
      <c r="X421" s="10">
        <v>831553.92</v>
      </c>
      <c r="Y421" s="11">
        <v>1674736503</v>
      </c>
      <c r="Z421" s="12">
        <v>556655143</v>
      </c>
      <c r="AA421" s="92">
        <v>43332093.009999998</v>
      </c>
      <c r="AB421" s="92">
        <v>27506562.699999999</v>
      </c>
      <c r="AC421" s="92">
        <v>0</v>
      </c>
      <c r="AD421" s="92">
        <v>16243.63</v>
      </c>
      <c r="AE421" s="93">
        <v>6000</v>
      </c>
      <c r="AF421" s="10">
        <v>663529.11</v>
      </c>
      <c r="AG421" s="11">
        <v>1516776986</v>
      </c>
      <c r="AH421" s="12">
        <v>501083287</v>
      </c>
      <c r="AI421" s="92">
        <v>41491033.240000002</v>
      </c>
      <c r="AJ421" s="92">
        <v>41517864.030000001</v>
      </c>
      <c r="AK421" s="92">
        <v>27159377.579999998</v>
      </c>
      <c r="AL421" s="92">
        <v>0</v>
      </c>
      <c r="AM421" s="92">
        <v>19849.03</v>
      </c>
      <c r="AN421" s="93">
        <v>26830.79</v>
      </c>
    </row>
    <row r="422" spans="1:40" x14ac:dyDescent="0.2">
      <c r="A422" s="25">
        <v>108561003</v>
      </c>
      <c r="B422" s="26" t="s">
        <v>191</v>
      </c>
      <c r="C422" s="26" t="s">
        <v>192</v>
      </c>
      <c r="D422" s="1">
        <v>56210</v>
      </c>
      <c r="E422" s="2">
        <v>2232</v>
      </c>
      <c r="F422" s="13">
        <v>4021677.89</v>
      </c>
      <c r="G422" s="32">
        <v>8.3999999999999995E-3</v>
      </c>
      <c r="H422" s="27">
        <v>32.06</v>
      </c>
      <c r="I422" s="28">
        <v>0.65</v>
      </c>
      <c r="J422" s="29">
        <v>12942924.619999999</v>
      </c>
      <c r="K422" s="9">
        <v>725.74300000000005</v>
      </c>
      <c r="L422" s="9">
        <v>731.26099999999997</v>
      </c>
      <c r="M422" s="9">
        <v>883.23699999999997</v>
      </c>
      <c r="N422" s="104">
        <v>-0.1721</v>
      </c>
      <c r="O422" s="18">
        <v>197.71799999999999</v>
      </c>
      <c r="P422" s="13">
        <v>14015.67</v>
      </c>
      <c r="Q422" s="30">
        <v>1.1373</v>
      </c>
      <c r="R422" s="31">
        <v>0.65</v>
      </c>
      <c r="S422" s="32">
        <v>8.3999999999999995E-3</v>
      </c>
      <c r="T422" s="33">
        <v>6334703</v>
      </c>
      <c r="U422" s="13">
        <v>6859.74</v>
      </c>
      <c r="V422" s="31">
        <v>0.21</v>
      </c>
      <c r="W422" s="31">
        <v>0.86</v>
      </c>
      <c r="X422" s="10">
        <v>270076.34999999998</v>
      </c>
      <c r="Y422" s="11">
        <v>344458562</v>
      </c>
      <c r="Z422" s="12">
        <v>131834931</v>
      </c>
      <c r="AA422" s="92">
        <v>12944724.619999999</v>
      </c>
      <c r="AB422" s="92">
        <v>3750499.31</v>
      </c>
      <c r="AC422" s="92">
        <v>0</v>
      </c>
      <c r="AD422" s="92">
        <v>1102.23</v>
      </c>
      <c r="AE422" s="93">
        <v>1800</v>
      </c>
      <c r="AF422" s="10">
        <v>213972.93</v>
      </c>
      <c r="AG422" s="11">
        <v>320277770</v>
      </c>
      <c r="AH422" s="12">
        <v>120492437</v>
      </c>
      <c r="AI422" s="92">
        <v>12049068.6</v>
      </c>
      <c r="AJ422" s="92">
        <v>12051468.6</v>
      </c>
      <c r="AK422" s="92">
        <v>3641082.65</v>
      </c>
      <c r="AL422" s="92">
        <v>0</v>
      </c>
      <c r="AM422" s="92">
        <v>12503.8</v>
      </c>
      <c r="AN422" s="93">
        <v>2400</v>
      </c>
    </row>
    <row r="423" spans="1:40" x14ac:dyDescent="0.2">
      <c r="A423" s="25">
        <v>108561803</v>
      </c>
      <c r="B423" s="26" t="s">
        <v>193</v>
      </c>
      <c r="C423" s="26" t="s">
        <v>192</v>
      </c>
      <c r="D423" s="1">
        <v>63506</v>
      </c>
      <c r="E423" s="2">
        <v>3179</v>
      </c>
      <c r="F423" s="13">
        <v>4362679.0199999996</v>
      </c>
      <c r="G423" s="32">
        <v>8.3000000000000001E-3</v>
      </c>
      <c r="H423" s="27">
        <v>21.61</v>
      </c>
      <c r="I423" s="28">
        <v>0.44</v>
      </c>
      <c r="J423" s="29">
        <v>14831526.83</v>
      </c>
      <c r="K423" s="9">
        <v>896.13800000000003</v>
      </c>
      <c r="L423" s="9">
        <v>917.41700000000003</v>
      </c>
      <c r="M423" s="9">
        <v>1007.272</v>
      </c>
      <c r="N423" s="104">
        <v>-8.9200000000000002E-2</v>
      </c>
      <c r="O423" s="18">
        <v>143.63399999999999</v>
      </c>
      <c r="P423" s="13">
        <v>14264.21</v>
      </c>
      <c r="Q423" s="30">
        <v>1.1174999999999999</v>
      </c>
      <c r="R423" s="31">
        <v>0.44</v>
      </c>
      <c r="S423" s="32">
        <v>8.3000000000000001E-3</v>
      </c>
      <c r="T423" s="33">
        <v>6978602</v>
      </c>
      <c r="U423" s="13">
        <v>6711.67</v>
      </c>
      <c r="V423" s="31">
        <v>0.23</v>
      </c>
      <c r="W423" s="31">
        <v>0.67</v>
      </c>
      <c r="X423" s="10">
        <v>341617.52</v>
      </c>
      <c r="Y423" s="11">
        <v>337372420</v>
      </c>
      <c r="Z423" s="12">
        <v>187334510</v>
      </c>
      <c r="AA423" s="92">
        <v>14845214.09</v>
      </c>
      <c r="AB423" s="92">
        <v>4014552.61</v>
      </c>
      <c r="AC423" s="92">
        <v>0</v>
      </c>
      <c r="AD423" s="92">
        <v>6508.89</v>
      </c>
      <c r="AE423" s="93">
        <v>13687.26</v>
      </c>
      <c r="AF423" s="10">
        <v>271047.43</v>
      </c>
      <c r="AG423" s="11">
        <v>318315624</v>
      </c>
      <c r="AH423" s="12">
        <v>168089692</v>
      </c>
      <c r="AI423" s="92">
        <v>14428351.039999999</v>
      </c>
      <c r="AJ423" s="92">
        <v>14438522.880000001</v>
      </c>
      <c r="AK423" s="92">
        <v>4008212.98</v>
      </c>
      <c r="AL423" s="92">
        <v>0</v>
      </c>
      <c r="AM423" s="92">
        <v>6046.22</v>
      </c>
      <c r="AN423" s="93">
        <v>10171.84</v>
      </c>
    </row>
    <row r="424" spans="1:40" x14ac:dyDescent="0.2">
      <c r="A424" s="25">
        <v>108565203</v>
      </c>
      <c r="B424" s="26" t="s">
        <v>194</v>
      </c>
      <c r="C424" s="26" t="s">
        <v>192</v>
      </c>
      <c r="D424" s="1">
        <v>53056</v>
      </c>
      <c r="E424" s="2">
        <v>2674</v>
      </c>
      <c r="F424" s="13">
        <v>3327086.68</v>
      </c>
      <c r="G424" s="32">
        <v>7.1000000000000004E-3</v>
      </c>
      <c r="H424" s="27">
        <v>23.45</v>
      </c>
      <c r="I424" s="28">
        <v>0.47</v>
      </c>
      <c r="J424" s="29">
        <v>15890491.26</v>
      </c>
      <c r="K424" s="9">
        <v>803.87800000000004</v>
      </c>
      <c r="L424" s="9">
        <v>798.77099999999996</v>
      </c>
      <c r="M424" s="9">
        <v>932.53800000000001</v>
      </c>
      <c r="N424" s="104">
        <v>-0.1434</v>
      </c>
      <c r="O424" s="18">
        <v>286.05200000000002</v>
      </c>
      <c r="P424" s="13">
        <v>14579.37</v>
      </c>
      <c r="Q424" s="30">
        <v>1.0933999999999999</v>
      </c>
      <c r="R424" s="31">
        <v>0.47</v>
      </c>
      <c r="S424" s="32">
        <v>7.1000000000000004E-3</v>
      </c>
      <c r="T424" s="33">
        <v>6199806</v>
      </c>
      <c r="U424" s="13">
        <v>5688.26</v>
      </c>
      <c r="V424" s="31">
        <v>0.34</v>
      </c>
      <c r="W424" s="31">
        <v>0.81</v>
      </c>
      <c r="X424" s="10">
        <v>265575.90999999997</v>
      </c>
      <c r="Y424" s="11">
        <v>324831126</v>
      </c>
      <c r="Z424" s="12">
        <v>141319731</v>
      </c>
      <c r="AA424" s="92">
        <v>15890491.26</v>
      </c>
      <c r="AB424" s="92">
        <v>3051543.64</v>
      </c>
      <c r="AC424" s="92">
        <v>0</v>
      </c>
      <c r="AD424" s="92">
        <v>9967.1299999999992</v>
      </c>
      <c r="AE424" s="93">
        <v>0</v>
      </c>
      <c r="AF424" s="10">
        <v>210683.33</v>
      </c>
      <c r="AG424" s="11">
        <v>309104744</v>
      </c>
      <c r="AH424" s="12">
        <v>126114293</v>
      </c>
      <c r="AI424" s="92">
        <v>15934196.439999999</v>
      </c>
      <c r="AJ424" s="92">
        <v>15947362.449999999</v>
      </c>
      <c r="AK424" s="92">
        <v>3050455.33</v>
      </c>
      <c r="AL424" s="92">
        <v>0</v>
      </c>
      <c r="AM424" s="92">
        <v>6744.13</v>
      </c>
      <c r="AN424" s="93">
        <v>13166.01</v>
      </c>
    </row>
    <row r="425" spans="1:40" x14ac:dyDescent="0.2">
      <c r="A425" s="25">
        <v>108565503</v>
      </c>
      <c r="B425" s="26" t="s">
        <v>195</v>
      </c>
      <c r="C425" s="26" t="s">
        <v>192</v>
      </c>
      <c r="D425" s="1">
        <v>52074</v>
      </c>
      <c r="E425" s="2">
        <v>3633</v>
      </c>
      <c r="F425" s="13">
        <v>6169791.3700000001</v>
      </c>
      <c r="G425" s="32">
        <v>1.0699999999999999E-2</v>
      </c>
      <c r="H425" s="27">
        <v>32.61</v>
      </c>
      <c r="I425" s="28">
        <v>0.66</v>
      </c>
      <c r="J425" s="29">
        <v>18558541.359999999</v>
      </c>
      <c r="K425" s="9">
        <v>1028.3340000000001</v>
      </c>
      <c r="L425" s="9">
        <v>1036.489</v>
      </c>
      <c r="M425" s="9">
        <v>1169.2249999999999</v>
      </c>
      <c r="N425" s="104">
        <v>-0.1135</v>
      </c>
      <c r="O425" s="18">
        <v>263.55700000000002</v>
      </c>
      <c r="P425" s="13">
        <v>14365.41</v>
      </c>
      <c r="Q425" s="30">
        <v>1.1095999999999999</v>
      </c>
      <c r="R425" s="31">
        <v>0.66</v>
      </c>
      <c r="S425" s="32">
        <v>1.0699999999999999E-2</v>
      </c>
      <c r="T425" s="33">
        <v>7655284</v>
      </c>
      <c r="U425" s="13">
        <v>5925.64</v>
      </c>
      <c r="V425" s="31">
        <v>0.32</v>
      </c>
      <c r="W425" s="31">
        <v>0.98</v>
      </c>
      <c r="X425" s="10">
        <v>483779.53</v>
      </c>
      <c r="Y425" s="11">
        <v>398525838</v>
      </c>
      <c r="Z425" s="12">
        <v>177059424</v>
      </c>
      <c r="AA425" s="92">
        <v>18591123.109999999</v>
      </c>
      <c r="AB425" s="92">
        <v>5678515.5800000001</v>
      </c>
      <c r="AC425" s="92">
        <v>0</v>
      </c>
      <c r="AD425" s="92">
        <v>7496.26</v>
      </c>
      <c r="AE425" s="93">
        <v>32581.75</v>
      </c>
      <c r="AF425" s="10">
        <v>383867.3</v>
      </c>
      <c r="AG425" s="11">
        <v>383505414</v>
      </c>
      <c r="AH425" s="12">
        <v>158329015</v>
      </c>
      <c r="AI425" s="92">
        <v>18073514.25</v>
      </c>
      <c r="AJ425" s="92">
        <v>18143907.84</v>
      </c>
      <c r="AK425" s="92">
        <v>5537044.9400000004</v>
      </c>
      <c r="AL425" s="92">
        <v>0</v>
      </c>
      <c r="AM425" s="92">
        <v>9775.74</v>
      </c>
      <c r="AN425" s="93">
        <v>70393.59</v>
      </c>
    </row>
    <row r="426" spans="1:40" x14ac:dyDescent="0.2">
      <c r="A426" s="25">
        <v>108566303</v>
      </c>
      <c r="B426" s="26" t="s">
        <v>196</v>
      </c>
      <c r="C426" s="26" t="s">
        <v>192</v>
      </c>
      <c r="D426" s="1">
        <v>54384</v>
      </c>
      <c r="E426" s="2">
        <v>2070</v>
      </c>
      <c r="F426" s="13">
        <v>6299431.8899999997</v>
      </c>
      <c r="G426" s="32">
        <v>7.0000000000000001E-3</v>
      </c>
      <c r="H426" s="27">
        <v>55.96</v>
      </c>
      <c r="I426" s="28">
        <v>1.1299999999999999</v>
      </c>
      <c r="J426" s="29">
        <v>12153747.029999999</v>
      </c>
      <c r="K426" s="9">
        <v>645.43399999999997</v>
      </c>
      <c r="L426" s="9">
        <v>664.61500000000001</v>
      </c>
      <c r="M426" s="9">
        <v>806.00900000000001</v>
      </c>
      <c r="N426" s="104">
        <v>-0.1754</v>
      </c>
      <c r="O426" s="18">
        <v>195.29300000000001</v>
      </c>
      <c r="P426" s="13">
        <v>14456.23</v>
      </c>
      <c r="Q426" s="30">
        <v>1.1027</v>
      </c>
      <c r="R426" s="31">
        <v>1.1299999999999999</v>
      </c>
      <c r="S426" s="32">
        <v>7.0000000000000001E-3</v>
      </c>
      <c r="T426" s="33">
        <v>11936003</v>
      </c>
      <c r="U426" s="13">
        <v>14197.24</v>
      </c>
      <c r="V426" s="31">
        <v>0</v>
      </c>
      <c r="W426" s="31">
        <v>1.1299999999999999</v>
      </c>
      <c r="X426" s="10">
        <v>293458.13</v>
      </c>
      <c r="Y426" s="11">
        <v>742340698</v>
      </c>
      <c r="Z426" s="12">
        <v>155103119</v>
      </c>
      <c r="AA426" s="92">
        <v>12153747.029999999</v>
      </c>
      <c r="AB426" s="92">
        <v>6005973.7599999998</v>
      </c>
      <c r="AC426" s="92">
        <v>0</v>
      </c>
      <c r="AD426" s="92">
        <v>0</v>
      </c>
      <c r="AE426" s="93">
        <v>0</v>
      </c>
      <c r="AF426" s="10">
        <v>232862.93</v>
      </c>
      <c r="AG426" s="11">
        <v>706222963</v>
      </c>
      <c r="AH426" s="12">
        <v>133846343</v>
      </c>
      <c r="AI426" s="92">
        <v>11674580.310000001</v>
      </c>
      <c r="AJ426" s="92">
        <v>11681080.310000001</v>
      </c>
      <c r="AK426" s="92">
        <v>6675578.9500000002</v>
      </c>
      <c r="AL426" s="92">
        <v>0</v>
      </c>
      <c r="AM426" s="92">
        <v>3745.32</v>
      </c>
      <c r="AN426" s="93">
        <v>6500</v>
      </c>
    </row>
    <row r="427" spans="1:40" x14ac:dyDescent="0.2">
      <c r="A427" s="25">
        <v>108567004</v>
      </c>
      <c r="B427" s="26" t="s">
        <v>197</v>
      </c>
      <c r="C427" s="26" t="s">
        <v>192</v>
      </c>
      <c r="D427" s="1">
        <v>64693</v>
      </c>
      <c r="E427" s="2">
        <v>1013</v>
      </c>
      <c r="F427" s="13">
        <v>1368382.8800000001</v>
      </c>
      <c r="G427" s="32">
        <v>7.0000000000000001E-3</v>
      </c>
      <c r="H427" s="27">
        <v>20.88</v>
      </c>
      <c r="I427" s="28">
        <v>0.42</v>
      </c>
      <c r="J427" s="29">
        <v>6004584.5700000003</v>
      </c>
      <c r="K427" s="9">
        <v>259.95600000000002</v>
      </c>
      <c r="L427" s="9">
        <v>270.68599999999998</v>
      </c>
      <c r="M427" s="9">
        <v>277.738</v>
      </c>
      <c r="N427" s="104">
        <v>-2.5399999999999999E-2</v>
      </c>
      <c r="O427" s="18">
        <v>137.60499999999999</v>
      </c>
      <c r="P427" s="13">
        <v>15103.56</v>
      </c>
      <c r="Q427" s="30">
        <v>1.0553999999999999</v>
      </c>
      <c r="R427" s="31">
        <v>0.42</v>
      </c>
      <c r="S427" s="32">
        <v>7.0000000000000001E-3</v>
      </c>
      <c r="T427" s="33">
        <v>2590036</v>
      </c>
      <c r="U427" s="13">
        <v>6514.81</v>
      </c>
      <c r="V427" s="31">
        <v>0.25</v>
      </c>
      <c r="W427" s="31">
        <v>0.67</v>
      </c>
      <c r="X427" s="10">
        <v>155010.71</v>
      </c>
      <c r="Y427" s="11">
        <v>142074017</v>
      </c>
      <c r="Z427" s="12">
        <v>52665505</v>
      </c>
      <c r="AA427" s="92">
        <v>6004584.5700000003</v>
      </c>
      <c r="AB427" s="92">
        <v>1213221.3400000001</v>
      </c>
      <c r="AC427" s="92">
        <v>0</v>
      </c>
      <c r="AD427" s="92">
        <v>150.83000000000001</v>
      </c>
      <c r="AE427" s="93">
        <v>0</v>
      </c>
      <c r="AF427" s="10">
        <v>122978.55</v>
      </c>
      <c r="AG427" s="11">
        <v>132315856</v>
      </c>
      <c r="AH427" s="12">
        <v>46364649</v>
      </c>
      <c r="AI427" s="92">
        <v>5901653.4299999997</v>
      </c>
      <c r="AJ427" s="92">
        <v>5901653.4299999997</v>
      </c>
      <c r="AK427" s="92">
        <v>1239733.46</v>
      </c>
      <c r="AL427" s="92">
        <v>0</v>
      </c>
      <c r="AM427" s="92">
        <v>50</v>
      </c>
      <c r="AN427" s="93">
        <v>0</v>
      </c>
    </row>
    <row r="428" spans="1:40" x14ac:dyDescent="0.2">
      <c r="A428" s="25">
        <v>108567204</v>
      </c>
      <c r="B428" s="26" t="s">
        <v>198</v>
      </c>
      <c r="C428" s="26" t="s">
        <v>192</v>
      </c>
      <c r="D428" s="1">
        <v>55164</v>
      </c>
      <c r="E428" s="2">
        <v>1447</v>
      </c>
      <c r="F428" s="13">
        <v>2595704.5999999996</v>
      </c>
      <c r="G428" s="32">
        <v>1.24E-2</v>
      </c>
      <c r="H428" s="27">
        <v>32.520000000000003</v>
      </c>
      <c r="I428" s="28">
        <v>0.66</v>
      </c>
      <c r="J428" s="29">
        <v>8846143.9000000004</v>
      </c>
      <c r="K428" s="9">
        <v>337.78899999999999</v>
      </c>
      <c r="L428" s="9">
        <v>364.72300000000001</v>
      </c>
      <c r="M428" s="9">
        <v>576.34100000000001</v>
      </c>
      <c r="N428" s="104">
        <v>-0.36720000000000003</v>
      </c>
      <c r="O428" s="18">
        <v>114.66500000000001</v>
      </c>
      <c r="P428" s="13">
        <v>19551.48</v>
      </c>
      <c r="Q428" s="30">
        <v>0.81530000000000002</v>
      </c>
      <c r="R428" s="31">
        <v>0.54</v>
      </c>
      <c r="S428" s="32">
        <v>1.24E-2</v>
      </c>
      <c r="T428" s="33">
        <v>2789258</v>
      </c>
      <c r="U428" s="13">
        <v>6164.73</v>
      </c>
      <c r="V428" s="31">
        <v>0.28999999999999998</v>
      </c>
      <c r="W428" s="31">
        <v>0.83</v>
      </c>
      <c r="X428" s="10">
        <v>245625.09</v>
      </c>
      <c r="Y428" s="11">
        <v>141261448</v>
      </c>
      <c r="Z428" s="12">
        <v>68457186</v>
      </c>
      <c r="AA428" s="92">
        <v>8874036.9000000004</v>
      </c>
      <c r="AB428" s="92">
        <v>2350079.5099999998</v>
      </c>
      <c r="AC428" s="92">
        <v>0</v>
      </c>
      <c r="AD428" s="92">
        <v>0</v>
      </c>
      <c r="AE428" s="93">
        <v>27893</v>
      </c>
      <c r="AF428" s="10">
        <v>194867.94</v>
      </c>
      <c r="AG428" s="11">
        <v>135841938</v>
      </c>
      <c r="AH428" s="12">
        <v>60995765</v>
      </c>
      <c r="AI428" s="92">
        <v>8440629.1899999995</v>
      </c>
      <c r="AJ428" s="92">
        <v>8470213.1899999995</v>
      </c>
      <c r="AK428" s="92">
        <v>2394501.21</v>
      </c>
      <c r="AL428" s="92">
        <v>0</v>
      </c>
      <c r="AM428" s="92">
        <v>12354.15</v>
      </c>
      <c r="AN428" s="93">
        <v>29584</v>
      </c>
    </row>
    <row r="429" spans="1:40" x14ac:dyDescent="0.2">
      <c r="A429" s="25">
        <v>108567404</v>
      </c>
      <c r="B429" s="26" t="s">
        <v>199</v>
      </c>
      <c r="C429" s="26" t="s">
        <v>192</v>
      </c>
      <c r="D429" s="1">
        <v>70854</v>
      </c>
      <c r="E429" s="2">
        <v>1132</v>
      </c>
      <c r="F429" s="13">
        <v>4238043.04</v>
      </c>
      <c r="G429" s="32">
        <v>8.8999999999999999E-3</v>
      </c>
      <c r="H429" s="27">
        <v>52.84</v>
      </c>
      <c r="I429" s="28">
        <v>1.07</v>
      </c>
      <c r="J429" s="29">
        <v>7007867.0199999996</v>
      </c>
      <c r="K429" s="9">
        <v>276.37200000000001</v>
      </c>
      <c r="L429" s="9">
        <v>277.54899999999998</v>
      </c>
      <c r="M429" s="9">
        <v>389.31700000000001</v>
      </c>
      <c r="N429" s="104">
        <v>-0.28710000000000002</v>
      </c>
      <c r="O429" s="18">
        <v>111.161</v>
      </c>
      <c r="P429" s="13">
        <v>18083.28</v>
      </c>
      <c r="Q429" s="30">
        <v>0.88149999999999995</v>
      </c>
      <c r="R429" s="31">
        <v>0.94</v>
      </c>
      <c r="S429" s="32">
        <v>8.8999999999999999E-3</v>
      </c>
      <c r="T429" s="33">
        <v>6338842</v>
      </c>
      <c r="U429" s="13">
        <v>16356.91</v>
      </c>
      <c r="V429" s="31">
        <v>0</v>
      </c>
      <c r="W429" s="31">
        <v>0.94</v>
      </c>
      <c r="X429" s="10">
        <v>217367.96</v>
      </c>
      <c r="Y429" s="11">
        <v>383969024</v>
      </c>
      <c r="Z429" s="12">
        <v>92635618</v>
      </c>
      <c r="AA429" s="92">
        <v>7007867.0199999996</v>
      </c>
      <c r="AB429" s="92">
        <v>4017264.06</v>
      </c>
      <c r="AC429" s="92">
        <v>0</v>
      </c>
      <c r="AD429" s="92">
        <v>3411.02</v>
      </c>
      <c r="AE429" s="93">
        <v>0</v>
      </c>
      <c r="AF429" s="10">
        <v>172449.99</v>
      </c>
      <c r="AG429" s="11">
        <v>367495907</v>
      </c>
      <c r="AH429" s="12">
        <v>71834439</v>
      </c>
      <c r="AI429" s="92">
        <v>6605262.8799999999</v>
      </c>
      <c r="AJ429" s="92">
        <v>6605262.8799999999</v>
      </c>
      <c r="AK429" s="92">
        <v>4101714.79</v>
      </c>
      <c r="AL429" s="92">
        <v>0</v>
      </c>
      <c r="AM429" s="92">
        <v>2268.44</v>
      </c>
      <c r="AN429" s="93">
        <v>0</v>
      </c>
    </row>
    <row r="430" spans="1:40" x14ac:dyDescent="0.2">
      <c r="A430" s="25">
        <v>108567703</v>
      </c>
      <c r="B430" s="26" t="s">
        <v>200</v>
      </c>
      <c r="C430" s="26" t="s">
        <v>192</v>
      </c>
      <c r="D430" s="1">
        <v>54299</v>
      </c>
      <c r="E430" s="2">
        <v>7237</v>
      </c>
      <c r="F430" s="13">
        <v>23648655.390000001</v>
      </c>
      <c r="G430" s="32">
        <v>1.3599999999999999E-2</v>
      </c>
      <c r="H430" s="27">
        <v>60.18</v>
      </c>
      <c r="I430" s="28">
        <v>1.21</v>
      </c>
      <c r="J430" s="29">
        <v>38351486.759999998</v>
      </c>
      <c r="K430" s="9">
        <v>2069.3090000000002</v>
      </c>
      <c r="L430" s="9">
        <v>2051.8980000000001</v>
      </c>
      <c r="M430" s="9">
        <v>2330.1909999999998</v>
      </c>
      <c r="N430" s="104">
        <v>-0.11940000000000001</v>
      </c>
      <c r="O430" s="18">
        <v>312.32499999999999</v>
      </c>
      <c r="P430" s="13">
        <v>16103.01</v>
      </c>
      <c r="Q430" s="30">
        <v>0.9899</v>
      </c>
      <c r="R430" s="31">
        <v>1.2</v>
      </c>
      <c r="S430" s="32">
        <v>1.3599999999999999E-2</v>
      </c>
      <c r="T430" s="33">
        <v>23085256</v>
      </c>
      <c r="U430" s="13">
        <v>9693.0300000000007</v>
      </c>
      <c r="V430" s="31">
        <v>0</v>
      </c>
      <c r="W430" s="31">
        <v>1.2</v>
      </c>
      <c r="X430" s="10">
        <v>828074.21</v>
      </c>
      <c r="Y430" s="11">
        <v>1280648101</v>
      </c>
      <c r="Z430" s="12">
        <v>455085415</v>
      </c>
      <c r="AA430" s="92">
        <v>38531448.170000002</v>
      </c>
      <c r="AB430" s="92">
        <v>22817606.829999998</v>
      </c>
      <c r="AC430" s="92">
        <v>0</v>
      </c>
      <c r="AD430" s="92">
        <v>2974.35</v>
      </c>
      <c r="AE430" s="93">
        <v>179961.41</v>
      </c>
      <c r="AF430" s="10">
        <v>656478.96</v>
      </c>
      <c r="AG430" s="11">
        <v>1209482374</v>
      </c>
      <c r="AH430" s="12">
        <v>400210608</v>
      </c>
      <c r="AI430" s="92">
        <v>37039055.979999997</v>
      </c>
      <c r="AJ430" s="92">
        <v>37182602.490000002</v>
      </c>
      <c r="AK430" s="92">
        <v>22755790.550000001</v>
      </c>
      <c r="AL430" s="92">
        <v>0</v>
      </c>
      <c r="AM430" s="92">
        <v>14069.06</v>
      </c>
      <c r="AN430" s="93">
        <v>143546.51</v>
      </c>
    </row>
    <row r="431" spans="1:40" x14ac:dyDescent="0.2">
      <c r="A431" s="25">
        <v>108568404</v>
      </c>
      <c r="B431" s="26" t="s">
        <v>201</v>
      </c>
      <c r="C431" s="26" t="s">
        <v>192</v>
      </c>
      <c r="D431" s="1">
        <v>48173</v>
      </c>
      <c r="E431" s="2">
        <v>1069</v>
      </c>
      <c r="F431" s="13">
        <v>2011670.2900000003</v>
      </c>
      <c r="G431" s="32">
        <v>8.0999999999999996E-3</v>
      </c>
      <c r="H431" s="27">
        <v>39.06</v>
      </c>
      <c r="I431" s="28">
        <v>0.79</v>
      </c>
      <c r="J431" s="29">
        <v>6433193.6299999999</v>
      </c>
      <c r="K431" s="9">
        <v>285.42700000000002</v>
      </c>
      <c r="L431" s="9">
        <v>279.93200000000002</v>
      </c>
      <c r="M431" s="9">
        <v>406.91300000000001</v>
      </c>
      <c r="N431" s="104">
        <v>-0.31209999999999999</v>
      </c>
      <c r="O431" s="18">
        <v>127.65600000000001</v>
      </c>
      <c r="P431" s="13">
        <v>15573.61</v>
      </c>
      <c r="Q431" s="30">
        <v>1.0236000000000001</v>
      </c>
      <c r="R431" s="31">
        <v>0.79</v>
      </c>
      <c r="S431" s="32">
        <v>8.0999999999999996E-3</v>
      </c>
      <c r="T431" s="33">
        <v>3308626</v>
      </c>
      <c r="U431" s="13">
        <v>8009.59</v>
      </c>
      <c r="V431" s="31">
        <v>0.08</v>
      </c>
      <c r="W431" s="31">
        <v>0.87</v>
      </c>
      <c r="X431" s="10">
        <v>127764.6</v>
      </c>
      <c r="Y431" s="11">
        <v>202669683</v>
      </c>
      <c r="Z431" s="12">
        <v>46099205</v>
      </c>
      <c r="AA431" s="92">
        <v>6433193.6299999999</v>
      </c>
      <c r="AB431" s="92">
        <v>1883713.61</v>
      </c>
      <c r="AC431" s="92">
        <v>0</v>
      </c>
      <c r="AD431" s="92">
        <v>192.08</v>
      </c>
      <c r="AE431" s="93">
        <v>0</v>
      </c>
      <c r="AF431" s="10">
        <v>101362.71</v>
      </c>
      <c r="AG431" s="11">
        <v>192734831</v>
      </c>
      <c r="AH431" s="12">
        <v>44078734</v>
      </c>
      <c r="AI431" s="92">
        <v>6078822.0199999996</v>
      </c>
      <c r="AJ431" s="92">
        <v>6078822.0199999996</v>
      </c>
      <c r="AK431" s="92">
        <v>1822428.64</v>
      </c>
      <c r="AL431" s="92">
        <v>0</v>
      </c>
      <c r="AM431" s="92">
        <v>470.19</v>
      </c>
      <c r="AN431" s="93">
        <v>0</v>
      </c>
    </row>
    <row r="432" spans="1:40" x14ac:dyDescent="0.2">
      <c r="A432" s="25">
        <v>108569103</v>
      </c>
      <c r="B432" s="26" t="s">
        <v>202</v>
      </c>
      <c r="C432" s="26" t="s">
        <v>192</v>
      </c>
      <c r="D432" s="1">
        <v>47595</v>
      </c>
      <c r="E432" s="2">
        <v>3725</v>
      </c>
      <c r="F432" s="13">
        <v>4935816.3399999989</v>
      </c>
      <c r="G432" s="32">
        <v>9.2999999999999992E-3</v>
      </c>
      <c r="H432" s="27">
        <v>27.84</v>
      </c>
      <c r="I432" s="28">
        <v>0.56000000000000005</v>
      </c>
      <c r="J432" s="29">
        <v>18124700.52</v>
      </c>
      <c r="K432" s="9">
        <v>1250.107</v>
      </c>
      <c r="L432" s="9">
        <v>1270.299</v>
      </c>
      <c r="M432" s="9">
        <v>1302.376</v>
      </c>
      <c r="N432" s="104">
        <v>-2.46E-2</v>
      </c>
      <c r="O432" s="18">
        <v>179.739</v>
      </c>
      <c r="P432" s="13">
        <v>12675.98</v>
      </c>
      <c r="Q432" s="30">
        <v>1.2575000000000001</v>
      </c>
      <c r="R432" s="31">
        <v>0.56000000000000005</v>
      </c>
      <c r="S432" s="32">
        <v>9.2999999999999992E-3</v>
      </c>
      <c r="T432" s="33">
        <v>7030689</v>
      </c>
      <c r="U432" s="13">
        <v>4917.1000000000004</v>
      </c>
      <c r="V432" s="31">
        <v>0.43</v>
      </c>
      <c r="W432" s="31">
        <v>0.99</v>
      </c>
      <c r="X432" s="10">
        <v>350168.64</v>
      </c>
      <c r="Y432" s="11">
        <v>349075303</v>
      </c>
      <c r="Z432" s="12">
        <v>179547925</v>
      </c>
      <c r="AA432" s="92">
        <v>18146728.02</v>
      </c>
      <c r="AB432" s="92">
        <v>4580590.0599999996</v>
      </c>
      <c r="AC432" s="92">
        <v>0</v>
      </c>
      <c r="AD432" s="92">
        <v>5057.6400000000003</v>
      </c>
      <c r="AE432" s="93">
        <v>22027.5</v>
      </c>
      <c r="AF432" s="10">
        <v>277824.76</v>
      </c>
      <c r="AG432" s="11">
        <v>334524941</v>
      </c>
      <c r="AH432" s="12">
        <v>180293637</v>
      </c>
      <c r="AI432" s="92">
        <v>17258587.140000001</v>
      </c>
      <c r="AJ432" s="92">
        <v>17294067.140000001</v>
      </c>
      <c r="AK432" s="92">
        <v>4492110.87</v>
      </c>
      <c r="AL432" s="92">
        <v>0</v>
      </c>
      <c r="AM432" s="92">
        <v>82647.19</v>
      </c>
      <c r="AN432" s="93">
        <v>35480</v>
      </c>
    </row>
    <row r="433" spans="1:40" x14ac:dyDescent="0.2">
      <c r="A433" s="25">
        <v>117576303</v>
      </c>
      <c r="B433" s="26" t="s">
        <v>385</v>
      </c>
      <c r="C433" s="26" t="s">
        <v>386</v>
      </c>
      <c r="D433" s="1">
        <v>55605</v>
      </c>
      <c r="E433" s="2">
        <v>2537</v>
      </c>
      <c r="F433" s="13">
        <v>10302462.99</v>
      </c>
      <c r="G433" s="32">
        <v>9.2999999999999992E-3</v>
      </c>
      <c r="H433" s="27">
        <v>73.03</v>
      </c>
      <c r="I433" s="28">
        <v>1.47</v>
      </c>
      <c r="J433" s="29">
        <v>17011555.84</v>
      </c>
      <c r="K433" s="9">
        <v>660.73500000000001</v>
      </c>
      <c r="L433" s="9">
        <v>661.01800000000003</v>
      </c>
      <c r="M433" s="9">
        <v>694.27599999999995</v>
      </c>
      <c r="N433" s="104">
        <v>-4.7899999999999998E-2</v>
      </c>
      <c r="O433" s="18">
        <v>228.601</v>
      </c>
      <c r="P433" s="13">
        <v>19128.38</v>
      </c>
      <c r="Q433" s="30">
        <v>0.83330000000000004</v>
      </c>
      <c r="R433" s="31">
        <v>1.22</v>
      </c>
      <c r="S433" s="32">
        <v>9.2999999999999992E-3</v>
      </c>
      <c r="T433" s="33">
        <v>14753409</v>
      </c>
      <c r="U433" s="13">
        <v>16589.240000000002</v>
      </c>
      <c r="V433" s="31">
        <v>0</v>
      </c>
      <c r="W433" s="31">
        <v>1.22</v>
      </c>
      <c r="X433" s="10">
        <v>261353.83</v>
      </c>
      <c r="Y433" s="11">
        <v>967479646</v>
      </c>
      <c r="Z433" s="12">
        <v>141799211</v>
      </c>
      <c r="AA433" s="92">
        <v>17089260.039999999</v>
      </c>
      <c r="AB433" s="92">
        <v>10041109.16</v>
      </c>
      <c r="AC433" s="92">
        <v>0</v>
      </c>
      <c r="AD433" s="92">
        <v>0</v>
      </c>
      <c r="AE433" s="93">
        <v>77704.2</v>
      </c>
      <c r="AF433" s="10">
        <v>208307.04</v>
      </c>
      <c r="AG433" s="11">
        <v>917698320</v>
      </c>
      <c r="AH433" s="12">
        <v>123469596</v>
      </c>
      <c r="AI433" s="92">
        <v>15701036.4</v>
      </c>
      <c r="AJ433" s="92">
        <v>15703550.630000001</v>
      </c>
      <c r="AK433" s="92">
        <v>9720096.0399999991</v>
      </c>
      <c r="AL433" s="92">
        <v>0</v>
      </c>
      <c r="AM433" s="92">
        <v>0</v>
      </c>
      <c r="AN433" s="93">
        <v>2514.23</v>
      </c>
    </row>
    <row r="434" spans="1:40" x14ac:dyDescent="0.2">
      <c r="A434" s="25">
        <v>119581003</v>
      </c>
      <c r="B434" s="26" t="s">
        <v>416</v>
      </c>
      <c r="C434" s="26" t="s">
        <v>417</v>
      </c>
      <c r="D434" s="1">
        <v>55531</v>
      </c>
      <c r="E434" s="2">
        <v>2857</v>
      </c>
      <c r="F434" s="13">
        <v>7866929.209999999</v>
      </c>
      <c r="G434" s="32">
        <v>1.3100000000000001E-2</v>
      </c>
      <c r="H434" s="27">
        <v>49.59</v>
      </c>
      <c r="I434" s="28">
        <v>1</v>
      </c>
      <c r="J434" s="29">
        <v>21138227.890000001</v>
      </c>
      <c r="K434" s="9">
        <v>1000.12</v>
      </c>
      <c r="L434" s="9">
        <v>962.78300000000002</v>
      </c>
      <c r="M434" s="9">
        <v>1053.809</v>
      </c>
      <c r="N434" s="104">
        <v>-8.6400000000000005E-2</v>
      </c>
      <c r="O434" s="18">
        <v>287.05599999999998</v>
      </c>
      <c r="P434" s="13">
        <v>16422.169999999998</v>
      </c>
      <c r="Q434" s="30">
        <v>0.97070000000000001</v>
      </c>
      <c r="R434" s="31">
        <v>0.97</v>
      </c>
      <c r="S434" s="32">
        <v>1.3100000000000001E-2</v>
      </c>
      <c r="T434" s="33">
        <v>7977738</v>
      </c>
      <c r="U434" s="13">
        <v>6197.86</v>
      </c>
      <c r="V434" s="31">
        <v>0.28000000000000003</v>
      </c>
      <c r="W434" s="31">
        <v>1.25</v>
      </c>
      <c r="X434" s="10">
        <v>923152.52</v>
      </c>
      <c r="Y434" s="11">
        <v>465743944</v>
      </c>
      <c r="Z434" s="12">
        <v>134086000</v>
      </c>
      <c r="AA434" s="92">
        <v>21138227.890000001</v>
      </c>
      <c r="AB434" s="92">
        <v>6487883.5099999998</v>
      </c>
      <c r="AC434" s="92">
        <v>0</v>
      </c>
      <c r="AD434" s="92">
        <v>455893.18</v>
      </c>
      <c r="AE434" s="93">
        <v>0</v>
      </c>
      <c r="AF434" s="10">
        <v>732387.82</v>
      </c>
      <c r="AG434" s="11">
        <v>449063569</v>
      </c>
      <c r="AH434" s="12">
        <v>111050741</v>
      </c>
      <c r="AI434" s="92">
        <v>19044604.84</v>
      </c>
      <c r="AJ434" s="92">
        <v>19067704.84</v>
      </c>
      <c r="AK434" s="92">
        <v>6322734.21</v>
      </c>
      <c r="AL434" s="92">
        <v>0</v>
      </c>
      <c r="AM434" s="92">
        <v>215377.11</v>
      </c>
      <c r="AN434" s="93">
        <v>23100</v>
      </c>
    </row>
    <row r="435" spans="1:40" x14ac:dyDescent="0.2">
      <c r="A435" s="25">
        <v>119582503</v>
      </c>
      <c r="B435" s="26" t="s">
        <v>418</v>
      </c>
      <c r="C435" s="26" t="s">
        <v>417</v>
      </c>
      <c r="D435" s="1">
        <v>69525</v>
      </c>
      <c r="E435" s="2">
        <v>2927</v>
      </c>
      <c r="F435" s="13">
        <v>9005716.8499999996</v>
      </c>
      <c r="G435" s="32">
        <v>1.0800000000000001E-2</v>
      </c>
      <c r="H435" s="27">
        <v>44.25</v>
      </c>
      <c r="I435" s="28">
        <v>0.89</v>
      </c>
      <c r="J435" s="29">
        <v>22528159.25</v>
      </c>
      <c r="K435" s="9">
        <v>1132.7860000000001</v>
      </c>
      <c r="L435" s="9">
        <v>1076.153</v>
      </c>
      <c r="M435" s="9">
        <v>1248.01</v>
      </c>
      <c r="N435" s="104">
        <v>-0.13769999999999999</v>
      </c>
      <c r="O435" s="18">
        <v>317.786</v>
      </c>
      <c r="P435" s="13">
        <v>15530.54</v>
      </c>
      <c r="Q435" s="30">
        <v>1.0264</v>
      </c>
      <c r="R435" s="31">
        <v>0.89</v>
      </c>
      <c r="S435" s="32">
        <v>1.0800000000000001E-2</v>
      </c>
      <c r="T435" s="33">
        <v>11134511</v>
      </c>
      <c r="U435" s="13">
        <v>7675.95</v>
      </c>
      <c r="V435" s="31">
        <v>0.11</v>
      </c>
      <c r="W435" s="31">
        <v>1</v>
      </c>
      <c r="X435" s="10">
        <v>427578.91</v>
      </c>
      <c r="Y435" s="11">
        <v>563993570</v>
      </c>
      <c r="Z435" s="12">
        <v>273187698</v>
      </c>
      <c r="AA435" s="92">
        <v>22743076.32</v>
      </c>
      <c r="AB435" s="92">
        <v>8567723.1099999994</v>
      </c>
      <c r="AC435" s="92">
        <v>0</v>
      </c>
      <c r="AD435" s="92">
        <v>10414.83</v>
      </c>
      <c r="AE435" s="93">
        <v>214917.07</v>
      </c>
      <c r="AF435" s="10">
        <v>339476.3</v>
      </c>
      <c r="AG435" s="11">
        <v>542025766</v>
      </c>
      <c r="AH435" s="12">
        <v>187939018</v>
      </c>
      <c r="AI435" s="92">
        <v>21800321.52</v>
      </c>
      <c r="AJ435" s="92">
        <v>22042453.73</v>
      </c>
      <c r="AK435" s="92">
        <v>8150528.5</v>
      </c>
      <c r="AL435" s="92">
        <v>0</v>
      </c>
      <c r="AM435" s="92">
        <v>14278.71</v>
      </c>
      <c r="AN435" s="93">
        <v>242132.21</v>
      </c>
    </row>
    <row r="436" spans="1:40" x14ac:dyDescent="0.2">
      <c r="A436" s="25">
        <v>119583003</v>
      </c>
      <c r="B436" s="26" t="s">
        <v>419</v>
      </c>
      <c r="C436" s="26" t="s">
        <v>417</v>
      </c>
      <c r="D436" s="1">
        <v>60052</v>
      </c>
      <c r="E436" s="2">
        <v>2328</v>
      </c>
      <c r="F436" s="13">
        <v>8029818.5</v>
      </c>
      <c r="G436" s="32">
        <v>1.2999999999999999E-2</v>
      </c>
      <c r="H436" s="27">
        <v>57.44</v>
      </c>
      <c r="I436" s="28">
        <v>1.1599999999999999</v>
      </c>
      <c r="J436" s="29">
        <v>18033991.550000001</v>
      </c>
      <c r="K436" s="9">
        <v>820.399</v>
      </c>
      <c r="L436" s="9">
        <v>777.49300000000005</v>
      </c>
      <c r="M436" s="9">
        <v>799.68899999999996</v>
      </c>
      <c r="N436" s="104">
        <v>-2.7799999999999998E-2</v>
      </c>
      <c r="O436" s="18">
        <v>243.96100000000001</v>
      </c>
      <c r="P436" s="13">
        <v>16943.509999999998</v>
      </c>
      <c r="Q436" s="30">
        <v>0.94079999999999997</v>
      </c>
      <c r="R436" s="31">
        <v>1.0900000000000001</v>
      </c>
      <c r="S436" s="32">
        <v>1.2999999999999999E-2</v>
      </c>
      <c r="T436" s="33">
        <v>8238747</v>
      </c>
      <c r="U436" s="13">
        <v>7740.56</v>
      </c>
      <c r="V436" s="31">
        <v>0.11</v>
      </c>
      <c r="W436" s="31">
        <v>1.2</v>
      </c>
      <c r="X436" s="10">
        <v>471104.91</v>
      </c>
      <c r="Y436" s="11">
        <v>493913787</v>
      </c>
      <c r="Z436" s="12">
        <v>125540871</v>
      </c>
      <c r="AA436" s="92">
        <v>18044833.010000002</v>
      </c>
      <c r="AB436" s="92">
        <v>7541840.7000000002</v>
      </c>
      <c r="AC436" s="92">
        <v>0</v>
      </c>
      <c r="AD436" s="92">
        <v>16872.89</v>
      </c>
      <c r="AE436" s="93">
        <v>10841.46</v>
      </c>
      <c r="AF436" s="10">
        <v>374516.97</v>
      </c>
      <c r="AG436" s="11">
        <v>459921665</v>
      </c>
      <c r="AH436" s="12">
        <v>113297981</v>
      </c>
      <c r="AI436" s="92">
        <v>16387731.789999999</v>
      </c>
      <c r="AJ436" s="92">
        <v>16493040.189999999</v>
      </c>
      <c r="AK436" s="92">
        <v>7359649.2699999996</v>
      </c>
      <c r="AL436" s="92">
        <v>0</v>
      </c>
      <c r="AM436" s="92">
        <v>322.73</v>
      </c>
      <c r="AN436" s="93">
        <v>105308.4</v>
      </c>
    </row>
    <row r="437" spans="1:40" x14ac:dyDescent="0.2">
      <c r="A437" s="25">
        <v>119584503</v>
      </c>
      <c r="B437" s="26" t="s">
        <v>420</v>
      </c>
      <c r="C437" s="26" t="s">
        <v>417</v>
      </c>
      <c r="D437" s="1">
        <v>61531</v>
      </c>
      <c r="E437" s="2">
        <v>4401</v>
      </c>
      <c r="F437" s="13">
        <v>12477400.98</v>
      </c>
      <c r="G437" s="32">
        <v>1.0699999999999999E-2</v>
      </c>
      <c r="H437" s="27">
        <v>46.08</v>
      </c>
      <c r="I437" s="28">
        <v>0.93</v>
      </c>
      <c r="J437" s="29">
        <v>28211381.510000002</v>
      </c>
      <c r="K437" s="9">
        <v>1263.0650000000001</v>
      </c>
      <c r="L437" s="9">
        <v>1270.7850000000001</v>
      </c>
      <c r="M437" s="9">
        <v>1632.873</v>
      </c>
      <c r="N437" s="104">
        <v>-0.22170000000000001</v>
      </c>
      <c r="O437" s="18">
        <v>356.41199999999998</v>
      </c>
      <c r="P437" s="13">
        <v>17420.060000000001</v>
      </c>
      <c r="Q437" s="30">
        <v>0.91510000000000002</v>
      </c>
      <c r="R437" s="31">
        <v>0.85</v>
      </c>
      <c r="S437" s="32">
        <v>1.0699999999999999E-2</v>
      </c>
      <c r="T437" s="33">
        <v>15515014</v>
      </c>
      <c r="U437" s="13">
        <v>9580.26</v>
      </c>
      <c r="V437" s="31">
        <v>0</v>
      </c>
      <c r="W437" s="31">
        <v>0.85</v>
      </c>
      <c r="X437" s="10">
        <v>1384886.67</v>
      </c>
      <c r="Y437" s="11">
        <v>872477661</v>
      </c>
      <c r="Z437" s="12">
        <v>294064714</v>
      </c>
      <c r="AA437" s="92">
        <v>28227629.879999999</v>
      </c>
      <c r="AB437" s="92">
        <v>11092313.810000001</v>
      </c>
      <c r="AC437" s="92">
        <v>0</v>
      </c>
      <c r="AD437" s="92">
        <v>200.5</v>
      </c>
      <c r="AE437" s="93">
        <v>16248.37</v>
      </c>
      <c r="AF437" s="10">
        <v>1098707</v>
      </c>
      <c r="AG437" s="11">
        <v>831508308</v>
      </c>
      <c r="AH437" s="12">
        <v>217594678</v>
      </c>
      <c r="AI437" s="92">
        <v>27883735.579999998</v>
      </c>
      <c r="AJ437" s="92">
        <v>27883735.579999998</v>
      </c>
      <c r="AK437" s="92">
        <v>11126277.890000001</v>
      </c>
      <c r="AL437" s="92">
        <v>0</v>
      </c>
      <c r="AM437" s="92">
        <v>446.63</v>
      </c>
      <c r="AN437" s="93">
        <v>0</v>
      </c>
    </row>
    <row r="438" spans="1:40" x14ac:dyDescent="0.2">
      <c r="A438" s="25">
        <v>119584603</v>
      </c>
      <c r="B438" s="26" t="s">
        <v>421</v>
      </c>
      <c r="C438" s="26" t="s">
        <v>417</v>
      </c>
      <c r="D438" s="1">
        <v>71591</v>
      </c>
      <c r="E438" s="2">
        <v>3427</v>
      </c>
      <c r="F438" s="13">
        <v>10947896.089999998</v>
      </c>
      <c r="G438" s="32">
        <v>1.04E-2</v>
      </c>
      <c r="H438" s="27">
        <v>44.62</v>
      </c>
      <c r="I438" s="28">
        <v>0.9</v>
      </c>
      <c r="J438" s="29">
        <v>22397873.289999999</v>
      </c>
      <c r="K438" s="9">
        <v>953.89599999999996</v>
      </c>
      <c r="L438" s="9">
        <v>946.05600000000004</v>
      </c>
      <c r="M438" s="9">
        <v>1190.357</v>
      </c>
      <c r="N438" s="104">
        <v>-0.20519999999999999</v>
      </c>
      <c r="O438" s="18">
        <v>283.10399999999998</v>
      </c>
      <c r="P438" s="13">
        <v>18106.61</v>
      </c>
      <c r="Q438" s="30">
        <v>0.88039999999999996</v>
      </c>
      <c r="R438" s="31">
        <v>0.79</v>
      </c>
      <c r="S438" s="32">
        <v>1.04E-2</v>
      </c>
      <c r="T438" s="33">
        <v>14048895</v>
      </c>
      <c r="U438" s="13">
        <v>11357.23</v>
      </c>
      <c r="V438" s="31">
        <v>0</v>
      </c>
      <c r="W438" s="31">
        <v>0.79</v>
      </c>
      <c r="X438" s="10">
        <v>659825.61</v>
      </c>
      <c r="Y438" s="11">
        <v>723124537</v>
      </c>
      <c r="Z438" s="12">
        <v>333183340</v>
      </c>
      <c r="AA438" s="92">
        <v>22398373.289999999</v>
      </c>
      <c r="AB438" s="92">
        <v>9983181.6899999995</v>
      </c>
      <c r="AC438" s="92">
        <v>0</v>
      </c>
      <c r="AD438" s="92">
        <v>304888.78999999998</v>
      </c>
      <c r="AE438" s="93">
        <v>500</v>
      </c>
      <c r="AF438" s="10">
        <v>523078.82</v>
      </c>
      <c r="AG438" s="11">
        <v>666146438</v>
      </c>
      <c r="AH438" s="12">
        <v>226419807</v>
      </c>
      <c r="AI438" s="92">
        <v>21182271.07</v>
      </c>
      <c r="AJ438" s="92">
        <v>21182271.07</v>
      </c>
      <c r="AK438" s="92">
        <v>9902706.4700000007</v>
      </c>
      <c r="AL438" s="92">
        <v>0</v>
      </c>
      <c r="AM438" s="92">
        <v>14130.38</v>
      </c>
      <c r="AN438" s="93">
        <v>0</v>
      </c>
    </row>
    <row r="439" spans="1:40" x14ac:dyDescent="0.2">
      <c r="A439" s="25">
        <v>119586503</v>
      </c>
      <c r="B439" s="26" t="s">
        <v>422</v>
      </c>
      <c r="C439" s="26" t="s">
        <v>417</v>
      </c>
      <c r="D439" s="1">
        <v>47629</v>
      </c>
      <c r="E439" s="2">
        <v>1953</v>
      </c>
      <c r="F439" s="13">
        <v>5255175.3899999997</v>
      </c>
      <c r="G439" s="32">
        <v>1.37E-2</v>
      </c>
      <c r="H439" s="27">
        <v>56.5</v>
      </c>
      <c r="I439" s="28">
        <v>1.1399999999999999</v>
      </c>
      <c r="J439" s="29">
        <v>17649510.07</v>
      </c>
      <c r="K439" s="9">
        <v>778.60500000000002</v>
      </c>
      <c r="L439" s="9">
        <v>798.77700000000004</v>
      </c>
      <c r="M439" s="9">
        <v>878.09199999999998</v>
      </c>
      <c r="N439" s="104">
        <v>-9.0300000000000005E-2</v>
      </c>
      <c r="O439" s="18">
        <v>293.17099999999999</v>
      </c>
      <c r="P439" s="13">
        <v>16467.54</v>
      </c>
      <c r="Q439" s="30">
        <v>0.96799999999999997</v>
      </c>
      <c r="R439" s="31">
        <v>1.1000000000000001</v>
      </c>
      <c r="S439" s="32">
        <v>1.37E-2</v>
      </c>
      <c r="T439" s="33">
        <v>5117186</v>
      </c>
      <c r="U439" s="13">
        <v>4774.49</v>
      </c>
      <c r="V439" s="31">
        <v>0.45</v>
      </c>
      <c r="W439" s="31">
        <v>1.55</v>
      </c>
      <c r="X439" s="10">
        <v>502075.06</v>
      </c>
      <c r="Y439" s="11">
        <v>291249289</v>
      </c>
      <c r="Z439" s="12">
        <v>93501531</v>
      </c>
      <c r="AA439" s="92">
        <v>17649513.449999999</v>
      </c>
      <c r="AB439" s="92">
        <v>4752677.96</v>
      </c>
      <c r="AC439" s="92">
        <v>0</v>
      </c>
      <c r="AD439" s="92">
        <v>422.37</v>
      </c>
      <c r="AE439" s="93">
        <v>3.38</v>
      </c>
      <c r="AF439" s="10">
        <v>398323.84</v>
      </c>
      <c r="AG439" s="11">
        <v>274663121</v>
      </c>
      <c r="AH439" s="12">
        <v>96232166</v>
      </c>
      <c r="AI439" s="92">
        <v>17615008.84</v>
      </c>
      <c r="AJ439" s="92">
        <v>17615088.84</v>
      </c>
      <c r="AK439" s="92">
        <v>4435606.3</v>
      </c>
      <c r="AL439" s="92">
        <v>0</v>
      </c>
      <c r="AM439" s="92">
        <v>4206.1899999999996</v>
      </c>
      <c r="AN439" s="93">
        <v>80</v>
      </c>
    </row>
    <row r="440" spans="1:40" x14ac:dyDescent="0.2">
      <c r="A440" s="25">
        <v>117596003</v>
      </c>
      <c r="B440" s="26" t="s">
        <v>387</v>
      </c>
      <c r="C440" s="26" t="s">
        <v>388</v>
      </c>
      <c r="D440" s="1">
        <v>51259</v>
      </c>
      <c r="E440" s="2">
        <v>5586</v>
      </c>
      <c r="F440" s="13">
        <v>13580220.25</v>
      </c>
      <c r="G440" s="32">
        <v>1.32E-2</v>
      </c>
      <c r="H440" s="27">
        <v>47.43</v>
      </c>
      <c r="I440" s="28">
        <v>0.96</v>
      </c>
      <c r="J440" s="29">
        <v>35934743.07</v>
      </c>
      <c r="K440" s="9">
        <v>2032.598</v>
      </c>
      <c r="L440" s="9">
        <v>2042.8679999999999</v>
      </c>
      <c r="M440" s="9">
        <v>2144.5529999999999</v>
      </c>
      <c r="N440" s="104">
        <v>-4.7399999999999998E-2</v>
      </c>
      <c r="O440" s="18">
        <v>451.33100000000002</v>
      </c>
      <c r="P440" s="13">
        <v>14466.9</v>
      </c>
      <c r="Q440" s="30">
        <v>1.1019000000000001</v>
      </c>
      <c r="R440" s="31">
        <v>0.96</v>
      </c>
      <c r="S440" s="32">
        <v>1.32E-2</v>
      </c>
      <c r="T440" s="33">
        <v>13660949</v>
      </c>
      <c r="U440" s="13">
        <v>5499.73</v>
      </c>
      <c r="V440" s="31">
        <v>0.37</v>
      </c>
      <c r="W440" s="31">
        <v>1.33</v>
      </c>
      <c r="X440" s="10">
        <v>601608.31000000006</v>
      </c>
      <c r="Y440" s="11">
        <v>825283460</v>
      </c>
      <c r="Z440" s="12">
        <v>201855597</v>
      </c>
      <c r="AA440" s="92">
        <v>35937543.07</v>
      </c>
      <c r="AB440" s="92">
        <v>12888516.85</v>
      </c>
      <c r="AC440" s="92">
        <v>0</v>
      </c>
      <c r="AD440" s="92">
        <v>90095.09</v>
      </c>
      <c r="AE440" s="93">
        <v>2800</v>
      </c>
      <c r="AF440" s="10">
        <v>476809.2</v>
      </c>
      <c r="AG440" s="11">
        <v>765925253</v>
      </c>
      <c r="AH440" s="12">
        <v>181676670</v>
      </c>
      <c r="AI440" s="92">
        <v>33852169.700000003</v>
      </c>
      <c r="AJ440" s="92">
        <v>33866349.829999998</v>
      </c>
      <c r="AK440" s="92">
        <v>12507425.82</v>
      </c>
      <c r="AL440" s="92">
        <v>0</v>
      </c>
      <c r="AM440" s="92">
        <v>104168.21</v>
      </c>
      <c r="AN440" s="93">
        <v>14180.13</v>
      </c>
    </row>
    <row r="441" spans="1:40" x14ac:dyDescent="0.2">
      <c r="A441" s="25">
        <v>117597003</v>
      </c>
      <c r="B441" s="26" t="s">
        <v>389</v>
      </c>
      <c r="C441" s="26" t="s">
        <v>388</v>
      </c>
      <c r="D441" s="1">
        <v>58525</v>
      </c>
      <c r="E441" s="2">
        <v>5904</v>
      </c>
      <c r="F441" s="13">
        <v>17114905.73</v>
      </c>
      <c r="G441" s="32">
        <v>1.24E-2</v>
      </c>
      <c r="H441" s="27">
        <v>49.53</v>
      </c>
      <c r="I441" s="28">
        <v>1</v>
      </c>
      <c r="J441" s="29">
        <v>33887860.789999999</v>
      </c>
      <c r="K441" s="9">
        <v>1787.114</v>
      </c>
      <c r="L441" s="9">
        <v>1766.13</v>
      </c>
      <c r="M441" s="9">
        <v>2011.068</v>
      </c>
      <c r="N441" s="104">
        <v>-0.12180000000000001</v>
      </c>
      <c r="O441" s="18">
        <v>425.714</v>
      </c>
      <c r="P441" s="13">
        <v>15314.28</v>
      </c>
      <c r="Q441" s="30">
        <v>1.0408999999999999</v>
      </c>
      <c r="R441" s="31">
        <v>1</v>
      </c>
      <c r="S441" s="32">
        <v>1.24E-2</v>
      </c>
      <c r="T441" s="33">
        <v>18372468</v>
      </c>
      <c r="U441" s="13">
        <v>8302.7099999999991</v>
      </c>
      <c r="V441" s="31">
        <v>0.04</v>
      </c>
      <c r="W441" s="31">
        <v>1.04</v>
      </c>
      <c r="X441" s="10">
        <v>826517.05</v>
      </c>
      <c r="Y441" s="11">
        <v>1066768842</v>
      </c>
      <c r="Z441" s="12">
        <v>314619761</v>
      </c>
      <c r="AA441" s="92">
        <v>33888245.789999999</v>
      </c>
      <c r="AB441" s="92">
        <v>16022226.09</v>
      </c>
      <c r="AC441" s="92">
        <v>0</v>
      </c>
      <c r="AD441" s="92">
        <v>266162.59000000003</v>
      </c>
      <c r="AE441" s="93">
        <v>385</v>
      </c>
      <c r="AF441" s="10">
        <v>656351.61</v>
      </c>
      <c r="AG441" s="11">
        <v>993198121</v>
      </c>
      <c r="AH441" s="12">
        <v>273112825</v>
      </c>
      <c r="AI441" s="92">
        <v>31473349.079999998</v>
      </c>
      <c r="AJ441" s="92">
        <v>31473659.079999998</v>
      </c>
      <c r="AK441" s="92">
        <v>15711634.939999999</v>
      </c>
      <c r="AL441" s="92">
        <v>0</v>
      </c>
      <c r="AM441" s="92">
        <v>255210.07</v>
      </c>
      <c r="AN441" s="93">
        <v>310</v>
      </c>
    </row>
    <row r="442" spans="1:40" x14ac:dyDescent="0.2">
      <c r="A442" s="25">
        <v>117598503</v>
      </c>
      <c r="B442" s="26" t="s">
        <v>390</v>
      </c>
      <c r="C442" s="26" t="s">
        <v>388</v>
      </c>
      <c r="D442" s="1">
        <v>59144</v>
      </c>
      <c r="E442" s="2">
        <v>5004</v>
      </c>
      <c r="F442" s="13">
        <v>15707976.57</v>
      </c>
      <c r="G442" s="32">
        <v>1.23E-2</v>
      </c>
      <c r="H442" s="27">
        <v>53.08</v>
      </c>
      <c r="I442" s="28">
        <v>1.07</v>
      </c>
      <c r="J442" s="29">
        <v>26682424.219999999</v>
      </c>
      <c r="K442" s="9">
        <v>1459.713</v>
      </c>
      <c r="L442" s="9">
        <v>1473.2360000000001</v>
      </c>
      <c r="M442" s="9">
        <v>1555.184</v>
      </c>
      <c r="N442" s="104">
        <v>-5.2699999999999997E-2</v>
      </c>
      <c r="O442" s="18">
        <v>324.23899999999998</v>
      </c>
      <c r="P442" s="13">
        <v>14956.92</v>
      </c>
      <c r="Q442" s="30">
        <v>1.0658000000000001</v>
      </c>
      <c r="R442" s="31">
        <v>1.07</v>
      </c>
      <c r="S442" s="32">
        <v>1.23E-2</v>
      </c>
      <c r="T442" s="33">
        <v>17007369</v>
      </c>
      <c r="U442" s="13">
        <v>9533.5400000000009</v>
      </c>
      <c r="V442" s="31">
        <v>0</v>
      </c>
      <c r="W442" s="31">
        <v>1.07</v>
      </c>
      <c r="X442" s="10">
        <v>477988.99</v>
      </c>
      <c r="Y442" s="11">
        <v>1012235536</v>
      </c>
      <c r="Z442" s="12">
        <v>266513981</v>
      </c>
      <c r="AA442" s="92">
        <v>26686877.219999999</v>
      </c>
      <c r="AB442" s="92">
        <v>15218677.449999999</v>
      </c>
      <c r="AC442" s="92">
        <v>0</v>
      </c>
      <c r="AD442" s="92">
        <v>11310.13</v>
      </c>
      <c r="AE442" s="93">
        <v>4453</v>
      </c>
      <c r="AF442" s="10">
        <v>380176.09</v>
      </c>
      <c r="AG442" s="11">
        <v>924654465</v>
      </c>
      <c r="AH442" s="12">
        <v>232755825</v>
      </c>
      <c r="AI442" s="92">
        <v>25972906.09</v>
      </c>
      <c r="AJ442" s="92">
        <v>25976077.440000001</v>
      </c>
      <c r="AK442" s="92">
        <v>14910284.73</v>
      </c>
      <c r="AL442" s="92">
        <v>0</v>
      </c>
      <c r="AM442" s="92">
        <v>25083.82</v>
      </c>
      <c r="AN442" s="93">
        <v>3171.35</v>
      </c>
    </row>
    <row r="443" spans="1:40" x14ac:dyDescent="0.2">
      <c r="A443" s="25">
        <v>116604003</v>
      </c>
      <c r="B443" s="26" t="s">
        <v>365</v>
      </c>
      <c r="C443" s="26" t="s">
        <v>366</v>
      </c>
      <c r="D443" s="1">
        <v>59603</v>
      </c>
      <c r="E443" s="2">
        <v>6021</v>
      </c>
      <c r="F443" s="13">
        <v>28440386.810000002</v>
      </c>
      <c r="G443" s="32">
        <v>1.4E-2</v>
      </c>
      <c r="H443" s="27">
        <v>79.25</v>
      </c>
      <c r="I443" s="28">
        <v>1.6</v>
      </c>
      <c r="J443" s="29">
        <v>34722922.770000003</v>
      </c>
      <c r="K443" s="9">
        <v>1871.15</v>
      </c>
      <c r="L443" s="9">
        <v>1919.5139999999999</v>
      </c>
      <c r="M443" s="9">
        <v>1925.5619999999999</v>
      </c>
      <c r="N443" s="104">
        <v>-3.0999999999999999E-3</v>
      </c>
      <c r="O443" s="18">
        <v>226.70400000000001</v>
      </c>
      <c r="P443" s="13">
        <v>16551.64</v>
      </c>
      <c r="Q443" s="30">
        <v>0.96309999999999996</v>
      </c>
      <c r="R443" s="31">
        <v>1.54</v>
      </c>
      <c r="S443" s="32">
        <v>1.4E-2</v>
      </c>
      <c r="T443" s="33">
        <v>26943752</v>
      </c>
      <c r="U443" s="13">
        <v>12843.48</v>
      </c>
      <c r="V443" s="31">
        <v>0</v>
      </c>
      <c r="W443" s="31">
        <v>1.54</v>
      </c>
      <c r="X443" s="10">
        <v>657875.78</v>
      </c>
      <c r="Y443" s="11">
        <v>1380893160</v>
      </c>
      <c r="Z443" s="12">
        <v>644952857</v>
      </c>
      <c r="AA443" s="92">
        <v>34746305.659999996</v>
      </c>
      <c r="AB443" s="92">
        <v>27763481.760000002</v>
      </c>
      <c r="AC443" s="92">
        <v>0</v>
      </c>
      <c r="AD443" s="92">
        <v>19029.27</v>
      </c>
      <c r="AE443" s="93">
        <v>23382.89</v>
      </c>
      <c r="AF443" s="10">
        <v>524096.96</v>
      </c>
      <c r="AG443" s="11">
        <v>1286654517</v>
      </c>
      <c r="AH443" s="12">
        <v>552003361</v>
      </c>
      <c r="AI443" s="92">
        <v>34742808.049999997</v>
      </c>
      <c r="AJ443" s="92">
        <v>34762360.409999996</v>
      </c>
      <c r="AK443" s="92">
        <v>27199583.809999999</v>
      </c>
      <c r="AL443" s="92">
        <v>0</v>
      </c>
      <c r="AM443" s="92">
        <v>12994.59</v>
      </c>
      <c r="AN443" s="93">
        <v>19552.36</v>
      </c>
    </row>
    <row r="444" spans="1:40" x14ac:dyDescent="0.2">
      <c r="A444" s="25">
        <v>116605003</v>
      </c>
      <c r="B444" s="26" t="s">
        <v>367</v>
      </c>
      <c r="C444" s="26" t="s">
        <v>366</v>
      </c>
      <c r="D444" s="1">
        <v>59918</v>
      </c>
      <c r="E444" s="2">
        <v>6081</v>
      </c>
      <c r="F444" s="13">
        <v>20066661.890000004</v>
      </c>
      <c r="G444" s="32">
        <v>1.21E-2</v>
      </c>
      <c r="H444" s="27">
        <v>55.07</v>
      </c>
      <c r="I444" s="28">
        <v>1.1100000000000001</v>
      </c>
      <c r="J444" s="29">
        <v>33709775.859999999</v>
      </c>
      <c r="K444" s="9">
        <v>1930.47</v>
      </c>
      <c r="L444" s="9">
        <v>1921.9110000000001</v>
      </c>
      <c r="M444" s="9">
        <v>2278.31</v>
      </c>
      <c r="N444" s="104">
        <v>-0.15640000000000001</v>
      </c>
      <c r="O444" s="18">
        <v>304.09800000000001</v>
      </c>
      <c r="P444" s="13">
        <v>15085.59</v>
      </c>
      <c r="Q444" s="30">
        <v>1.0567</v>
      </c>
      <c r="R444" s="31">
        <v>1.1100000000000001</v>
      </c>
      <c r="S444" s="32">
        <v>1.21E-2</v>
      </c>
      <c r="T444" s="33">
        <v>21968759</v>
      </c>
      <c r="U444" s="13">
        <v>9831.32</v>
      </c>
      <c r="V444" s="31">
        <v>0</v>
      </c>
      <c r="W444" s="31">
        <v>1.1100000000000001</v>
      </c>
      <c r="X444" s="10">
        <v>718318.01</v>
      </c>
      <c r="Y444" s="11">
        <v>1241917568</v>
      </c>
      <c r="Z444" s="12">
        <v>409868831</v>
      </c>
      <c r="AA444" s="92">
        <v>33776906.509999998</v>
      </c>
      <c r="AB444" s="92">
        <v>19296289.690000001</v>
      </c>
      <c r="AC444" s="92">
        <v>0</v>
      </c>
      <c r="AD444" s="92">
        <v>52054.19</v>
      </c>
      <c r="AE444" s="93">
        <v>67130.649999999994</v>
      </c>
      <c r="AF444" s="10">
        <v>570460.11</v>
      </c>
      <c r="AG444" s="11">
        <v>1135136843</v>
      </c>
      <c r="AH444" s="12">
        <v>352091035</v>
      </c>
      <c r="AI444" s="92">
        <v>33612706.780000001</v>
      </c>
      <c r="AJ444" s="92">
        <v>33683126.420000002</v>
      </c>
      <c r="AK444" s="92">
        <v>18695781.879999999</v>
      </c>
      <c r="AL444" s="92">
        <v>0</v>
      </c>
      <c r="AM444" s="92">
        <v>63040.79</v>
      </c>
      <c r="AN444" s="93">
        <v>70419.64</v>
      </c>
    </row>
    <row r="445" spans="1:40" x14ac:dyDescent="0.2">
      <c r="A445" s="25">
        <v>106611303</v>
      </c>
      <c r="B445" s="26" t="s">
        <v>140</v>
      </c>
      <c r="C445" s="26" t="s">
        <v>141</v>
      </c>
      <c r="D445" s="1">
        <v>56924</v>
      </c>
      <c r="E445" s="2">
        <v>3782</v>
      </c>
      <c r="F445" s="13">
        <v>7892485.7299999995</v>
      </c>
      <c r="G445" s="32">
        <v>9.9000000000000008E-3</v>
      </c>
      <c r="H445" s="27">
        <v>36.659999999999997</v>
      </c>
      <c r="I445" s="28">
        <v>0.74</v>
      </c>
      <c r="J445" s="29">
        <v>20881912.129999999</v>
      </c>
      <c r="K445" s="9">
        <v>1175.963</v>
      </c>
      <c r="L445" s="9">
        <v>1191.143</v>
      </c>
      <c r="M445" s="9">
        <v>1210.444</v>
      </c>
      <c r="N445" s="104">
        <v>-1.5900000000000001E-2</v>
      </c>
      <c r="O445" s="18">
        <v>278.73399999999998</v>
      </c>
      <c r="P445" s="13">
        <v>14354.82</v>
      </c>
      <c r="Q445" s="30">
        <v>1.1105</v>
      </c>
      <c r="R445" s="31">
        <v>0.74</v>
      </c>
      <c r="S445" s="32">
        <v>9.9000000000000008E-3</v>
      </c>
      <c r="T445" s="33">
        <v>10606452</v>
      </c>
      <c r="U445" s="13">
        <v>7291.18</v>
      </c>
      <c r="V445" s="31">
        <v>0.16</v>
      </c>
      <c r="W445" s="31">
        <v>0.9</v>
      </c>
      <c r="X445" s="10">
        <v>741576.64</v>
      </c>
      <c r="Y445" s="11">
        <v>589319954</v>
      </c>
      <c r="Z445" s="12">
        <v>208157629</v>
      </c>
      <c r="AA445" s="92">
        <v>20948124.489999998</v>
      </c>
      <c r="AB445" s="92">
        <v>7134043.0300000003</v>
      </c>
      <c r="AC445" s="92">
        <v>0</v>
      </c>
      <c r="AD445" s="92">
        <v>16866.060000000001</v>
      </c>
      <c r="AE445" s="93">
        <v>66212.36</v>
      </c>
      <c r="AF445" s="10">
        <v>588333.66</v>
      </c>
      <c r="AG445" s="11">
        <v>552102203</v>
      </c>
      <c r="AH445" s="12">
        <v>182372652</v>
      </c>
      <c r="AI445" s="92">
        <v>19517492.5</v>
      </c>
      <c r="AJ445" s="92">
        <v>19632269.649999999</v>
      </c>
      <c r="AK445" s="92">
        <v>7357797.5199999996</v>
      </c>
      <c r="AL445" s="92">
        <v>0</v>
      </c>
      <c r="AM445" s="92">
        <v>2510.59</v>
      </c>
      <c r="AN445" s="93">
        <v>114777.15</v>
      </c>
    </row>
    <row r="446" spans="1:40" x14ac:dyDescent="0.2">
      <c r="A446" s="25">
        <v>106612203</v>
      </c>
      <c r="B446" s="26" t="s">
        <v>142</v>
      </c>
      <c r="C446" s="26" t="s">
        <v>141</v>
      </c>
      <c r="D446" s="1">
        <v>60189</v>
      </c>
      <c r="E446" s="2">
        <v>6439</v>
      </c>
      <c r="F446" s="13">
        <v>12625228.09</v>
      </c>
      <c r="G446" s="32">
        <v>1.17E-2</v>
      </c>
      <c r="H446" s="27">
        <v>32.58</v>
      </c>
      <c r="I446" s="28">
        <v>0.66</v>
      </c>
      <c r="J446" s="29">
        <v>35750453.479999997</v>
      </c>
      <c r="K446" s="9">
        <v>1846.1780000000001</v>
      </c>
      <c r="L446" s="9">
        <v>1876.434</v>
      </c>
      <c r="M446" s="9">
        <v>2086.9299999999998</v>
      </c>
      <c r="N446" s="104">
        <v>-0.1009</v>
      </c>
      <c r="O446" s="18">
        <v>361.76499999999999</v>
      </c>
      <c r="P446" s="13">
        <v>16191.75</v>
      </c>
      <c r="Q446" s="30">
        <v>0.98450000000000004</v>
      </c>
      <c r="R446" s="31">
        <v>0.65</v>
      </c>
      <c r="S446" s="32">
        <v>1.17E-2</v>
      </c>
      <c r="T446" s="33">
        <v>14342868</v>
      </c>
      <c r="U446" s="13">
        <v>6496.03</v>
      </c>
      <c r="V446" s="31">
        <v>0.25</v>
      </c>
      <c r="W446" s="31">
        <v>0.9</v>
      </c>
      <c r="X446" s="10">
        <v>1178471.21</v>
      </c>
      <c r="Y446" s="11">
        <v>776242880</v>
      </c>
      <c r="Z446" s="12">
        <v>302168262</v>
      </c>
      <c r="AA446" s="92">
        <v>35810200.020000003</v>
      </c>
      <c r="AB446" s="92">
        <v>11425225.220000001</v>
      </c>
      <c r="AC446" s="92">
        <v>0</v>
      </c>
      <c r="AD446" s="92">
        <v>21531.66</v>
      </c>
      <c r="AE446" s="93">
        <v>59746.54</v>
      </c>
      <c r="AF446" s="10">
        <v>934599.01</v>
      </c>
      <c r="AG446" s="11">
        <v>723710699</v>
      </c>
      <c r="AH446" s="12">
        <v>271632475</v>
      </c>
      <c r="AI446" s="92">
        <v>33151386.09</v>
      </c>
      <c r="AJ446" s="92">
        <v>33227465.77</v>
      </c>
      <c r="AK446" s="92">
        <v>11676265.67</v>
      </c>
      <c r="AL446" s="92">
        <v>0</v>
      </c>
      <c r="AM446" s="92">
        <v>87496.9</v>
      </c>
      <c r="AN446" s="93">
        <v>76079.679999999993</v>
      </c>
    </row>
    <row r="447" spans="1:40" x14ac:dyDescent="0.2">
      <c r="A447" s="25">
        <v>106616203</v>
      </c>
      <c r="B447" s="26" t="s">
        <v>143</v>
      </c>
      <c r="C447" s="26" t="s">
        <v>141</v>
      </c>
      <c r="D447" s="1">
        <v>50522</v>
      </c>
      <c r="E447" s="2">
        <v>5788</v>
      </c>
      <c r="F447" s="13">
        <v>7841433.5200000005</v>
      </c>
      <c r="G447" s="32">
        <v>1.1599999999999999E-2</v>
      </c>
      <c r="H447" s="27">
        <v>26.82</v>
      </c>
      <c r="I447" s="28">
        <v>0.54</v>
      </c>
      <c r="J447" s="29">
        <v>33528899.960000001</v>
      </c>
      <c r="K447" s="9">
        <v>1901.5809999999999</v>
      </c>
      <c r="L447" s="9">
        <v>1909.395</v>
      </c>
      <c r="M447" s="9">
        <v>2255.9140000000002</v>
      </c>
      <c r="N447" s="104">
        <v>-0.15359999999999999</v>
      </c>
      <c r="O447" s="18">
        <v>397.47300000000001</v>
      </c>
      <c r="P447" s="13">
        <v>14583.78</v>
      </c>
      <c r="Q447" s="30">
        <v>1.093</v>
      </c>
      <c r="R447" s="31">
        <v>0.54</v>
      </c>
      <c r="S447" s="32">
        <v>1.1599999999999999E-2</v>
      </c>
      <c r="T447" s="33">
        <v>8985140</v>
      </c>
      <c r="U447" s="13">
        <v>3908.19</v>
      </c>
      <c r="V447" s="31">
        <v>0.55000000000000004</v>
      </c>
      <c r="W447" s="31">
        <v>1.0900000000000001</v>
      </c>
      <c r="X447" s="10">
        <v>1341336.97</v>
      </c>
      <c r="Y447" s="11">
        <v>408373329</v>
      </c>
      <c r="Z447" s="12">
        <v>267201116</v>
      </c>
      <c r="AA447" s="92">
        <v>33668468.950000003</v>
      </c>
      <c r="AB447" s="92">
        <v>6281929.4400000004</v>
      </c>
      <c r="AC447" s="92">
        <v>0</v>
      </c>
      <c r="AD447" s="92">
        <v>218167.11</v>
      </c>
      <c r="AE447" s="93">
        <v>139568.99</v>
      </c>
      <c r="AF447" s="10">
        <v>1063785.82</v>
      </c>
      <c r="AG447" s="11">
        <v>389179244</v>
      </c>
      <c r="AH447" s="12">
        <v>236698776</v>
      </c>
      <c r="AI447" s="92">
        <v>32174123.699999999</v>
      </c>
      <c r="AJ447" s="92">
        <v>32760418.68</v>
      </c>
      <c r="AK447" s="92">
        <v>6637508.0599999996</v>
      </c>
      <c r="AL447" s="92">
        <v>0</v>
      </c>
      <c r="AM447" s="92">
        <v>194169.4</v>
      </c>
      <c r="AN447" s="93">
        <v>586294.98</v>
      </c>
    </row>
    <row r="448" spans="1:40" x14ac:dyDescent="0.2">
      <c r="A448" s="25">
        <v>106617203</v>
      </c>
      <c r="B448" s="26" t="s">
        <v>144</v>
      </c>
      <c r="C448" s="26" t="s">
        <v>141</v>
      </c>
      <c r="D448" s="1">
        <v>44934</v>
      </c>
      <c r="E448" s="2">
        <v>5402</v>
      </c>
      <c r="F448" s="13">
        <v>9402875.6500000022</v>
      </c>
      <c r="G448" s="32">
        <v>1.17E-2</v>
      </c>
      <c r="H448" s="27">
        <v>38.74</v>
      </c>
      <c r="I448" s="28">
        <v>0.78</v>
      </c>
      <c r="J448" s="29">
        <v>34228562.710000001</v>
      </c>
      <c r="K448" s="9">
        <v>1871.6030000000001</v>
      </c>
      <c r="L448" s="9">
        <v>1876.914</v>
      </c>
      <c r="M448" s="9">
        <v>2048.375</v>
      </c>
      <c r="N448" s="104">
        <v>-8.3699999999999997E-2</v>
      </c>
      <c r="O448" s="18">
        <v>470.16199999999998</v>
      </c>
      <c r="P448" s="13">
        <v>14616.57</v>
      </c>
      <c r="Q448" s="30">
        <v>1.0906</v>
      </c>
      <c r="R448" s="31">
        <v>0.78</v>
      </c>
      <c r="S448" s="32">
        <v>1.17E-2</v>
      </c>
      <c r="T448" s="33">
        <v>10695038</v>
      </c>
      <c r="U448" s="13">
        <v>4567.08</v>
      </c>
      <c r="V448" s="31">
        <v>0.47</v>
      </c>
      <c r="W448" s="31">
        <v>1.25</v>
      </c>
      <c r="X448" s="10">
        <v>617159.14</v>
      </c>
      <c r="Y448" s="11">
        <v>534407411</v>
      </c>
      <c r="Z448" s="12">
        <v>269730764</v>
      </c>
      <c r="AA448" s="92">
        <v>35133701.009999998</v>
      </c>
      <c r="AB448" s="92">
        <v>8766462.4600000009</v>
      </c>
      <c r="AC448" s="92">
        <v>2829.16</v>
      </c>
      <c r="AD448" s="92">
        <v>16424.89</v>
      </c>
      <c r="AE448" s="93">
        <v>905138.3</v>
      </c>
      <c r="AF448" s="10">
        <v>489588.61</v>
      </c>
      <c r="AG448" s="11">
        <v>484092832</v>
      </c>
      <c r="AH448" s="12">
        <v>221976085</v>
      </c>
      <c r="AI448" s="92">
        <v>33350174.25</v>
      </c>
      <c r="AJ448" s="92">
        <v>34078115.68</v>
      </c>
      <c r="AK448" s="92">
        <v>8800339.6400000006</v>
      </c>
      <c r="AL448" s="92">
        <v>0</v>
      </c>
      <c r="AM448" s="92">
        <v>10152.950000000001</v>
      </c>
      <c r="AN448" s="93">
        <v>727941.43</v>
      </c>
    </row>
    <row r="449" spans="1:40" x14ac:dyDescent="0.2">
      <c r="A449" s="25">
        <v>106618603</v>
      </c>
      <c r="B449" s="26" t="s">
        <v>145</v>
      </c>
      <c r="C449" s="26" t="s">
        <v>141</v>
      </c>
      <c r="D449" s="1">
        <v>52376</v>
      </c>
      <c r="E449" s="2">
        <v>2752</v>
      </c>
      <c r="F449" s="13">
        <v>3661571.77</v>
      </c>
      <c r="G449" s="32">
        <v>8.9999999999999993E-3</v>
      </c>
      <c r="H449" s="27">
        <v>25.4</v>
      </c>
      <c r="I449" s="28">
        <v>0.51</v>
      </c>
      <c r="J449" s="29">
        <v>15671472.98</v>
      </c>
      <c r="K449" s="9">
        <v>831.10900000000004</v>
      </c>
      <c r="L449" s="9">
        <v>836.61300000000006</v>
      </c>
      <c r="M449" s="9">
        <v>961.66700000000003</v>
      </c>
      <c r="N449" s="104">
        <v>-0.13</v>
      </c>
      <c r="O449" s="18">
        <v>264.846</v>
      </c>
      <c r="P449" s="13">
        <v>14299.38</v>
      </c>
      <c r="Q449" s="30">
        <v>1.1148</v>
      </c>
      <c r="R449" s="31">
        <v>0.51</v>
      </c>
      <c r="S449" s="32">
        <v>8.9999999999999993E-3</v>
      </c>
      <c r="T449" s="33">
        <v>5407179</v>
      </c>
      <c r="U449" s="13">
        <v>4933.76</v>
      </c>
      <c r="V449" s="31">
        <v>0.43</v>
      </c>
      <c r="W449" s="31">
        <v>0.94</v>
      </c>
      <c r="X449" s="10">
        <v>431245.69</v>
      </c>
      <c r="Y449" s="11">
        <v>284107208</v>
      </c>
      <c r="Z449" s="12">
        <v>122447624</v>
      </c>
      <c r="AA449" s="92">
        <v>15686480.029999999</v>
      </c>
      <c r="AB449" s="92">
        <v>3219488.81</v>
      </c>
      <c r="AC449" s="92">
        <v>0</v>
      </c>
      <c r="AD449" s="92">
        <v>10837.27</v>
      </c>
      <c r="AE449" s="93">
        <v>15007.05</v>
      </c>
      <c r="AF449" s="10">
        <v>341892.55</v>
      </c>
      <c r="AG449" s="11">
        <v>270956691</v>
      </c>
      <c r="AH449" s="12">
        <v>114965076</v>
      </c>
      <c r="AI449" s="92">
        <v>15237527.369999999</v>
      </c>
      <c r="AJ449" s="92">
        <v>15240704.050000001</v>
      </c>
      <c r="AK449" s="92">
        <v>3162465.96</v>
      </c>
      <c r="AL449" s="92">
        <v>0</v>
      </c>
      <c r="AM449" s="92">
        <v>2957.05</v>
      </c>
      <c r="AN449" s="93">
        <v>3176.68</v>
      </c>
    </row>
    <row r="450" spans="1:40" x14ac:dyDescent="0.2">
      <c r="A450" s="25">
        <v>105628302</v>
      </c>
      <c r="B450" s="26" t="s">
        <v>122</v>
      </c>
      <c r="C450" s="26" t="s">
        <v>123</v>
      </c>
      <c r="D450" s="1">
        <v>54923</v>
      </c>
      <c r="E450" s="2">
        <v>15207</v>
      </c>
      <c r="F450" s="13">
        <v>29205920.43</v>
      </c>
      <c r="G450" s="32">
        <v>1.2500000000000001E-2</v>
      </c>
      <c r="H450" s="27">
        <v>34.97</v>
      </c>
      <c r="I450" s="28">
        <v>0.7</v>
      </c>
      <c r="J450" s="29">
        <v>82706698.890000001</v>
      </c>
      <c r="K450" s="9">
        <v>4249.4830000000002</v>
      </c>
      <c r="L450" s="9">
        <v>4306.9409999999998</v>
      </c>
      <c r="M450" s="9">
        <v>5029.1350000000002</v>
      </c>
      <c r="N450" s="104">
        <v>-0.14360000000000001</v>
      </c>
      <c r="O450" s="18">
        <v>770.55899999999997</v>
      </c>
      <c r="P450" s="13">
        <v>16475.3</v>
      </c>
      <c r="Q450" s="30">
        <v>0.96750000000000003</v>
      </c>
      <c r="R450" s="31">
        <v>0.68</v>
      </c>
      <c r="S450" s="32">
        <v>1.2500000000000001E-2</v>
      </c>
      <c r="T450" s="33">
        <v>30986937</v>
      </c>
      <c r="U450" s="13">
        <v>6172.64</v>
      </c>
      <c r="V450" s="31">
        <v>0.28999999999999998</v>
      </c>
      <c r="W450" s="31">
        <v>0.97</v>
      </c>
      <c r="X450" s="10">
        <v>3448961.06</v>
      </c>
      <c r="Y450" s="11">
        <v>1615218784</v>
      </c>
      <c r="Z450" s="12">
        <v>714626119</v>
      </c>
      <c r="AA450" s="92">
        <v>84322378.540000007</v>
      </c>
      <c r="AB450" s="92">
        <v>25633035.510000002</v>
      </c>
      <c r="AC450" s="92">
        <v>0</v>
      </c>
      <c r="AD450" s="92">
        <v>123923.86</v>
      </c>
      <c r="AE450" s="93">
        <v>1615679.65</v>
      </c>
      <c r="AF450" s="10">
        <v>2736207.56</v>
      </c>
      <c r="AG450" s="11">
        <v>1521381286</v>
      </c>
      <c r="AH450" s="12">
        <v>664257287</v>
      </c>
      <c r="AI450" s="92">
        <v>80329642.879999995</v>
      </c>
      <c r="AJ450" s="92">
        <v>82152167.709999993</v>
      </c>
      <c r="AK450" s="92">
        <v>27654792.399999999</v>
      </c>
      <c r="AL450" s="92">
        <v>0</v>
      </c>
      <c r="AM450" s="92">
        <v>71693.210000000006</v>
      </c>
      <c r="AN450" s="93">
        <v>1822524.83</v>
      </c>
    </row>
    <row r="451" spans="1:40" x14ac:dyDescent="0.2">
      <c r="A451" s="25">
        <v>101630504</v>
      </c>
      <c r="B451" s="26" t="s">
        <v>16</v>
      </c>
      <c r="C451" s="26" t="s">
        <v>17</v>
      </c>
      <c r="D451" s="1">
        <v>70606</v>
      </c>
      <c r="E451" s="2">
        <v>1698</v>
      </c>
      <c r="F451" s="13">
        <v>4149016.38</v>
      </c>
      <c r="G451" s="32">
        <v>1.0699999999999999E-2</v>
      </c>
      <c r="H451" s="27">
        <v>34.61</v>
      </c>
      <c r="I451" s="28">
        <v>0.7</v>
      </c>
      <c r="J451" s="29">
        <v>11565090.310000001</v>
      </c>
      <c r="K451" s="9">
        <v>485.71899999999999</v>
      </c>
      <c r="L451" s="9">
        <v>498.96</v>
      </c>
      <c r="M451" s="9">
        <v>620.85400000000004</v>
      </c>
      <c r="N451" s="104">
        <v>-0.1963</v>
      </c>
      <c r="O451" s="18">
        <v>185.86199999999999</v>
      </c>
      <c r="P451" s="13">
        <v>17220.689999999999</v>
      </c>
      <c r="Q451" s="30">
        <v>0.92569999999999997</v>
      </c>
      <c r="R451" s="31">
        <v>0.65</v>
      </c>
      <c r="S451" s="32">
        <v>1.0699999999999999E-2</v>
      </c>
      <c r="T451" s="33">
        <v>5171608</v>
      </c>
      <c r="U451" s="13">
        <v>7700.65</v>
      </c>
      <c r="V451" s="31">
        <v>0.11</v>
      </c>
      <c r="W451" s="31">
        <v>0.76</v>
      </c>
      <c r="X451" s="10">
        <v>316988.42</v>
      </c>
      <c r="Y451" s="11">
        <v>254802084</v>
      </c>
      <c r="Z451" s="12">
        <v>134040625</v>
      </c>
      <c r="AA451" s="92">
        <v>11598891.25</v>
      </c>
      <c r="AB451" s="92">
        <v>3584550.43</v>
      </c>
      <c r="AC451" s="92">
        <v>0</v>
      </c>
      <c r="AD451" s="92">
        <v>247477.53</v>
      </c>
      <c r="AE451" s="93">
        <v>33800.94</v>
      </c>
      <c r="AF451" s="10">
        <v>251516.12</v>
      </c>
      <c r="AG451" s="11">
        <v>250179110</v>
      </c>
      <c r="AH451" s="12">
        <v>107539400</v>
      </c>
      <c r="AI451" s="92">
        <v>11116619.07</v>
      </c>
      <c r="AJ451" s="92">
        <v>11152646.27</v>
      </c>
      <c r="AK451" s="92">
        <v>3518687.12</v>
      </c>
      <c r="AL451" s="92">
        <v>0</v>
      </c>
      <c r="AM451" s="92">
        <v>22451.93</v>
      </c>
      <c r="AN451" s="93">
        <v>36027.199999999997</v>
      </c>
    </row>
    <row r="452" spans="1:40" x14ac:dyDescent="0.2">
      <c r="A452" s="25">
        <v>101630903</v>
      </c>
      <c r="B452" s="26" t="s">
        <v>18</v>
      </c>
      <c r="C452" s="26" t="s">
        <v>17</v>
      </c>
      <c r="D452" s="1">
        <v>58572</v>
      </c>
      <c r="E452" s="2">
        <v>3336</v>
      </c>
      <c r="F452" s="13">
        <v>8186549.3200000003</v>
      </c>
      <c r="G452" s="32">
        <v>1.1900000000000001E-2</v>
      </c>
      <c r="H452" s="27">
        <v>41.9</v>
      </c>
      <c r="I452" s="28">
        <v>0.84</v>
      </c>
      <c r="J452" s="29">
        <v>18545482.789999999</v>
      </c>
      <c r="K452" s="9">
        <v>1092.329</v>
      </c>
      <c r="L452" s="9">
        <v>1098.0740000000001</v>
      </c>
      <c r="M452" s="9">
        <v>1232.6079999999999</v>
      </c>
      <c r="N452" s="104">
        <v>-0.1091</v>
      </c>
      <c r="O452" s="18">
        <v>230.25800000000001</v>
      </c>
      <c r="P452" s="13">
        <v>14022.13</v>
      </c>
      <c r="Q452" s="30">
        <v>1.1368</v>
      </c>
      <c r="R452" s="31">
        <v>0.84</v>
      </c>
      <c r="S452" s="32">
        <v>1.1900000000000001E-2</v>
      </c>
      <c r="T452" s="33">
        <v>9151626</v>
      </c>
      <c r="U452" s="13">
        <v>6919.49</v>
      </c>
      <c r="V452" s="31">
        <v>0.2</v>
      </c>
      <c r="W452" s="31">
        <v>1.04</v>
      </c>
      <c r="X452" s="10">
        <v>503019.01</v>
      </c>
      <c r="Y452" s="11">
        <v>470333765</v>
      </c>
      <c r="Z452" s="12">
        <v>217758430</v>
      </c>
      <c r="AA452" s="92">
        <v>18747507.390000001</v>
      </c>
      <c r="AB452" s="92">
        <v>7666161.3200000003</v>
      </c>
      <c r="AC452" s="92">
        <v>0</v>
      </c>
      <c r="AD452" s="92">
        <v>17368.990000000002</v>
      </c>
      <c r="AE452" s="93">
        <v>202024.6</v>
      </c>
      <c r="AF452" s="10">
        <v>399654.26</v>
      </c>
      <c r="AG452" s="11">
        <v>449563210</v>
      </c>
      <c r="AH452" s="12">
        <v>188349763</v>
      </c>
      <c r="AI452" s="92">
        <v>17762528.920000002</v>
      </c>
      <c r="AJ452" s="92">
        <v>17954766.16</v>
      </c>
      <c r="AK452" s="92">
        <v>7604396.3399999999</v>
      </c>
      <c r="AL452" s="92">
        <v>0</v>
      </c>
      <c r="AM452" s="92">
        <v>23234.84</v>
      </c>
      <c r="AN452" s="93">
        <v>192237.24</v>
      </c>
    </row>
    <row r="453" spans="1:40" x14ac:dyDescent="0.2">
      <c r="A453" s="25">
        <v>101631003</v>
      </c>
      <c r="B453" s="26" t="s">
        <v>19</v>
      </c>
      <c r="C453" s="26" t="s">
        <v>17</v>
      </c>
      <c r="D453" s="1">
        <v>60625</v>
      </c>
      <c r="E453" s="2">
        <v>3351</v>
      </c>
      <c r="F453" s="13">
        <v>5772757.8100000005</v>
      </c>
      <c r="G453" s="32">
        <v>9.5999999999999992E-3</v>
      </c>
      <c r="H453" s="27">
        <v>28.42</v>
      </c>
      <c r="I453" s="28">
        <v>0.56999999999999995</v>
      </c>
      <c r="J453" s="29">
        <v>20468306.34</v>
      </c>
      <c r="K453" s="9">
        <v>1053.0329999999999</v>
      </c>
      <c r="L453" s="9">
        <v>1043.71</v>
      </c>
      <c r="M453" s="9">
        <v>1322.625</v>
      </c>
      <c r="N453" s="104">
        <v>-0.2109</v>
      </c>
      <c r="O453" s="18">
        <v>196.626</v>
      </c>
      <c r="P453" s="13">
        <v>16379.11</v>
      </c>
      <c r="Q453" s="30">
        <v>0.97319999999999995</v>
      </c>
      <c r="R453" s="31">
        <v>0.55000000000000004</v>
      </c>
      <c r="S453" s="32">
        <v>9.5999999999999992E-3</v>
      </c>
      <c r="T453" s="33">
        <v>7958364</v>
      </c>
      <c r="U453" s="13">
        <v>6368.43</v>
      </c>
      <c r="V453" s="31">
        <v>0.27</v>
      </c>
      <c r="W453" s="31">
        <v>0.82</v>
      </c>
      <c r="X453" s="10">
        <v>586809.32999999996</v>
      </c>
      <c r="Y453" s="11">
        <v>384757593</v>
      </c>
      <c r="Z453" s="12">
        <v>213615616</v>
      </c>
      <c r="AA453" s="92">
        <v>20468306.34</v>
      </c>
      <c r="AB453" s="92">
        <v>5133330.4800000004</v>
      </c>
      <c r="AC453" s="92">
        <v>0</v>
      </c>
      <c r="AD453" s="92">
        <v>52618</v>
      </c>
      <c r="AE453" s="92">
        <v>0</v>
      </c>
      <c r="AF453" s="10">
        <v>465548.22</v>
      </c>
      <c r="AG453" s="11">
        <v>362876146</v>
      </c>
      <c r="AH453" s="12">
        <v>182819407</v>
      </c>
      <c r="AI453" s="92">
        <v>20859469.059999999</v>
      </c>
      <c r="AJ453" s="92">
        <v>20859469.059999999</v>
      </c>
      <c r="AK453" s="92">
        <v>5661998.0899999999</v>
      </c>
      <c r="AL453" s="92">
        <v>0</v>
      </c>
      <c r="AM453" s="92">
        <v>110866.7</v>
      </c>
      <c r="AN453" s="92">
        <v>0</v>
      </c>
    </row>
    <row r="454" spans="1:40" x14ac:dyDescent="0.2">
      <c r="A454" s="25">
        <v>101631203</v>
      </c>
      <c r="B454" s="26" t="s">
        <v>20</v>
      </c>
      <c r="C454" s="26" t="s">
        <v>17</v>
      </c>
      <c r="D454" s="1">
        <v>61373</v>
      </c>
      <c r="E454" s="2">
        <v>3952</v>
      </c>
      <c r="F454" s="13">
        <v>10268519.430000002</v>
      </c>
      <c r="G454" s="32">
        <v>1.2200000000000001E-2</v>
      </c>
      <c r="H454" s="27">
        <v>42.34</v>
      </c>
      <c r="I454" s="28">
        <v>0.85</v>
      </c>
      <c r="J454" s="29">
        <v>21673501.18</v>
      </c>
      <c r="K454" s="9">
        <v>1057.057</v>
      </c>
      <c r="L454" s="9">
        <v>1054.3150000000001</v>
      </c>
      <c r="M454" s="9">
        <v>1416.087</v>
      </c>
      <c r="N454" s="104">
        <v>-0.2555</v>
      </c>
      <c r="O454" s="18">
        <v>197.68700000000001</v>
      </c>
      <c r="P454" s="13">
        <v>17273.25</v>
      </c>
      <c r="Q454" s="30">
        <v>0.92279999999999995</v>
      </c>
      <c r="R454" s="31">
        <v>0.78</v>
      </c>
      <c r="S454" s="32">
        <v>1.2200000000000001E-2</v>
      </c>
      <c r="T454" s="33">
        <v>11150884</v>
      </c>
      <c r="U454" s="13">
        <v>8886.98</v>
      </c>
      <c r="V454" s="31">
        <v>0</v>
      </c>
      <c r="W454" s="31">
        <v>0.78</v>
      </c>
      <c r="X454" s="10">
        <v>672886.39</v>
      </c>
      <c r="Y454" s="11">
        <v>578176820</v>
      </c>
      <c r="Z454" s="12">
        <v>260235534</v>
      </c>
      <c r="AA454" s="92">
        <v>21688257.190000001</v>
      </c>
      <c r="AB454" s="92">
        <v>9509156.8300000001</v>
      </c>
      <c r="AC454" s="92">
        <v>0</v>
      </c>
      <c r="AD454" s="92">
        <v>86476.21</v>
      </c>
      <c r="AE454" s="93">
        <v>14756.01</v>
      </c>
      <c r="AF454" s="10">
        <v>532366.17000000004</v>
      </c>
      <c r="AG454" s="11">
        <v>546686977</v>
      </c>
      <c r="AH454" s="12">
        <v>226685518</v>
      </c>
      <c r="AI454" s="92">
        <v>20753291.43</v>
      </c>
      <c r="AJ454" s="92">
        <v>20760879.780000001</v>
      </c>
      <c r="AK454" s="92">
        <v>9094662.9299999997</v>
      </c>
      <c r="AL454" s="92">
        <v>0</v>
      </c>
      <c r="AM454" s="92">
        <v>115970.35</v>
      </c>
      <c r="AN454" s="93">
        <v>7588.35</v>
      </c>
    </row>
    <row r="455" spans="1:40" x14ac:dyDescent="0.2">
      <c r="A455" s="25">
        <v>101631503</v>
      </c>
      <c r="B455" s="26" t="s">
        <v>21</v>
      </c>
      <c r="C455" s="26" t="s">
        <v>17</v>
      </c>
      <c r="D455" s="1">
        <v>48480</v>
      </c>
      <c r="E455" s="2">
        <v>3713</v>
      </c>
      <c r="F455" s="13">
        <v>7445251.629999999</v>
      </c>
      <c r="G455" s="32">
        <v>1.32E-2</v>
      </c>
      <c r="H455" s="27">
        <v>41.36</v>
      </c>
      <c r="I455" s="28">
        <v>0.83</v>
      </c>
      <c r="J455" s="29">
        <v>16032230.42</v>
      </c>
      <c r="K455" s="9">
        <v>974.87800000000004</v>
      </c>
      <c r="L455" s="9">
        <v>941.16099999999994</v>
      </c>
      <c r="M455" s="9">
        <v>983.39400000000001</v>
      </c>
      <c r="N455" s="104">
        <v>-4.2900000000000001E-2</v>
      </c>
      <c r="O455" s="18">
        <v>179.46899999999999</v>
      </c>
      <c r="P455" s="13">
        <v>13888.57</v>
      </c>
      <c r="Q455" s="30">
        <v>1.1476999999999999</v>
      </c>
      <c r="R455" s="31">
        <v>0.83</v>
      </c>
      <c r="S455" s="32">
        <v>1.32E-2</v>
      </c>
      <c r="T455" s="33">
        <v>7473498</v>
      </c>
      <c r="U455" s="13">
        <v>6474.22</v>
      </c>
      <c r="V455" s="31">
        <v>0.25</v>
      </c>
      <c r="W455" s="31">
        <v>1.08</v>
      </c>
      <c r="X455" s="10">
        <v>513226.26</v>
      </c>
      <c r="Y455" s="11">
        <v>395680462</v>
      </c>
      <c r="Z455" s="12">
        <v>166236705</v>
      </c>
      <c r="AA455" s="92">
        <v>16032230.42</v>
      </c>
      <c r="AB455" s="92">
        <v>6929135.8099999996</v>
      </c>
      <c r="AC455" s="92">
        <v>0</v>
      </c>
      <c r="AD455" s="92">
        <v>2889.56</v>
      </c>
      <c r="AE455" s="93">
        <v>0</v>
      </c>
      <c r="AF455" s="10">
        <v>407151.58</v>
      </c>
      <c r="AG455" s="11">
        <v>382861558</v>
      </c>
      <c r="AH455" s="12">
        <v>147800625</v>
      </c>
      <c r="AI455" s="92">
        <v>15083540.1</v>
      </c>
      <c r="AJ455" s="92">
        <v>15083540.1</v>
      </c>
      <c r="AK455" s="92">
        <v>6491027.9400000004</v>
      </c>
      <c r="AL455" s="92">
        <v>0</v>
      </c>
      <c r="AM455" s="92">
        <v>174159.81</v>
      </c>
      <c r="AN455" s="93">
        <v>0</v>
      </c>
    </row>
    <row r="456" spans="1:40" x14ac:dyDescent="0.2">
      <c r="A456" s="25">
        <v>101631703</v>
      </c>
      <c r="B456" s="26" t="s">
        <v>22</v>
      </c>
      <c r="C456" s="26" t="s">
        <v>17</v>
      </c>
      <c r="D456" s="1">
        <v>84705</v>
      </c>
      <c r="E456" s="2">
        <v>15707</v>
      </c>
      <c r="F456" s="13">
        <v>73549841.149999991</v>
      </c>
      <c r="G456" s="32">
        <v>1.17E-2</v>
      </c>
      <c r="H456" s="27">
        <v>55.28</v>
      </c>
      <c r="I456" s="28">
        <v>1.1100000000000001</v>
      </c>
      <c r="J456" s="29">
        <v>86284177.379999995</v>
      </c>
      <c r="K456" s="9">
        <v>5371.665</v>
      </c>
      <c r="L456" s="9">
        <v>5378.7979999999998</v>
      </c>
      <c r="M456" s="9">
        <v>4869.6959999999999</v>
      </c>
      <c r="N456" s="104">
        <v>0.1045</v>
      </c>
      <c r="O456" s="18">
        <v>418.73200000000003</v>
      </c>
      <c r="P456" s="13">
        <v>14901.25</v>
      </c>
      <c r="Q456" s="30">
        <v>1.0697000000000001</v>
      </c>
      <c r="R456" s="31">
        <v>1.1100000000000001</v>
      </c>
      <c r="S456" s="32">
        <v>1.17E-2</v>
      </c>
      <c r="T456" s="33">
        <v>83874716</v>
      </c>
      <c r="U456" s="13">
        <v>14485.14</v>
      </c>
      <c r="V456" s="31">
        <v>0</v>
      </c>
      <c r="W456" s="31">
        <v>1.1100000000000001</v>
      </c>
      <c r="X456" s="10">
        <v>1168616.77</v>
      </c>
      <c r="Y456" s="11">
        <v>4550948772</v>
      </c>
      <c r="Z456" s="12">
        <v>1755420820</v>
      </c>
      <c r="AA456" s="92">
        <v>87727151.909999996</v>
      </c>
      <c r="AB456" s="92">
        <v>72168611.069999993</v>
      </c>
      <c r="AC456" s="92">
        <v>0</v>
      </c>
      <c r="AD456" s="92">
        <v>212613.31</v>
      </c>
      <c r="AE456" s="93">
        <v>1442974.53</v>
      </c>
      <c r="AF456" s="10">
        <v>925675.81</v>
      </c>
      <c r="AG456" s="11">
        <v>4246085128</v>
      </c>
      <c r="AH456" s="12">
        <v>1495261391</v>
      </c>
      <c r="AI456" s="92">
        <v>80672643.370000005</v>
      </c>
      <c r="AJ456" s="92">
        <v>81856571.420000002</v>
      </c>
      <c r="AK456" s="92">
        <v>69286100.950000003</v>
      </c>
      <c r="AL456" s="92">
        <v>0</v>
      </c>
      <c r="AM456" s="92">
        <v>198093.44</v>
      </c>
      <c r="AN456" s="93">
        <v>1183928.05</v>
      </c>
    </row>
    <row r="457" spans="1:40" x14ac:dyDescent="0.2">
      <c r="A457" s="25">
        <v>101631803</v>
      </c>
      <c r="B457" s="26" t="s">
        <v>23</v>
      </c>
      <c r="C457" s="26" t="s">
        <v>17</v>
      </c>
      <c r="D457" s="1">
        <v>49380</v>
      </c>
      <c r="E457" s="2">
        <v>4975</v>
      </c>
      <c r="F457" s="13">
        <v>11578073.469999999</v>
      </c>
      <c r="G457" s="32">
        <v>1.47E-2</v>
      </c>
      <c r="H457" s="27">
        <v>47.13</v>
      </c>
      <c r="I457" s="28">
        <v>0.95</v>
      </c>
      <c r="J457" s="29">
        <v>25776021.949999999</v>
      </c>
      <c r="K457" s="9">
        <v>1405.405</v>
      </c>
      <c r="L457" s="9">
        <v>1415.2249999999999</v>
      </c>
      <c r="M457" s="9">
        <v>1749.9839999999999</v>
      </c>
      <c r="N457" s="104">
        <v>-0.1913</v>
      </c>
      <c r="O457" s="18">
        <v>541.86400000000003</v>
      </c>
      <c r="P457" s="13">
        <v>13237.01</v>
      </c>
      <c r="Q457" s="30">
        <v>1.2041999999999999</v>
      </c>
      <c r="R457" s="31">
        <v>0.95</v>
      </c>
      <c r="S457" s="32">
        <v>1.47E-2</v>
      </c>
      <c r="T457" s="33">
        <v>10510006</v>
      </c>
      <c r="U457" s="13">
        <v>5397.31</v>
      </c>
      <c r="V457" s="31">
        <v>0.38</v>
      </c>
      <c r="W457" s="31">
        <v>1.33</v>
      </c>
      <c r="X457" s="10">
        <v>811597.2</v>
      </c>
      <c r="Y457" s="11">
        <v>527776713</v>
      </c>
      <c r="Z457" s="12">
        <v>262449331</v>
      </c>
      <c r="AA457" s="92">
        <v>25799264.899999999</v>
      </c>
      <c r="AB457" s="92">
        <v>10766476.27</v>
      </c>
      <c r="AC457" s="92">
        <v>0</v>
      </c>
      <c r="AD457" s="92">
        <v>0</v>
      </c>
      <c r="AE457" s="93">
        <v>23242.95</v>
      </c>
      <c r="AF457" s="10">
        <v>643884.82999999996</v>
      </c>
      <c r="AG457" s="11">
        <v>466488568</v>
      </c>
      <c r="AH457" s="12">
        <v>226336858</v>
      </c>
      <c r="AI457" s="92">
        <v>24837816.43</v>
      </c>
      <c r="AJ457" s="92">
        <v>24858016.34</v>
      </c>
      <c r="AK457" s="92">
        <v>10533912.15</v>
      </c>
      <c r="AL457" s="92">
        <v>0</v>
      </c>
      <c r="AM457" s="92">
        <v>0</v>
      </c>
      <c r="AN457" s="93">
        <v>20199.91</v>
      </c>
    </row>
    <row r="458" spans="1:40" x14ac:dyDescent="0.2">
      <c r="A458" s="25">
        <v>101631903</v>
      </c>
      <c r="B458" s="26" t="s">
        <v>24</v>
      </c>
      <c r="C458" s="26" t="s">
        <v>17</v>
      </c>
      <c r="D458" s="1">
        <v>82482</v>
      </c>
      <c r="E458" s="2">
        <v>4121</v>
      </c>
      <c r="F458" s="13">
        <v>14528969.809999999</v>
      </c>
      <c r="G458" s="32">
        <v>1.26E-2</v>
      </c>
      <c r="H458" s="27">
        <v>42.74</v>
      </c>
      <c r="I458" s="28">
        <v>0.86</v>
      </c>
      <c r="J458" s="29">
        <v>21643646.43</v>
      </c>
      <c r="K458" s="9">
        <v>1256.001</v>
      </c>
      <c r="L458" s="9">
        <v>1219.0940000000001</v>
      </c>
      <c r="M458" s="9">
        <v>1210.3579999999999</v>
      </c>
      <c r="N458" s="104">
        <v>7.1999999999999998E-3</v>
      </c>
      <c r="O458" s="18">
        <v>116.63500000000001</v>
      </c>
      <c r="P458" s="13">
        <v>15767.94</v>
      </c>
      <c r="Q458" s="30">
        <v>1.0108999999999999</v>
      </c>
      <c r="R458" s="31">
        <v>0.86</v>
      </c>
      <c r="S458" s="32">
        <v>1.26E-2</v>
      </c>
      <c r="T458" s="33">
        <v>15300941</v>
      </c>
      <c r="U458" s="13">
        <v>11147.12</v>
      </c>
      <c r="V458" s="31">
        <v>0</v>
      </c>
      <c r="W458" s="31">
        <v>0.86</v>
      </c>
      <c r="X458" s="10">
        <v>393691.76</v>
      </c>
      <c r="Y458" s="11">
        <v>822391171</v>
      </c>
      <c r="Z458" s="12">
        <v>328055553</v>
      </c>
      <c r="AA458" s="92">
        <v>21643646.43</v>
      </c>
      <c r="AB458" s="92">
        <v>14060513.93</v>
      </c>
      <c r="AC458" s="92">
        <v>0</v>
      </c>
      <c r="AD458" s="92">
        <v>74764.12</v>
      </c>
      <c r="AE458" s="93">
        <v>0</v>
      </c>
      <c r="AF458" s="10">
        <v>312841.57</v>
      </c>
      <c r="AG458" s="11">
        <v>754800838</v>
      </c>
      <c r="AH458" s="12">
        <v>272877106</v>
      </c>
      <c r="AI458" s="92">
        <v>20336787.010000002</v>
      </c>
      <c r="AJ458" s="92">
        <v>20336787.010000002</v>
      </c>
      <c r="AK458" s="92">
        <v>13563584.99</v>
      </c>
      <c r="AL458" s="92">
        <v>0</v>
      </c>
      <c r="AM458" s="92">
        <v>104210.57</v>
      </c>
      <c r="AN458" s="93">
        <v>0</v>
      </c>
    </row>
    <row r="459" spans="1:40" x14ac:dyDescent="0.2">
      <c r="A459" s="25">
        <v>101632403</v>
      </c>
      <c r="B459" s="26" t="s">
        <v>25</v>
      </c>
      <c r="C459" s="26" t="s">
        <v>17</v>
      </c>
      <c r="D459" s="1">
        <v>61745</v>
      </c>
      <c r="E459" s="2">
        <v>3627</v>
      </c>
      <c r="F459" s="13">
        <v>9805640.9800000004</v>
      </c>
      <c r="G459" s="32">
        <v>1.21E-2</v>
      </c>
      <c r="H459" s="27">
        <v>43.79</v>
      </c>
      <c r="I459" s="28">
        <v>0.88</v>
      </c>
      <c r="J459" s="29">
        <v>19354314.82</v>
      </c>
      <c r="K459" s="9">
        <v>929.4</v>
      </c>
      <c r="L459" s="9">
        <v>928.64</v>
      </c>
      <c r="M459" s="9">
        <v>1138.096</v>
      </c>
      <c r="N459" s="104">
        <v>-0.184</v>
      </c>
      <c r="O459" s="18">
        <v>180.93700000000001</v>
      </c>
      <c r="P459" s="13">
        <v>17431.03</v>
      </c>
      <c r="Q459" s="30">
        <v>0.91449999999999998</v>
      </c>
      <c r="R459" s="31">
        <v>0.8</v>
      </c>
      <c r="S459" s="32">
        <v>1.21E-2</v>
      </c>
      <c r="T459" s="33">
        <v>10745540</v>
      </c>
      <c r="U459" s="13">
        <v>9677.73</v>
      </c>
      <c r="V459" s="31">
        <v>0</v>
      </c>
      <c r="W459" s="31">
        <v>0.8</v>
      </c>
      <c r="X459" s="10">
        <v>569168.07999999996</v>
      </c>
      <c r="Y459" s="11">
        <v>549576640</v>
      </c>
      <c r="Z459" s="12">
        <v>258358713</v>
      </c>
      <c r="AA459" s="92">
        <v>19551939.780000001</v>
      </c>
      <c r="AB459" s="92">
        <v>9236472.9000000004</v>
      </c>
      <c r="AC459" s="92">
        <v>0</v>
      </c>
      <c r="AD459" s="92">
        <v>0</v>
      </c>
      <c r="AE459" s="93">
        <v>197624.95999999999</v>
      </c>
      <c r="AF459" s="10">
        <v>449956.46</v>
      </c>
      <c r="AG459" s="11">
        <v>514509674</v>
      </c>
      <c r="AH459" s="12">
        <v>218863962</v>
      </c>
      <c r="AI459" s="92">
        <v>18694746.02</v>
      </c>
      <c r="AJ459" s="92">
        <v>18909779.359999999</v>
      </c>
      <c r="AK459" s="92">
        <v>8790585.3000000007</v>
      </c>
      <c r="AL459" s="92">
        <v>0</v>
      </c>
      <c r="AM459" s="92">
        <v>12030.04</v>
      </c>
      <c r="AN459" s="93">
        <v>215033.34</v>
      </c>
    </row>
    <row r="460" spans="1:40" x14ac:dyDescent="0.2">
      <c r="A460" s="25">
        <v>101633903</v>
      </c>
      <c r="B460" s="26" t="s">
        <v>26</v>
      </c>
      <c r="C460" s="26" t="s">
        <v>17</v>
      </c>
      <c r="D460" s="1">
        <v>72560</v>
      </c>
      <c r="E460" s="2">
        <v>4779</v>
      </c>
      <c r="F460" s="13">
        <v>14517823.630000001</v>
      </c>
      <c r="G460" s="32">
        <v>1.12E-2</v>
      </c>
      <c r="H460" s="27">
        <v>41.87</v>
      </c>
      <c r="I460" s="28">
        <v>0.84</v>
      </c>
      <c r="J460" s="29">
        <v>30853332.32</v>
      </c>
      <c r="K460" s="9">
        <v>1608.4079999999999</v>
      </c>
      <c r="L460" s="9">
        <v>1615.877</v>
      </c>
      <c r="M460" s="9">
        <v>1970.1369999999999</v>
      </c>
      <c r="N460" s="104">
        <v>-0.17979999999999999</v>
      </c>
      <c r="O460" s="18">
        <v>245.20699999999999</v>
      </c>
      <c r="P460" s="13">
        <v>16644.95</v>
      </c>
      <c r="Q460" s="30">
        <v>0.9577</v>
      </c>
      <c r="R460" s="31">
        <v>0.8</v>
      </c>
      <c r="S460" s="32">
        <v>1.12E-2</v>
      </c>
      <c r="T460" s="33">
        <v>17200399</v>
      </c>
      <c r="U460" s="13">
        <v>9279.3799999999992</v>
      </c>
      <c r="V460" s="31">
        <v>0</v>
      </c>
      <c r="W460" s="31">
        <v>0.8</v>
      </c>
      <c r="X460" s="10">
        <v>1100668.79</v>
      </c>
      <c r="Y460" s="11">
        <v>888069587</v>
      </c>
      <c r="Z460" s="12">
        <v>405193488</v>
      </c>
      <c r="AA460" s="92">
        <v>30885347.199999999</v>
      </c>
      <c r="AB460" s="92">
        <v>13352284.65</v>
      </c>
      <c r="AC460" s="92">
        <v>0</v>
      </c>
      <c r="AD460" s="92">
        <v>64870.19</v>
      </c>
      <c r="AE460" s="93">
        <v>32014.880000000001</v>
      </c>
      <c r="AF460" s="10">
        <v>873310.97</v>
      </c>
      <c r="AG460" s="11">
        <v>892391845</v>
      </c>
      <c r="AH460" s="12">
        <v>318440596</v>
      </c>
      <c r="AI460" s="92">
        <v>29986392.059999999</v>
      </c>
      <c r="AJ460" s="92">
        <v>30001235.75</v>
      </c>
      <c r="AK460" s="92">
        <v>14047601.140000001</v>
      </c>
      <c r="AL460" s="92">
        <v>0</v>
      </c>
      <c r="AM460" s="92">
        <v>92919.28</v>
      </c>
      <c r="AN460" s="93">
        <v>14843.69</v>
      </c>
    </row>
    <row r="461" spans="1:40" x14ac:dyDescent="0.2">
      <c r="A461" s="25">
        <v>101636503</v>
      </c>
      <c r="B461" s="26" t="s">
        <v>27</v>
      </c>
      <c r="C461" s="26" t="s">
        <v>17</v>
      </c>
      <c r="D461" s="1">
        <v>137003</v>
      </c>
      <c r="E461" s="2">
        <v>7972</v>
      </c>
      <c r="F461" s="13">
        <v>58797551.859999999</v>
      </c>
      <c r="G461" s="32">
        <v>1.18E-2</v>
      </c>
      <c r="H461" s="27">
        <v>53.83</v>
      </c>
      <c r="I461" s="28">
        <v>1.0900000000000001</v>
      </c>
      <c r="J461" s="29">
        <v>67387309.719999999</v>
      </c>
      <c r="K461" s="9">
        <v>3851.348</v>
      </c>
      <c r="L461" s="9">
        <v>3857.92</v>
      </c>
      <c r="M461" s="9">
        <v>4285.9340000000002</v>
      </c>
      <c r="N461" s="104">
        <v>-9.9900000000000003E-2</v>
      </c>
      <c r="O461" s="18">
        <v>71.253</v>
      </c>
      <c r="P461" s="13">
        <v>17179.240000000002</v>
      </c>
      <c r="Q461" s="30">
        <v>0.92789999999999995</v>
      </c>
      <c r="R461" s="31">
        <v>1.01</v>
      </c>
      <c r="S461" s="32">
        <v>1.18E-2</v>
      </c>
      <c r="T461" s="33">
        <v>66124404</v>
      </c>
      <c r="U461" s="13">
        <v>16857.29</v>
      </c>
      <c r="V461" s="31">
        <v>0</v>
      </c>
      <c r="W461" s="31">
        <v>1.01</v>
      </c>
      <c r="X461" s="10">
        <v>917788.64</v>
      </c>
      <c r="Y461" s="11">
        <v>3136580094</v>
      </c>
      <c r="Z461" s="12">
        <v>1835179605</v>
      </c>
      <c r="AA461" s="92">
        <v>67516138.769999996</v>
      </c>
      <c r="AB461" s="92">
        <v>57849815.68</v>
      </c>
      <c r="AC461" s="92">
        <v>0</v>
      </c>
      <c r="AD461" s="92">
        <v>29947.54</v>
      </c>
      <c r="AE461" s="93">
        <v>128829.05</v>
      </c>
      <c r="AF461" s="10">
        <v>726968.07</v>
      </c>
      <c r="AG461" s="11">
        <v>2970098625</v>
      </c>
      <c r="AH461" s="12">
        <v>1563459364</v>
      </c>
      <c r="AI461" s="92">
        <v>64542151.460000001</v>
      </c>
      <c r="AJ461" s="92">
        <v>64630422.329999998</v>
      </c>
      <c r="AK461" s="92">
        <v>55763513.710000001</v>
      </c>
      <c r="AL461" s="92">
        <v>0</v>
      </c>
      <c r="AM461" s="92">
        <v>5918.55</v>
      </c>
      <c r="AN461" s="93">
        <v>88270.87</v>
      </c>
    </row>
    <row r="462" spans="1:40" x14ac:dyDescent="0.2">
      <c r="A462" s="25">
        <v>101637002</v>
      </c>
      <c r="B462" s="26" t="s">
        <v>28</v>
      </c>
      <c r="C462" s="26" t="s">
        <v>17</v>
      </c>
      <c r="D462" s="1">
        <v>59099</v>
      </c>
      <c r="E462" s="2">
        <v>11342</v>
      </c>
      <c r="F462" s="13">
        <v>25675976.310000002</v>
      </c>
      <c r="G462" s="32">
        <v>1.2800000000000001E-2</v>
      </c>
      <c r="H462" s="27">
        <v>38.31</v>
      </c>
      <c r="I462" s="28">
        <v>0.77</v>
      </c>
      <c r="J462" s="29">
        <v>45234480.57</v>
      </c>
      <c r="K462" s="9">
        <v>2768.4810000000002</v>
      </c>
      <c r="L462" s="9">
        <v>2797.59</v>
      </c>
      <c r="M462" s="9">
        <v>3170.35</v>
      </c>
      <c r="N462" s="104">
        <v>-0.1176</v>
      </c>
      <c r="O462" s="18">
        <v>424.91800000000001</v>
      </c>
      <c r="P462" s="13">
        <v>14164.99</v>
      </c>
      <c r="Q462" s="30">
        <v>1.1253</v>
      </c>
      <c r="R462" s="31">
        <v>0.77</v>
      </c>
      <c r="S462" s="32">
        <v>1.2800000000000001E-2</v>
      </c>
      <c r="T462" s="33">
        <v>26647637</v>
      </c>
      <c r="U462" s="13">
        <v>8344.6</v>
      </c>
      <c r="V462" s="31">
        <v>0.04</v>
      </c>
      <c r="W462" s="31">
        <v>0.81</v>
      </c>
      <c r="X462" s="10">
        <v>1536940.85</v>
      </c>
      <c r="Y462" s="11">
        <v>1334207089</v>
      </c>
      <c r="Z462" s="12">
        <v>669374639</v>
      </c>
      <c r="AA462" s="92">
        <v>45234480.57</v>
      </c>
      <c r="AB462" s="92">
        <v>24083348.91</v>
      </c>
      <c r="AC462" s="92">
        <v>0</v>
      </c>
      <c r="AD462" s="92">
        <v>55686.55</v>
      </c>
      <c r="AE462" s="93">
        <v>0</v>
      </c>
      <c r="AF462" s="10">
        <v>1219705.25</v>
      </c>
      <c r="AG462" s="11">
        <v>1256198095</v>
      </c>
      <c r="AH462" s="12">
        <v>556572810</v>
      </c>
      <c r="AI462" s="92">
        <v>41848575.409999996</v>
      </c>
      <c r="AJ462" s="92">
        <v>41848825.409999996</v>
      </c>
      <c r="AK462" s="92">
        <v>23176677.34</v>
      </c>
      <c r="AL462" s="92">
        <v>0</v>
      </c>
      <c r="AM462" s="92">
        <v>115920.12</v>
      </c>
      <c r="AN462" s="93">
        <v>250</v>
      </c>
    </row>
    <row r="463" spans="1:40" x14ac:dyDescent="0.2">
      <c r="A463" s="25">
        <v>101638003</v>
      </c>
      <c r="B463" s="26" t="s">
        <v>29</v>
      </c>
      <c r="C463" s="26" t="s">
        <v>17</v>
      </c>
      <c r="D463" s="1">
        <v>71310</v>
      </c>
      <c r="E463" s="2">
        <v>11131</v>
      </c>
      <c r="F463" s="13">
        <v>40047600.069999993</v>
      </c>
      <c r="G463" s="32">
        <v>1.3299999999999999E-2</v>
      </c>
      <c r="H463" s="27">
        <v>50.45</v>
      </c>
      <c r="I463" s="28">
        <v>1.02</v>
      </c>
      <c r="J463" s="29">
        <v>63596573.810000002</v>
      </c>
      <c r="K463" s="9">
        <v>3337.1990000000001</v>
      </c>
      <c r="L463" s="9">
        <v>3337.3150000000001</v>
      </c>
      <c r="M463" s="9">
        <v>3423.6570000000002</v>
      </c>
      <c r="N463" s="104">
        <v>-2.52E-2</v>
      </c>
      <c r="O463" s="18">
        <v>366.73599999999999</v>
      </c>
      <c r="P463" s="13">
        <v>17170</v>
      </c>
      <c r="Q463" s="30">
        <v>0.9284</v>
      </c>
      <c r="R463" s="31">
        <v>0.95</v>
      </c>
      <c r="S463" s="32">
        <v>1.3299999999999999E-2</v>
      </c>
      <c r="T463" s="33">
        <v>39904229</v>
      </c>
      <c r="U463" s="13">
        <v>10773.47</v>
      </c>
      <c r="V463" s="31">
        <v>0</v>
      </c>
      <c r="W463" s="31">
        <v>0.95</v>
      </c>
      <c r="X463" s="10">
        <v>1622891.44</v>
      </c>
      <c r="Y463" s="11">
        <v>2132826771</v>
      </c>
      <c r="Z463" s="12">
        <v>867491172</v>
      </c>
      <c r="AA463" s="92">
        <v>64018675.799999997</v>
      </c>
      <c r="AB463" s="92">
        <v>38310183.899999999</v>
      </c>
      <c r="AC463" s="92">
        <v>0</v>
      </c>
      <c r="AD463" s="92">
        <v>114524.73</v>
      </c>
      <c r="AE463" s="93">
        <v>422101.99</v>
      </c>
      <c r="AF463" s="10">
        <v>1287529.31</v>
      </c>
      <c r="AG463" s="11">
        <v>2015368918</v>
      </c>
      <c r="AH463" s="12">
        <v>785080219</v>
      </c>
      <c r="AI463" s="92">
        <v>58455398.649999999</v>
      </c>
      <c r="AJ463" s="92">
        <v>58868781.25</v>
      </c>
      <c r="AK463" s="92">
        <v>36341074.890000001</v>
      </c>
      <c r="AL463" s="92">
        <v>0</v>
      </c>
      <c r="AM463" s="92">
        <v>44194.35</v>
      </c>
      <c r="AN463" s="93">
        <v>413382.6</v>
      </c>
    </row>
    <row r="464" spans="1:40" x14ac:dyDescent="0.2">
      <c r="A464" s="25">
        <v>101638803</v>
      </c>
      <c r="B464" s="26" t="s">
        <v>30</v>
      </c>
      <c r="C464" s="26" t="s">
        <v>17</v>
      </c>
      <c r="D464" s="1">
        <v>50510</v>
      </c>
      <c r="E464" s="2">
        <v>6484</v>
      </c>
      <c r="F464" s="13">
        <v>11939666.120000001</v>
      </c>
      <c r="G464" s="32">
        <v>1.44E-2</v>
      </c>
      <c r="H464" s="27">
        <v>36.46</v>
      </c>
      <c r="I464" s="28">
        <v>0.74</v>
      </c>
      <c r="J464" s="29">
        <v>27877020.719999999</v>
      </c>
      <c r="K464" s="9">
        <v>1569.739</v>
      </c>
      <c r="L464" s="9">
        <v>1534.692</v>
      </c>
      <c r="M464" s="9">
        <v>1639.048</v>
      </c>
      <c r="N464" s="104">
        <v>-6.3700000000000007E-2</v>
      </c>
      <c r="O464" s="18">
        <v>402.04899999999998</v>
      </c>
      <c r="P464" s="13">
        <v>14137.94</v>
      </c>
      <c r="Q464" s="30">
        <v>1.1274999999999999</v>
      </c>
      <c r="R464" s="31">
        <v>0.74</v>
      </c>
      <c r="S464" s="32">
        <v>1.44E-2</v>
      </c>
      <c r="T464" s="33">
        <v>10994594</v>
      </c>
      <c r="U464" s="13">
        <v>5575.95</v>
      </c>
      <c r="V464" s="31">
        <v>0.36</v>
      </c>
      <c r="W464" s="31">
        <v>1.1000000000000001</v>
      </c>
      <c r="X464" s="10">
        <v>1411843.94</v>
      </c>
      <c r="Y464" s="11">
        <v>573673460</v>
      </c>
      <c r="Z464" s="12">
        <v>252987741</v>
      </c>
      <c r="AA464" s="92">
        <v>27881323.640000001</v>
      </c>
      <c r="AB464" s="92">
        <v>10495328.550000001</v>
      </c>
      <c r="AC464" s="92">
        <v>0</v>
      </c>
      <c r="AD464" s="92">
        <v>32493.63</v>
      </c>
      <c r="AE464" s="93">
        <v>4302.92</v>
      </c>
      <c r="AF464" s="10">
        <v>1120093.69</v>
      </c>
      <c r="AG464" s="11">
        <v>562601808</v>
      </c>
      <c r="AH464" s="12">
        <v>249572092</v>
      </c>
      <c r="AI464" s="92">
        <v>26766444.949999999</v>
      </c>
      <c r="AJ464" s="92">
        <v>26807556.77</v>
      </c>
      <c r="AK464" s="92">
        <v>10858429.41</v>
      </c>
      <c r="AL464" s="92">
        <v>0</v>
      </c>
      <c r="AM464" s="92">
        <v>22528.74</v>
      </c>
      <c r="AN464" s="93">
        <v>41111.82</v>
      </c>
    </row>
    <row r="465" spans="1:40" x14ac:dyDescent="0.2">
      <c r="A465" s="25">
        <v>119648703</v>
      </c>
      <c r="B465" s="26" t="s">
        <v>425</v>
      </c>
      <c r="C465" s="26" t="s">
        <v>424</v>
      </c>
      <c r="D465" s="1">
        <v>56548</v>
      </c>
      <c r="E465" s="2">
        <v>8477</v>
      </c>
      <c r="F465" s="13">
        <v>38617677.219999999</v>
      </c>
      <c r="G465" s="32">
        <v>1.29E-2</v>
      </c>
      <c r="H465" s="27">
        <v>80.56</v>
      </c>
      <c r="I465" s="28">
        <v>1.62</v>
      </c>
      <c r="J465" s="29">
        <v>58008693.859999999</v>
      </c>
      <c r="K465" s="9">
        <v>2483.3130000000001</v>
      </c>
      <c r="L465" s="9">
        <v>2471.9960000000001</v>
      </c>
      <c r="M465" s="9">
        <v>3005.5450000000001</v>
      </c>
      <c r="N465" s="104">
        <v>-0.17749999999999999</v>
      </c>
      <c r="O465" s="18">
        <v>395.87599999999998</v>
      </c>
      <c r="P465" s="13">
        <v>20147.580000000002</v>
      </c>
      <c r="Q465" s="30">
        <v>0.79120000000000001</v>
      </c>
      <c r="R465" s="31">
        <v>1.28</v>
      </c>
      <c r="S465" s="32">
        <v>1.29E-2</v>
      </c>
      <c r="T465" s="33">
        <v>39958218</v>
      </c>
      <c r="U465" s="13">
        <v>13878.29</v>
      </c>
      <c r="V465" s="31">
        <v>0</v>
      </c>
      <c r="W465" s="31">
        <v>1.28</v>
      </c>
      <c r="X465" s="10">
        <v>1454593.78</v>
      </c>
      <c r="Y465" s="11">
        <v>2489894090</v>
      </c>
      <c r="Z465" s="12">
        <v>514483218</v>
      </c>
      <c r="AA465" s="92">
        <v>58677146.079999998</v>
      </c>
      <c r="AB465" s="92">
        <v>36839600.68</v>
      </c>
      <c r="AC465" s="92">
        <v>0</v>
      </c>
      <c r="AD465" s="92">
        <v>323482.76</v>
      </c>
      <c r="AE465" s="93">
        <v>668452.22</v>
      </c>
      <c r="AF465" s="10">
        <v>1154009.5</v>
      </c>
      <c r="AG465" s="11">
        <v>2394565536</v>
      </c>
      <c r="AH465" s="12">
        <v>409125307</v>
      </c>
      <c r="AI465" s="92">
        <v>55709370.68</v>
      </c>
      <c r="AJ465" s="92">
        <v>56358420.210000001</v>
      </c>
      <c r="AK465" s="92">
        <v>36344893.240000002</v>
      </c>
      <c r="AL465" s="92">
        <v>0</v>
      </c>
      <c r="AM465" s="92">
        <v>28202.17</v>
      </c>
      <c r="AN465" s="93">
        <v>649049.53</v>
      </c>
    </row>
    <row r="466" spans="1:40" x14ac:dyDescent="0.2">
      <c r="A466" s="25">
        <v>119648903</v>
      </c>
      <c r="B466" s="26" t="s">
        <v>426</v>
      </c>
      <c r="C466" s="26" t="s">
        <v>424</v>
      </c>
      <c r="D466" s="1">
        <v>62613</v>
      </c>
      <c r="E466" s="2">
        <v>5688</v>
      </c>
      <c r="F466" s="13">
        <v>30636998.150000002</v>
      </c>
      <c r="G466" s="32">
        <v>1.34E-2</v>
      </c>
      <c r="H466" s="27">
        <v>86.02</v>
      </c>
      <c r="I466" s="28">
        <v>1.73</v>
      </c>
      <c r="J466" s="29">
        <v>48648201.689999998</v>
      </c>
      <c r="K466" s="9">
        <v>1826.626</v>
      </c>
      <c r="L466" s="9">
        <v>1826.3989999999999</v>
      </c>
      <c r="M466" s="9">
        <v>2271.252</v>
      </c>
      <c r="N466" s="104">
        <v>-0.19589999999999999</v>
      </c>
      <c r="O466" s="18">
        <v>322.11200000000002</v>
      </c>
      <c r="P466" s="13">
        <v>22640.36</v>
      </c>
      <c r="Q466" s="30">
        <v>0.70409999999999995</v>
      </c>
      <c r="R466" s="31">
        <v>1.22</v>
      </c>
      <c r="S466" s="32">
        <v>1.34E-2</v>
      </c>
      <c r="T466" s="33">
        <v>30424885</v>
      </c>
      <c r="U466" s="13">
        <v>14159.42</v>
      </c>
      <c r="V466" s="31">
        <v>0</v>
      </c>
      <c r="W466" s="31">
        <v>1.22</v>
      </c>
      <c r="X466" s="10">
        <v>1105359.43</v>
      </c>
      <c r="Y466" s="11">
        <v>1928733503</v>
      </c>
      <c r="Z466" s="12">
        <v>358851844</v>
      </c>
      <c r="AA466" s="92">
        <v>48960175.390000001</v>
      </c>
      <c r="AB466" s="92">
        <v>29269730.710000001</v>
      </c>
      <c r="AC466" s="92">
        <v>250000</v>
      </c>
      <c r="AD466" s="92">
        <v>11908.01</v>
      </c>
      <c r="AE466" s="93">
        <v>311973.7</v>
      </c>
      <c r="AF466" s="10">
        <v>876942.62</v>
      </c>
      <c r="AG466" s="11">
        <v>1757522126</v>
      </c>
      <c r="AH466" s="12">
        <v>316898468</v>
      </c>
      <c r="AI466" s="92">
        <v>45988692.68</v>
      </c>
      <c r="AJ466" s="92">
        <v>46371878.869999997</v>
      </c>
      <c r="AK466" s="92">
        <v>28692572.5</v>
      </c>
      <c r="AL466" s="92">
        <v>0</v>
      </c>
      <c r="AM466" s="92">
        <v>11395.6</v>
      </c>
      <c r="AN466" s="93">
        <v>383186.19</v>
      </c>
    </row>
    <row r="467" spans="1:40" x14ac:dyDescent="0.2">
      <c r="A467" s="25">
        <v>107650603</v>
      </c>
      <c r="B467" s="26" t="s">
        <v>146</v>
      </c>
      <c r="C467" s="26" t="s">
        <v>147</v>
      </c>
      <c r="D467" s="1">
        <v>63101</v>
      </c>
      <c r="E467" s="2">
        <v>8059</v>
      </c>
      <c r="F467" s="13">
        <v>21702973.309999999</v>
      </c>
      <c r="G467" s="32">
        <v>1.21E-2</v>
      </c>
      <c r="H467" s="27">
        <v>42.68</v>
      </c>
      <c r="I467" s="28">
        <v>0.86</v>
      </c>
      <c r="J467" s="29">
        <v>39178950.130000003</v>
      </c>
      <c r="K467" s="9">
        <v>2468.893</v>
      </c>
      <c r="L467" s="9">
        <v>2460.788</v>
      </c>
      <c r="M467" s="9">
        <v>2732.2170000000001</v>
      </c>
      <c r="N467" s="104">
        <v>-9.9299999999999999E-2</v>
      </c>
      <c r="O467" s="18">
        <v>351.274</v>
      </c>
      <c r="P467" s="13">
        <v>13892.42</v>
      </c>
      <c r="Q467" s="30">
        <v>1.1474</v>
      </c>
      <c r="R467" s="31">
        <v>0.86</v>
      </c>
      <c r="S467" s="32">
        <v>1.21E-2</v>
      </c>
      <c r="T467" s="33">
        <v>23787075</v>
      </c>
      <c r="U467" s="13">
        <v>8434.6299999999992</v>
      </c>
      <c r="V467" s="31">
        <v>0.03</v>
      </c>
      <c r="W467" s="31">
        <v>0.89</v>
      </c>
      <c r="X467" s="10">
        <v>1188046.31</v>
      </c>
      <c r="Y467" s="11">
        <v>1263477877</v>
      </c>
      <c r="Z467" s="12">
        <v>525024005</v>
      </c>
      <c r="AA467" s="92">
        <v>39218495.130000003</v>
      </c>
      <c r="AB467" s="92">
        <v>20514927</v>
      </c>
      <c r="AC467" s="92">
        <v>0</v>
      </c>
      <c r="AD467" s="92">
        <v>0</v>
      </c>
      <c r="AE467" s="93">
        <v>39545</v>
      </c>
      <c r="AF467" s="10">
        <v>943477.33</v>
      </c>
      <c r="AG467" s="11">
        <v>1145774789</v>
      </c>
      <c r="AH467" s="12">
        <v>477144634</v>
      </c>
      <c r="AI467" s="92">
        <v>36165105.200000003</v>
      </c>
      <c r="AJ467" s="92">
        <v>36261796.32</v>
      </c>
      <c r="AK467" s="92">
        <v>20255092.780000001</v>
      </c>
      <c r="AL467" s="92">
        <v>0</v>
      </c>
      <c r="AM467" s="92">
        <v>12620</v>
      </c>
      <c r="AN467" s="93">
        <v>96691.12</v>
      </c>
    </row>
    <row r="468" spans="1:40" x14ac:dyDescent="0.2">
      <c r="A468" s="25">
        <v>107650703</v>
      </c>
      <c r="B468" s="26" t="s">
        <v>148</v>
      </c>
      <c r="C468" s="26" t="s">
        <v>147</v>
      </c>
      <c r="D468" s="1">
        <v>73351</v>
      </c>
      <c r="E468" s="2">
        <v>5938</v>
      </c>
      <c r="F468" s="13">
        <v>19081939.379999999</v>
      </c>
      <c r="G468" s="32">
        <v>1.3899999999999999E-2</v>
      </c>
      <c r="H468" s="27">
        <v>43.81</v>
      </c>
      <c r="I468" s="28">
        <v>0.88</v>
      </c>
      <c r="J468" s="29">
        <v>30933408.329999998</v>
      </c>
      <c r="K468" s="9">
        <v>1731.693</v>
      </c>
      <c r="L468" s="9">
        <v>1754.5920000000001</v>
      </c>
      <c r="M468" s="9">
        <v>1907.614</v>
      </c>
      <c r="N468" s="104">
        <v>-8.0199999999999994E-2</v>
      </c>
      <c r="O468" s="18">
        <v>176.31700000000001</v>
      </c>
      <c r="P468" s="13">
        <v>16212.39</v>
      </c>
      <c r="Q468" s="30">
        <v>0.98319999999999996</v>
      </c>
      <c r="R468" s="31">
        <v>0.87</v>
      </c>
      <c r="S468" s="32">
        <v>1.3899999999999999E-2</v>
      </c>
      <c r="T468" s="33">
        <v>18253146</v>
      </c>
      <c r="U468" s="13">
        <v>9566.59</v>
      </c>
      <c r="V468" s="31">
        <v>0</v>
      </c>
      <c r="W468" s="31">
        <v>0.87</v>
      </c>
      <c r="X468" s="10">
        <v>884218.9</v>
      </c>
      <c r="Y468" s="11">
        <v>954215871</v>
      </c>
      <c r="Z468" s="12">
        <v>418201090</v>
      </c>
      <c r="AA468" s="92">
        <v>31099528.030000001</v>
      </c>
      <c r="AB468" s="92">
        <v>18187656.91</v>
      </c>
      <c r="AC468" s="92">
        <v>0</v>
      </c>
      <c r="AD468" s="92">
        <v>10063.57</v>
      </c>
      <c r="AE468" s="93">
        <v>166119.70000000001</v>
      </c>
      <c r="AF468" s="10">
        <v>701844.4</v>
      </c>
      <c r="AG468" s="11">
        <v>916543315</v>
      </c>
      <c r="AH468" s="12">
        <v>382629048</v>
      </c>
      <c r="AI468" s="92">
        <v>29736481.879999999</v>
      </c>
      <c r="AJ468" s="92">
        <v>29859407.780000001</v>
      </c>
      <c r="AK468" s="92">
        <v>18011874.34</v>
      </c>
      <c r="AL468" s="92">
        <v>0</v>
      </c>
      <c r="AM468" s="92">
        <v>26246.55</v>
      </c>
      <c r="AN468" s="93">
        <v>122925.9</v>
      </c>
    </row>
    <row r="469" spans="1:40" x14ac:dyDescent="0.2">
      <c r="A469" s="25">
        <v>107651603</v>
      </c>
      <c r="B469" s="26" t="s">
        <v>149</v>
      </c>
      <c r="C469" s="26" t="s">
        <v>147</v>
      </c>
      <c r="D469" s="1">
        <v>57435</v>
      </c>
      <c r="E469" s="2">
        <v>7126</v>
      </c>
      <c r="F469" s="13">
        <v>15449354.359999999</v>
      </c>
      <c r="G469" s="32">
        <v>1.1599999999999999E-2</v>
      </c>
      <c r="H469" s="27">
        <v>37.75</v>
      </c>
      <c r="I469" s="28">
        <v>0.76</v>
      </c>
      <c r="J469" s="29">
        <v>34387106.68</v>
      </c>
      <c r="K469" s="9">
        <v>1883.7070000000001</v>
      </c>
      <c r="L469" s="9">
        <v>1941.39</v>
      </c>
      <c r="M469" s="9">
        <v>2261.7939999999999</v>
      </c>
      <c r="N469" s="104">
        <v>-0.14169999999999999</v>
      </c>
      <c r="O469" s="18">
        <v>284.89499999999998</v>
      </c>
      <c r="P469" s="13">
        <v>15856.81</v>
      </c>
      <c r="Q469" s="30">
        <v>1.0053000000000001</v>
      </c>
      <c r="R469" s="31">
        <v>0.76</v>
      </c>
      <c r="S469" s="32">
        <v>1.1599999999999999E-2</v>
      </c>
      <c r="T469" s="33">
        <v>17707104</v>
      </c>
      <c r="U469" s="13">
        <v>8165.22</v>
      </c>
      <c r="V469" s="31">
        <v>0.06</v>
      </c>
      <c r="W469" s="31">
        <v>0.82</v>
      </c>
      <c r="X469" s="10">
        <v>1222187.74</v>
      </c>
      <c r="Y469" s="11">
        <v>964877886</v>
      </c>
      <c r="Z469" s="12">
        <v>366483309</v>
      </c>
      <c r="AA469" s="92">
        <v>34492555.740000002</v>
      </c>
      <c r="AB469" s="92">
        <v>14219133.17</v>
      </c>
      <c r="AC469" s="92">
        <v>0</v>
      </c>
      <c r="AD469" s="92">
        <v>8033.45</v>
      </c>
      <c r="AE469" s="93">
        <v>105449.06</v>
      </c>
      <c r="AF469" s="10">
        <v>970254</v>
      </c>
      <c r="AG469" s="11">
        <v>886099468</v>
      </c>
      <c r="AH469" s="12">
        <v>330356125</v>
      </c>
      <c r="AI469" s="92">
        <v>33896656.18</v>
      </c>
      <c r="AJ469" s="92">
        <v>33978991.140000001</v>
      </c>
      <c r="AK469" s="92">
        <v>14779617.27</v>
      </c>
      <c r="AL469" s="92">
        <v>0</v>
      </c>
      <c r="AM469" s="92">
        <v>9222.2900000000009</v>
      </c>
      <c r="AN469" s="93">
        <v>82334.960000000006</v>
      </c>
    </row>
    <row r="470" spans="1:40" x14ac:dyDescent="0.2">
      <c r="A470" s="25">
        <v>107652603</v>
      </c>
      <c r="B470" s="26" t="s">
        <v>150</v>
      </c>
      <c r="C470" s="26" t="s">
        <v>147</v>
      </c>
      <c r="D470" s="1">
        <v>103935</v>
      </c>
      <c r="E470" s="2">
        <v>9539</v>
      </c>
      <c r="F470" s="13">
        <v>44980321.269999996</v>
      </c>
      <c r="G470" s="32">
        <v>1.2200000000000001E-2</v>
      </c>
      <c r="H470" s="27">
        <v>45.37</v>
      </c>
      <c r="I470" s="28">
        <v>0.91</v>
      </c>
      <c r="J470" s="29">
        <v>60067128.119999997</v>
      </c>
      <c r="K470" s="9">
        <v>3449.1950000000002</v>
      </c>
      <c r="L470" s="9">
        <v>3452.3220000000001</v>
      </c>
      <c r="M470" s="9">
        <v>3787.22</v>
      </c>
      <c r="N470" s="104">
        <v>-8.8400000000000006E-2</v>
      </c>
      <c r="O470" s="18">
        <v>209.94399999999999</v>
      </c>
      <c r="P470" s="13">
        <v>16415.650000000001</v>
      </c>
      <c r="Q470" s="30">
        <v>0.97109999999999996</v>
      </c>
      <c r="R470" s="31">
        <v>0.88</v>
      </c>
      <c r="S470" s="32">
        <v>1.2200000000000001E-2</v>
      </c>
      <c r="T470" s="33">
        <v>49097823</v>
      </c>
      <c r="U470" s="13">
        <v>13417.86</v>
      </c>
      <c r="V470" s="31">
        <v>0</v>
      </c>
      <c r="W470" s="31">
        <v>0.88</v>
      </c>
      <c r="X470" s="10">
        <v>1060973.6399999999</v>
      </c>
      <c r="Y470" s="11">
        <v>2390916542</v>
      </c>
      <c r="Z470" s="12">
        <v>1300649082</v>
      </c>
      <c r="AA470" s="92">
        <v>60096017.82</v>
      </c>
      <c r="AB470" s="92">
        <v>43877670.119999997</v>
      </c>
      <c r="AC470" s="92">
        <v>0</v>
      </c>
      <c r="AD470" s="92">
        <v>41677.51</v>
      </c>
      <c r="AE470" s="93">
        <v>28889.7</v>
      </c>
      <c r="AF470" s="10">
        <v>843192.65</v>
      </c>
      <c r="AG470" s="11">
        <v>2192578494</v>
      </c>
      <c r="AH470" s="12">
        <v>1083309419</v>
      </c>
      <c r="AI470" s="92">
        <v>59327526.119999997</v>
      </c>
      <c r="AJ470" s="92">
        <v>59348353.960000001</v>
      </c>
      <c r="AK470" s="92">
        <v>42837261.25</v>
      </c>
      <c r="AL470" s="92">
        <v>0</v>
      </c>
      <c r="AM470" s="92">
        <v>37112.79</v>
      </c>
      <c r="AN470" s="93">
        <v>20827.84</v>
      </c>
    </row>
    <row r="471" spans="1:40" x14ac:dyDescent="0.2">
      <c r="A471" s="25">
        <v>107653102</v>
      </c>
      <c r="B471" s="26" t="s">
        <v>151</v>
      </c>
      <c r="C471" s="26" t="s">
        <v>147</v>
      </c>
      <c r="D471" s="1">
        <v>65352</v>
      </c>
      <c r="E471" s="2">
        <v>12405</v>
      </c>
      <c r="F471" s="13">
        <v>36802309.699999996</v>
      </c>
      <c r="G471" s="32">
        <v>1.0699999999999999E-2</v>
      </c>
      <c r="H471" s="27">
        <v>45.4</v>
      </c>
      <c r="I471" s="28">
        <v>0.92</v>
      </c>
      <c r="J471" s="29">
        <v>60499186.469999999</v>
      </c>
      <c r="K471" s="9">
        <v>3549.348</v>
      </c>
      <c r="L471" s="9">
        <v>3604.95</v>
      </c>
      <c r="M471" s="9">
        <v>4351.0389999999998</v>
      </c>
      <c r="N471" s="104">
        <v>-0.17150000000000001</v>
      </c>
      <c r="O471" s="18">
        <v>413.66699999999997</v>
      </c>
      <c r="P471" s="13">
        <v>15265.95</v>
      </c>
      <c r="Q471" s="30">
        <v>1.0442</v>
      </c>
      <c r="R471" s="31">
        <v>0.92</v>
      </c>
      <c r="S471" s="32">
        <v>1.0699999999999999E-2</v>
      </c>
      <c r="T471" s="33">
        <v>45626513</v>
      </c>
      <c r="U471" s="13">
        <v>11513.08</v>
      </c>
      <c r="V471" s="31">
        <v>0</v>
      </c>
      <c r="W471" s="31">
        <v>0.92</v>
      </c>
      <c r="X471" s="10">
        <v>951959.04000000004</v>
      </c>
      <c r="Y471" s="11">
        <v>2285037470</v>
      </c>
      <c r="Z471" s="12">
        <v>1145527448</v>
      </c>
      <c r="AA471" s="92">
        <v>60677689.869999997</v>
      </c>
      <c r="AB471" s="92">
        <v>35850350.659999996</v>
      </c>
      <c r="AC471" s="92">
        <v>0</v>
      </c>
      <c r="AD471" s="92">
        <v>0</v>
      </c>
      <c r="AE471" s="93">
        <v>178503.4</v>
      </c>
      <c r="AF471" s="10">
        <v>754403.69</v>
      </c>
      <c r="AG471" s="11">
        <v>2123652334</v>
      </c>
      <c r="AH471" s="12">
        <v>894018066</v>
      </c>
      <c r="AI471" s="92">
        <v>56556137.609999999</v>
      </c>
      <c r="AJ471" s="92">
        <v>56742968.920000002</v>
      </c>
      <c r="AK471" s="92">
        <v>35965812.630000003</v>
      </c>
      <c r="AL471" s="92">
        <v>0</v>
      </c>
      <c r="AM471" s="92">
        <v>0</v>
      </c>
      <c r="AN471" s="93">
        <v>186831.31</v>
      </c>
    </row>
    <row r="472" spans="1:40" x14ac:dyDescent="0.2">
      <c r="A472" s="25">
        <v>107653203</v>
      </c>
      <c r="B472" s="26" t="s">
        <v>152</v>
      </c>
      <c r="C472" s="26" t="s">
        <v>147</v>
      </c>
      <c r="D472" s="1">
        <v>54781</v>
      </c>
      <c r="E472" s="2">
        <v>11764</v>
      </c>
      <c r="F472" s="13">
        <v>25859123.970000003</v>
      </c>
      <c r="G472" s="32">
        <v>1.1900000000000001E-2</v>
      </c>
      <c r="H472" s="27">
        <v>40.130000000000003</v>
      </c>
      <c r="I472" s="28">
        <v>0.81</v>
      </c>
      <c r="J472" s="29">
        <v>47140204.210000001</v>
      </c>
      <c r="K472" s="9">
        <v>2645.8910000000001</v>
      </c>
      <c r="L472" s="9">
        <v>2690.145</v>
      </c>
      <c r="M472" s="9">
        <v>2987.8119999999999</v>
      </c>
      <c r="N472" s="104">
        <v>-9.9599999999999994E-2</v>
      </c>
      <c r="O472" s="18">
        <v>358.93599999999998</v>
      </c>
      <c r="P472" s="13">
        <v>15688.16</v>
      </c>
      <c r="Q472" s="30">
        <v>1.0161</v>
      </c>
      <c r="R472" s="31">
        <v>0.81</v>
      </c>
      <c r="S472" s="32">
        <v>1.1900000000000001E-2</v>
      </c>
      <c r="T472" s="33">
        <v>28978581</v>
      </c>
      <c r="U472" s="13">
        <v>9644.01</v>
      </c>
      <c r="V472" s="31">
        <v>0</v>
      </c>
      <c r="W472" s="31">
        <v>0.81</v>
      </c>
      <c r="X472" s="10">
        <v>1045277.12</v>
      </c>
      <c r="Y472" s="11">
        <v>1495275666</v>
      </c>
      <c r="Z472" s="12">
        <v>683565011</v>
      </c>
      <c r="AA472" s="92">
        <v>47207707.5</v>
      </c>
      <c r="AB472" s="92">
        <v>24802188.640000001</v>
      </c>
      <c r="AC472" s="92">
        <v>0</v>
      </c>
      <c r="AD472" s="92">
        <v>11658.21</v>
      </c>
      <c r="AE472" s="93">
        <v>67503.289999999994</v>
      </c>
      <c r="AF472" s="10">
        <v>829349.14</v>
      </c>
      <c r="AG472" s="11">
        <v>1382746861</v>
      </c>
      <c r="AH472" s="12">
        <v>570284804</v>
      </c>
      <c r="AI472" s="92">
        <v>44712710.43</v>
      </c>
      <c r="AJ472" s="92">
        <v>44796490.25</v>
      </c>
      <c r="AK472" s="92">
        <v>25018809.84</v>
      </c>
      <c r="AL472" s="92">
        <v>0</v>
      </c>
      <c r="AM472" s="92">
        <v>20649.21</v>
      </c>
      <c r="AN472" s="93">
        <v>83779.820000000007</v>
      </c>
    </row>
    <row r="473" spans="1:40" x14ac:dyDescent="0.2">
      <c r="A473" s="25">
        <v>107653802</v>
      </c>
      <c r="B473" s="26" t="s">
        <v>153</v>
      </c>
      <c r="C473" s="26" t="s">
        <v>147</v>
      </c>
      <c r="D473" s="1">
        <v>70965</v>
      </c>
      <c r="E473" s="2">
        <v>20441</v>
      </c>
      <c r="F473" s="13">
        <v>61685809.890000001</v>
      </c>
      <c r="G473" s="32">
        <v>1.18E-2</v>
      </c>
      <c r="H473" s="27">
        <v>42.52</v>
      </c>
      <c r="I473" s="28">
        <v>0.86</v>
      </c>
      <c r="J473" s="29">
        <v>95018764.609999999</v>
      </c>
      <c r="K473" s="9">
        <v>5353.1310000000003</v>
      </c>
      <c r="L473" s="9">
        <v>5506.4430000000002</v>
      </c>
      <c r="M473" s="9">
        <v>6242.11</v>
      </c>
      <c r="N473" s="104">
        <v>-0.1179</v>
      </c>
      <c r="O473" s="18">
        <v>505.15</v>
      </c>
      <c r="P473" s="13">
        <v>16219.56</v>
      </c>
      <c r="Q473" s="30">
        <v>0.98280000000000001</v>
      </c>
      <c r="R473" s="31">
        <v>0.85</v>
      </c>
      <c r="S473" s="32">
        <v>1.18E-2</v>
      </c>
      <c r="T473" s="33">
        <v>69565756</v>
      </c>
      <c r="U473" s="13">
        <v>11874.77</v>
      </c>
      <c r="V473" s="31">
        <v>0</v>
      </c>
      <c r="W473" s="31">
        <v>0.85</v>
      </c>
      <c r="X473" s="10">
        <v>1588247.4</v>
      </c>
      <c r="Y473" s="11">
        <v>3761549561</v>
      </c>
      <c r="Z473" s="12">
        <v>1468958431</v>
      </c>
      <c r="AA473" s="92">
        <v>95229595.540000007</v>
      </c>
      <c r="AB473" s="92">
        <v>60003059.280000001</v>
      </c>
      <c r="AC473" s="92">
        <v>0</v>
      </c>
      <c r="AD473" s="92">
        <v>94503.21</v>
      </c>
      <c r="AE473" s="93">
        <v>210830.93</v>
      </c>
      <c r="AF473" s="10">
        <v>1258896.6100000001</v>
      </c>
      <c r="AG473" s="11">
        <v>3496759309</v>
      </c>
      <c r="AH473" s="12">
        <v>1349860172</v>
      </c>
      <c r="AI473" s="92">
        <v>90375807.859999999</v>
      </c>
      <c r="AJ473" s="92">
        <v>90769649.760000005</v>
      </c>
      <c r="AK473" s="92">
        <v>59879803.549999997</v>
      </c>
      <c r="AL473" s="92">
        <v>0</v>
      </c>
      <c r="AM473" s="92">
        <v>88187.32</v>
      </c>
      <c r="AN473" s="93">
        <v>393841.9</v>
      </c>
    </row>
    <row r="474" spans="1:40" x14ac:dyDescent="0.2">
      <c r="A474" s="25">
        <v>107654103</v>
      </c>
      <c r="B474" s="26" t="s">
        <v>154</v>
      </c>
      <c r="C474" s="26" t="s">
        <v>147</v>
      </c>
      <c r="D474" s="1">
        <v>44625</v>
      </c>
      <c r="E474" s="2">
        <v>4408</v>
      </c>
      <c r="F474" s="13">
        <v>6242731.1299999999</v>
      </c>
      <c r="G474" s="32">
        <v>1.2999999999999999E-2</v>
      </c>
      <c r="H474" s="27">
        <v>31.74</v>
      </c>
      <c r="I474" s="28">
        <v>0.64</v>
      </c>
      <c r="J474" s="29">
        <v>19507361.370000001</v>
      </c>
      <c r="K474" s="9">
        <v>951.22900000000004</v>
      </c>
      <c r="L474" s="9">
        <v>1013.352</v>
      </c>
      <c r="M474" s="9">
        <v>1228.797</v>
      </c>
      <c r="N474" s="104">
        <v>-0.17530000000000001</v>
      </c>
      <c r="O474" s="18">
        <v>403.61200000000002</v>
      </c>
      <c r="P474" s="13">
        <v>14398.27</v>
      </c>
      <c r="Q474" s="30">
        <v>1.1071</v>
      </c>
      <c r="R474" s="31">
        <v>0.64</v>
      </c>
      <c r="S474" s="32">
        <v>1.2999999999999999E-2</v>
      </c>
      <c r="T474" s="33">
        <v>6394114</v>
      </c>
      <c r="U474" s="13">
        <v>4719.46</v>
      </c>
      <c r="V474" s="31">
        <v>0.46</v>
      </c>
      <c r="W474" s="31">
        <v>1.1000000000000001</v>
      </c>
      <c r="X474" s="10">
        <v>792508.67</v>
      </c>
      <c r="Y474" s="11">
        <v>314295407</v>
      </c>
      <c r="Z474" s="12">
        <v>166465052</v>
      </c>
      <c r="AA474" s="92">
        <v>19507361.370000001</v>
      </c>
      <c r="AB474" s="92">
        <v>5446559.5099999998</v>
      </c>
      <c r="AC474" s="92">
        <v>0</v>
      </c>
      <c r="AD474" s="92">
        <v>3662.95</v>
      </c>
      <c r="AE474" s="93">
        <v>0</v>
      </c>
      <c r="AF474" s="10">
        <v>628616.03</v>
      </c>
      <c r="AG474" s="11">
        <v>288534745</v>
      </c>
      <c r="AH474" s="12">
        <v>148607622</v>
      </c>
      <c r="AI474" s="92">
        <v>18946731.600000001</v>
      </c>
      <c r="AJ474" s="92">
        <v>18947091.09</v>
      </c>
      <c r="AK474" s="92">
        <v>5515141.5899999999</v>
      </c>
      <c r="AL474" s="92">
        <v>0</v>
      </c>
      <c r="AM474" s="92">
        <v>6040.03</v>
      </c>
      <c r="AN474" s="93">
        <v>359.49</v>
      </c>
    </row>
    <row r="475" spans="1:40" x14ac:dyDescent="0.2">
      <c r="A475" s="25">
        <v>107654403</v>
      </c>
      <c r="B475" s="26" t="s">
        <v>155</v>
      </c>
      <c r="C475" s="26" t="s">
        <v>147</v>
      </c>
      <c r="D475" s="1">
        <v>60527</v>
      </c>
      <c r="E475" s="2">
        <v>11811</v>
      </c>
      <c r="F475" s="13">
        <v>28386538.080000002</v>
      </c>
      <c r="G475" s="32">
        <v>1.2E-2</v>
      </c>
      <c r="H475" s="27">
        <v>39.71</v>
      </c>
      <c r="I475" s="28">
        <v>0.8</v>
      </c>
      <c r="J475" s="29">
        <v>60249355.369999997</v>
      </c>
      <c r="K475" s="9">
        <v>3495.6289999999999</v>
      </c>
      <c r="L475" s="9">
        <v>3531.998</v>
      </c>
      <c r="M475" s="9">
        <v>4037.453</v>
      </c>
      <c r="N475" s="104">
        <v>-0.12520000000000001</v>
      </c>
      <c r="O475" s="18">
        <v>479.95499999999998</v>
      </c>
      <c r="P475" s="13">
        <v>15154.84</v>
      </c>
      <c r="Q475" s="30">
        <v>1.0518000000000001</v>
      </c>
      <c r="R475" s="31">
        <v>0.8</v>
      </c>
      <c r="S475" s="32">
        <v>1.2E-2</v>
      </c>
      <c r="T475" s="33">
        <v>31384839</v>
      </c>
      <c r="U475" s="13">
        <v>7894.4</v>
      </c>
      <c r="V475" s="31">
        <v>0.09</v>
      </c>
      <c r="W475" s="31">
        <v>0.89</v>
      </c>
      <c r="X475" s="10">
        <v>1470721.39</v>
      </c>
      <c r="Y475" s="11">
        <v>1608521471</v>
      </c>
      <c r="Z475" s="12">
        <v>751240843</v>
      </c>
      <c r="AA475" s="92">
        <v>60395393.240000002</v>
      </c>
      <c r="AB475" s="92">
        <v>26872002.460000001</v>
      </c>
      <c r="AC475" s="92">
        <v>0</v>
      </c>
      <c r="AD475" s="92">
        <v>43814.23</v>
      </c>
      <c r="AE475" s="93">
        <v>146037.87</v>
      </c>
      <c r="AF475" s="10">
        <v>1167122.6499999999</v>
      </c>
      <c r="AG475" s="11">
        <v>1470970924</v>
      </c>
      <c r="AH475" s="12">
        <v>666290661</v>
      </c>
      <c r="AI475" s="92">
        <v>58771116.68</v>
      </c>
      <c r="AJ475" s="92">
        <v>58864976.68</v>
      </c>
      <c r="AK475" s="92">
        <v>26370913.829999998</v>
      </c>
      <c r="AL475" s="92">
        <v>0</v>
      </c>
      <c r="AM475" s="92">
        <v>11390.25</v>
      </c>
      <c r="AN475" s="93">
        <v>93860</v>
      </c>
    </row>
    <row r="476" spans="1:40" x14ac:dyDescent="0.2">
      <c r="A476" s="25">
        <v>107654903</v>
      </c>
      <c r="B476" s="26" t="s">
        <v>156</v>
      </c>
      <c r="C476" s="26" t="s">
        <v>147</v>
      </c>
      <c r="D476" s="1">
        <v>61059</v>
      </c>
      <c r="E476" s="2">
        <v>6472</v>
      </c>
      <c r="F476" s="13">
        <v>18874041.34</v>
      </c>
      <c r="G476" s="32">
        <v>9.7000000000000003E-3</v>
      </c>
      <c r="H476" s="27">
        <v>47.76</v>
      </c>
      <c r="I476" s="28">
        <v>0.96</v>
      </c>
      <c r="J476" s="29">
        <v>30778156.16</v>
      </c>
      <c r="K476" s="9">
        <v>1432.99</v>
      </c>
      <c r="L476" s="9">
        <v>1458.154</v>
      </c>
      <c r="M476" s="9">
        <v>1784.633</v>
      </c>
      <c r="N476" s="104">
        <v>-0.18290000000000001</v>
      </c>
      <c r="O476" s="18">
        <v>309.553</v>
      </c>
      <c r="P476" s="13">
        <v>17662.78</v>
      </c>
      <c r="Q476" s="30">
        <v>0.90249999999999997</v>
      </c>
      <c r="R476" s="31">
        <v>0.87</v>
      </c>
      <c r="S476" s="32">
        <v>9.7000000000000003E-3</v>
      </c>
      <c r="T476" s="33">
        <v>25760815</v>
      </c>
      <c r="U476" s="13">
        <v>14783.46</v>
      </c>
      <c r="V476" s="31">
        <v>0</v>
      </c>
      <c r="W476" s="31">
        <v>0.87</v>
      </c>
      <c r="X476" s="10">
        <v>408020.96</v>
      </c>
      <c r="Y476" s="11">
        <v>1371658208</v>
      </c>
      <c r="Z476" s="12">
        <v>565245169</v>
      </c>
      <c r="AA476" s="92">
        <v>30778156.16</v>
      </c>
      <c r="AB476" s="92">
        <v>18403554.239999998</v>
      </c>
      <c r="AC476" s="92">
        <v>0</v>
      </c>
      <c r="AD476" s="92">
        <v>62466.14</v>
      </c>
      <c r="AE476" s="93">
        <v>0</v>
      </c>
      <c r="AF476" s="10">
        <v>323533.78000000003</v>
      </c>
      <c r="AG476" s="11">
        <v>1274071340</v>
      </c>
      <c r="AH476" s="12">
        <v>442404811</v>
      </c>
      <c r="AI476" s="92">
        <v>30448338.649999999</v>
      </c>
      <c r="AJ476" s="92">
        <v>30452504.899999999</v>
      </c>
      <c r="AK476" s="92">
        <v>18235095.199999999</v>
      </c>
      <c r="AL476" s="92">
        <v>0</v>
      </c>
      <c r="AM476" s="92">
        <v>99170.31</v>
      </c>
      <c r="AN476" s="93">
        <v>4166.25</v>
      </c>
    </row>
    <row r="477" spans="1:40" x14ac:dyDescent="0.2">
      <c r="A477" s="25">
        <v>107655803</v>
      </c>
      <c r="B477" s="26" t="s">
        <v>157</v>
      </c>
      <c r="C477" s="26" t="s">
        <v>147</v>
      </c>
      <c r="D477" s="1">
        <v>47440</v>
      </c>
      <c r="E477" s="2">
        <v>3321</v>
      </c>
      <c r="F477" s="13">
        <v>5378053.3799999999</v>
      </c>
      <c r="G477" s="32">
        <v>1.5699999999999999E-2</v>
      </c>
      <c r="H477" s="27">
        <v>34.14</v>
      </c>
      <c r="I477" s="28">
        <v>0.69</v>
      </c>
      <c r="J477" s="29">
        <v>15996005.01</v>
      </c>
      <c r="K477" s="9">
        <v>676.41899999999998</v>
      </c>
      <c r="L477" s="9">
        <v>715.56399999999996</v>
      </c>
      <c r="M477" s="9">
        <v>950.67700000000002</v>
      </c>
      <c r="N477" s="104">
        <v>-0.24729999999999999</v>
      </c>
      <c r="O477" s="18">
        <v>168.32599999999999</v>
      </c>
      <c r="P477" s="13">
        <v>18935.900000000001</v>
      </c>
      <c r="Q477" s="30">
        <v>0.84179999999999999</v>
      </c>
      <c r="R477" s="31">
        <v>0.57999999999999996</v>
      </c>
      <c r="S477" s="32">
        <v>1.5699999999999999E-2</v>
      </c>
      <c r="T477" s="33">
        <v>4546618</v>
      </c>
      <c r="U477" s="13">
        <v>5382.24</v>
      </c>
      <c r="V477" s="31">
        <v>0.38</v>
      </c>
      <c r="W477" s="31">
        <v>0.96</v>
      </c>
      <c r="X477" s="10">
        <v>664965.72</v>
      </c>
      <c r="Y477" s="11">
        <v>218557463</v>
      </c>
      <c r="Z477" s="12">
        <v>123293482</v>
      </c>
      <c r="AA477" s="92">
        <v>15996005.01</v>
      </c>
      <c r="AB477" s="92">
        <v>4620939.55</v>
      </c>
      <c r="AC477" s="92">
        <v>0</v>
      </c>
      <c r="AD477" s="92">
        <v>92148.11</v>
      </c>
      <c r="AE477" s="93">
        <v>0</v>
      </c>
      <c r="AF477" s="10">
        <v>527553.99</v>
      </c>
      <c r="AG477" s="11">
        <v>203790211</v>
      </c>
      <c r="AH477" s="12">
        <v>111777108</v>
      </c>
      <c r="AI477" s="92">
        <v>15577341.560000001</v>
      </c>
      <c r="AJ477" s="92">
        <v>15577341.560000001</v>
      </c>
      <c r="AK477" s="92">
        <v>4643273.46</v>
      </c>
      <c r="AL477" s="92">
        <v>0</v>
      </c>
      <c r="AM477" s="92">
        <v>187816.29</v>
      </c>
      <c r="AN477" s="93">
        <v>0</v>
      </c>
    </row>
    <row r="478" spans="1:40" x14ac:dyDescent="0.2">
      <c r="A478" s="25">
        <v>107655903</v>
      </c>
      <c r="B478" s="26" t="s">
        <v>158</v>
      </c>
      <c r="C478" s="26" t="s">
        <v>147</v>
      </c>
      <c r="D478" s="1">
        <v>53936</v>
      </c>
      <c r="E478" s="2">
        <v>7728</v>
      </c>
      <c r="F478" s="13">
        <v>17750658.619999997</v>
      </c>
      <c r="G478" s="32">
        <v>1.1299999999999999E-2</v>
      </c>
      <c r="H478" s="27">
        <v>42.59</v>
      </c>
      <c r="I478" s="28">
        <v>0.86</v>
      </c>
      <c r="J478" s="29">
        <v>33469061.789999999</v>
      </c>
      <c r="K478" s="9">
        <v>2005.0409999999999</v>
      </c>
      <c r="L478" s="9">
        <v>1992.1210000000001</v>
      </c>
      <c r="M478" s="9">
        <v>2228.2710000000002</v>
      </c>
      <c r="N478" s="104">
        <v>-0.106</v>
      </c>
      <c r="O478" s="18">
        <v>201.57599999999999</v>
      </c>
      <c r="P478" s="13">
        <v>15167.59</v>
      </c>
      <c r="Q478" s="30">
        <v>1.0509999999999999</v>
      </c>
      <c r="R478" s="31">
        <v>0.86</v>
      </c>
      <c r="S478" s="32">
        <v>1.1299999999999999E-2</v>
      </c>
      <c r="T478" s="33">
        <v>20979356</v>
      </c>
      <c r="U478" s="13">
        <v>9507.48</v>
      </c>
      <c r="V478" s="31">
        <v>0</v>
      </c>
      <c r="W478" s="31">
        <v>0.86</v>
      </c>
      <c r="X478" s="10">
        <v>1051869.56</v>
      </c>
      <c r="Y478" s="11">
        <v>1116344396</v>
      </c>
      <c r="Z478" s="12">
        <v>461050756</v>
      </c>
      <c r="AA478" s="92">
        <v>33481003.640000001</v>
      </c>
      <c r="AB478" s="92">
        <v>16667230.25</v>
      </c>
      <c r="AC478" s="92">
        <v>0</v>
      </c>
      <c r="AD478" s="92">
        <v>31558.81</v>
      </c>
      <c r="AE478" s="93">
        <v>11941.85</v>
      </c>
      <c r="AF478" s="10">
        <v>834511.29</v>
      </c>
      <c r="AG478" s="11">
        <v>1024088118</v>
      </c>
      <c r="AH478" s="12">
        <v>410569594</v>
      </c>
      <c r="AI478" s="92">
        <v>31913688.949999999</v>
      </c>
      <c r="AJ478" s="92">
        <v>31933430.18</v>
      </c>
      <c r="AK478" s="92">
        <v>16498055.1</v>
      </c>
      <c r="AL478" s="92">
        <v>0</v>
      </c>
      <c r="AM478" s="92">
        <v>19101.97</v>
      </c>
      <c r="AN478" s="93">
        <v>19741.23</v>
      </c>
    </row>
    <row r="479" spans="1:40" x14ac:dyDescent="0.2">
      <c r="A479" s="25">
        <v>107656303</v>
      </c>
      <c r="B479" s="26" t="s">
        <v>159</v>
      </c>
      <c r="C479" s="26" t="s">
        <v>147</v>
      </c>
      <c r="D479" s="1">
        <v>42967</v>
      </c>
      <c r="E479" s="2">
        <v>8149</v>
      </c>
      <c r="F479" s="13">
        <v>13923959.76</v>
      </c>
      <c r="G479" s="32">
        <v>1.6199999999999999E-2</v>
      </c>
      <c r="H479" s="27">
        <v>39.770000000000003</v>
      </c>
      <c r="I479" s="28">
        <v>0.8</v>
      </c>
      <c r="J479" s="29">
        <v>37763698.07</v>
      </c>
      <c r="K479" s="9">
        <v>1982.7260000000001</v>
      </c>
      <c r="L479" s="9">
        <v>2098.8110000000001</v>
      </c>
      <c r="M479" s="9">
        <v>2294.5990000000002</v>
      </c>
      <c r="N479" s="104">
        <v>-8.5300000000000001E-2</v>
      </c>
      <c r="O479" s="18">
        <v>769.976</v>
      </c>
      <c r="P479" s="13">
        <v>13718.77</v>
      </c>
      <c r="Q479" s="30">
        <v>1.1619999999999999</v>
      </c>
      <c r="R479" s="31">
        <v>0.8</v>
      </c>
      <c r="S479" s="32">
        <v>1.6199999999999999E-2</v>
      </c>
      <c r="T479" s="33">
        <v>11404924</v>
      </c>
      <c r="U479" s="13">
        <v>4143.17</v>
      </c>
      <c r="V479" s="31">
        <v>0.52</v>
      </c>
      <c r="W479" s="31">
        <v>1.32</v>
      </c>
      <c r="X479" s="10">
        <v>1614316.02</v>
      </c>
      <c r="Y479" s="11">
        <v>559817760</v>
      </c>
      <c r="Z479" s="12">
        <v>297695334</v>
      </c>
      <c r="AA479" s="92">
        <v>37775663.100000001</v>
      </c>
      <c r="AB479" s="92">
        <v>12296296.609999999</v>
      </c>
      <c r="AC479" s="92">
        <v>0</v>
      </c>
      <c r="AD479" s="92">
        <v>13347.13</v>
      </c>
      <c r="AE479" s="93">
        <v>11965.03</v>
      </c>
      <c r="AF479" s="10">
        <v>1280598.47</v>
      </c>
      <c r="AG479" s="11">
        <v>512024857</v>
      </c>
      <c r="AH479" s="12">
        <v>287013491</v>
      </c>
      <c r="AI479" s="92">
        <v>35705915.18</v>
      </c>
      <c r="AJ479" s="92">
        <v>35707790.18</v>
      </c>
      <c r="AK479" s="92">
        <v>12146220.199999999</v>
      </c>
      <c r="AL479" s="92">
        <v>0</v>
      </c>
      <c r="AM479" s="92">
        <v>5819.6</v>
      </c>
      <c r="AN479" s="93">
        <v>1875</v>
      </c>
    </row>
    <row r="480" spans="1:40" x14ac:dyDescent="0.2">
      <c r="A480" s="25">
        <v>107656502</v>
      </c>
      <c r="B480" s="26" t="s">
        <v>160</v>
      </c>
      <c r="C480" s="26" t="s">
        <v>147</v>
      </c>
      <c r="D480" s="1">
        <v>77852</v>
      </c>
      <c r="E480" s="2">
        <v>15381</v>
      </c>
      <c r="F480" s="13">
        <v>45412845.799999997</v>
      </c>
      <c r="G480" s="32">
        <v>1.0800000000000001E-2</v>
      </c>
      <c r="H480" s="27">
        <v>37.92</v>
      </c>
      <c r="I480" s="28">
        <v>0.76</v>
      </c>
      <c r="J480" s="29">
        <v>77100061.739999995</v>
      </c>
      <c r="K480" s="9">
        <v>5089.2730000000001</v>
      </c>
      <c r="L480" s="9">
        <v>5148.2389999999996</v>
      </c>
      <c r="M480" s="9">
        <v>5156.4970000000003</v>
      </c>
      <c r="N480" s="104">
        <v>-1.6000000000000001E-3</v>
      </c>
      <c r="O480" s="18">
        <v>414.63499999999999</v>
      </c>
      <c r="P480" s="13">
        <v>14008.24</v>
      </c>
      <c r="Q480" s="30">
        <v>1.1378999999999999</v>
      </c>
      <c r="R480" s="31">
        <v>0.76</v>
      </c>
      <c r="S480" s="32">
        <v>1.0800000000000001E-2</v>
      </c>
      <c r="T480" s="33">
        <v>56166248</v>
      </c>
      <c r="U480" s="13">
        <v>10204.790000000001</v>
      </c>
      <c r="V480" s="31">
        <v>0</v>
      </c>
      <c r="W480" s="31">
        <v>0.76</v>
      </c>
      <c r="X480" s="10">
        <v>1199447.8700000001</v>
      </c>
      <c r="Y480" s="11">
        <v>2835242066</v>
      </c>
      <c r="Z480" s="12">
        <v>1387784121</v>
      </c>
      <c r="AA480" s="92">
        <v>77155198.819999993</v>
      </c>
      <c r="AB480" s="92">
        <v>44058179.520000003</v>
      </c>
      <c r="AC480" s="92">
        <v>0</v>
      </c>
      <c r="AD480" s="92">
        <v>155218.41</v>
      </c>
      <c r="AE480" s="93">
        <v>55137.08</v>
      </c>
      <c r="AF480" s="10">
        <v>954578.65</v>
      </c>
      <c r="AG480" s="11">
        <v>2611963724</v>
      </c>
      <c r="AH480" s="12">
        <v>1206785428</v>
      </c>
      <c r="AI480" s="92">
        <v>71872150.200000003</v>
      </c>
      <c r="AJ480" s="92">
        <v>71897461.329999998</v>
      </c>
      <c r="AK480" s="92">
        <v>43427949.93</v>
      </c>
      <c r="AL480" s="92">
        <v>0</v>
      </c>
      <c r="AM480" s="92">
        <v>20844.86</v>
      </c>
      <c r="AN480" s="93">
        <v>25311.13</v>
      </c>
    </row>
    <row r="481" spans="1:40" x14ac:dyDescent="0.2">
      <c r="A481" s="25">
        <v>107657103</v>
      </c>
      <c r="B481" s="26" t="s">
        <v>161</v>
      </c>
      <c r="C481" s="26" t="s">
        <v>147</v>
      </c>
      <c r="D481" s="1">
        <v>84291</v>
      </c>
      <c r="E481" s="2">
        <v>10534</v>
      </c>
      <c r="F481" s="13">
        <v>36023916.670000002</v>
      </c>
      <c r="G481" s="32">
        <v>1.12E-2</v>
      </c>
      <c r="H481" s="27">
        <v>40.57</v>
      </c>
      <c r="I481" s="28">
        <v>0.82</v>
      </c>
      <c r="J481" s="29">
        <v>62812933.030000001</v>
      </c>
      <c r="K481" s="9">
        <v>3847.6</v>
      </c>
      <c r="L481" s="9">
        <v>3860.5070000000001</v>
      </c>
      <c r="M481" s="9">
        <v>4173.0450000000001</v>
      </c>
      <c r="N481" s="104">
        <v>-7.4899999999999994E-2</v>
      </c>
      <c r="O481" s="18">
        <v>229.732</v>
      </c>
      <c r="P481" s="13">
        <v>15405.4</v>
      </c>
      <c r="Q481" s="30">
        <v>1.0347</v>
      </c>
      <c r="R481" s="31">
        <v>0.82</v>
      </c>
      <c r="S481" s="32">
        <v>1.12E-2</v>
      </c>
      <c r="T481" s="33">
        <v>42948635</v>
      </c>
      <c r="U481" s="13">
        <v>10533.51</v>
      </c>
      <c r="V481" s="31">
        <v>0</v>
      </c>
      <c r="W481" s="31">
        <v>0.82</v>
      </c>
      <c r="X481" s="10">
        <v>1286368.48</v>
      </c>
      <c r="Y481" s="11">
        <v>2205801647</v>
      </c>
      <c r="Z481" s="12">
        <v>1023419064</v>
      </c>
      <c r="AA481" s="92">
        <v>62839776.530000001</v>
      </c>
      <c r="AB481" s="92">
        <v>34640858.630000003</v>
      </c>
      <c r="AC481" s="92">
        <v>0</v>
      </c>
      <c r="AD481" s="92">
        <v>96689.56</v>
      </c>
      <c r="AE481" s="93">
        <v>26843.5</v>
      </c>
      <c r="AF481" s="10">
        <v>1020842.51</v>
      </c>
      <c r="AG481" s="11">
        <v>1992538798</v>
      </c>
      <c r="AH481" s="12">
        <v>921377893</v>
      </c>
      <c r="AI481" s="92">
        <v>60888839.670000002</v>
      </c>
      <c r="AJ481" s="92">
        <v>60917412.170000002</v>
      </c>
      <c r="AK481" s="92">
        <v>33856465.469999999</v>
      </c>
      <c r="AL481" s="92">
        <v>0</v>
      </c>
      <c r="AM481" s="92">
        <v>98144.7</v>
      </c>
      <c r="AN481" s="93">
        <v>28572.5</v>
      </c>
    </row>
    <row r="482" spans="1:40" x14ac:dyDescent="0.2">
      <c r="A482" s="25">
        <v>107657503</v>
      </c>
      <c r="B482" s="26" t="s">
        <v>162</v>
      </c>
      <c r="C482" s="26" t="s">
        <v>147</v>
      </c>
      <c r="D482" s="1">
        <v>56698</v>
      </c>
      <c r="E482" s="2">
        <v>6690</v>
      </c>
      <c r="F482" s="13">
        <v>14720582.65</v>
      </c>
      <c r="G482" s="32">
        <v>1.09E-2</v>
      </c>
      <c r="H482" s="27">
        <v>38.81</v>
      </c>
      <c r="I482" s="28">
        <v>0.78</v>
      </c>
      <c r="J482" s="29">
        <v>30696796.350000001</v>
      </c>
      <c r="K482" s="9">
        <v>1914.3119999999999</v>
      </c>
      <c r="L482" s="9">
        <v>1923.3009999999999</v>
      </c>
      <c r="M482" s="9">
        <v>2023.7670000000001</v>
      </c>
      <c r="N482" s="104">
        <v>-4.9599999999999998E-2</v>
      </c>
      <c r="O482" s="18">
        <v>276.71199999999999</v>
      </c>
      <c r="P482" s="13">
        <v>14010.25</v>
      </c>
      <c r="Q482" s="30">
        <v>1.1377999999999999</v>
      </c>
      <c r="R482" s="31">
        <v>0.78</v>
      </c>
      <c r="S482" s="32">
        <v>1.09E-2</v>
      </c>
      <c r="T482" s="33">
        <v>18002807</v>
      </c>
      <c r="U482" s="13">
        <v>8216.6200000000008</v>
      </c>
      <c r="V482" s="31">
        <v>0.05</v>
      </c>
      <c r="W482" s="31">
        <v>0.83</v>
      </c>
      <c r="X482" s="10">
        <v>1182577.8</v>
      </c>
      <c r="Y482" s="11">
        <v>1019483748</v>
      </c>
      <c r="Z482" s="12">
        <v>334110800</v>
      </c>
      <c r="AA482" s="92">
        <v>30696796.350000001</v>
      </c>
      <c r="AB482" s="92">
        <v>13522227.449999999</v>
      </c>
      <c r="AC482" s="92">
        <v>0</v>
      </c>
      <c r="AD482" s="92">
        <v>15777.4</v>
      </c>
      <c r="AE482" s="93">
        <v>0</v>
      </c>
      <c r="AF482" s="10">
        <v>938169.48</v>
      </c>
      <c r="AG482" s="11">
        <v>940593568</v>
      </c>
      <c r="AH482" s="12">
        <v>314061787</v>
      </c>
      <c r="AI482" s="92">
        <v>29580927.800000001</v>
      </c>
      <c r="AJ482" s="92">
        <v>29581049.100000001</v>
      </c>
      <c r="AK482" s="92">
        <v>12840040.550000001</v>
      </c>
      <c r="AL482" s="92">
        <v>0</v>
      </c>
      <c r="AM482" s="92">
        <v>18141.830000000002</v>
      </c>
      <c r="AN482" s="93">
        <v>121.3</v>
      </c>
    </row>
    <row r="483" spans="1:40" x14ac:dyDescent="0.2">
      <c r="A483" s="25">
        <v>107658903</v>
      </c>
      <c r="B483" s="26" t="s">
        <v>163</v>
      </c>
      <c r="C483" s="26" t="s">
        <v>147</v>
      </c>
      <c r="D483" s="1">
        <v>60261</v>
      </c>
      <c r="E483" s="2">
        <v>6791</v>
      </c>
      <c r="F483" s="13">
        <v>15442630.270000001</v>
      </c>
      <c r="G483" s="32">
        <v>1.15E-2</v>
      </c>
      <c r="H483" s="27">
        <v>37.74</v>
      </c>
      <c r="I483" s="28">
        <v>0.76</v>
      </c>
      <c r="J483" s="29">
        <v>33417154.739999998</v>
      </c>
      <c r="K483" s="9">
        <v>1867.6079999999999</v>
      </c>
      <c r="L483" s="9">
        <v>1881.155</v>
      </c>
      <c r="M483" s="9">
        <v>2222.201</v>
      </c>
      <c r="N483" s="104">
        <v>-0.1535</v>
      </c>
      <c r="O483" s="18">
        <v>224.89400000000001</v>
      </c>
      <c r="P483" s="13">
        <v>15969.95</v>
      </c>
      <c r="Q483" s="30">
        <v>0.99819999999999998</v>
      </c>
      <c r="R483" s="31">
        <v>0.76</v>
      </c>
      <c r="S483" s="32">
        <v>1.15E-2</v>
      </c>
      <c r="T483" s="33">
        <v>17804770</v>
      </c>
      <c r="U483" s="13">
        <v>8508.84</v>
      </c>
      <c r="V483" s="31">
        <v>0.02</v>
      </c>
      <c r="W483" s="31">
        <v>0.78</v>
      </c>
      <c r="X483" s="10">
        <v>968148.72</v>
      </c>
      <c r="Y483" s="11">
        <v>946187291</v>
      </c>
      <c r="Z483" s="12">
        <v>392517256</v>
      </c>
      <c r="AA483" s="92">
        <v>33639071.939999998</v>
      </c>
      <c r="AB483" s="92">
        <v>14472491.65</v>
      </c>
      <c r="AC483" s="92">
        <v>0</v>
      </c>
      <c r="AD483" s="92">
        <v>1989.9</v>
      </c>
      <c r="AE483" s="93">
        <v>221917.2</v>
      </c>
      <c r="AF483" s="10">
        <v>768702.46</v>
      </c>
      <c r="AG483" s="11">
        <v>889566397</v>
      </c>
      <c r="AH483" s="12">
        <v>344282972</v>
      </c>
      <c r="AI483" s="92">
        <v>31086825.32</v>
      </c>
      <c r="AJ483" s="92">
        <v>31245765.399999999</v>
      </c>
      <c r="AK483" s="92">
        <v>14437556.73</v>
      </c>
      <c r="AL483" s="92">
        <v>0</v>
      </c>
      <c r="AM483" s="92">
        <v>2547</v>
      </c>
      <c r="AN483" s="93">
        <v>158940.07999999999</v>
      </c>
    </row>
    <row r="484" spans="1:40" x14ac:dyDescent="0.2">
      <c r="A484" s="25">
        <v>119665003</v>
      </c>
      <c r="B484" s="26" t="s">
        <v>427</v>
      </c>
      <c r="C484" s="26" t="s">
        <v>404</v>
      </c>
      <c r="D484" s="1">
        <v>61657</v>
      </c>
      <c r="E484" s="2">
        <v>3211</v>
      </c>
      <c r="F484" s="13">
        <v>11581197.880000001</v>
      </c>
      <c r="G484" s="32">
        <v>1.3899999999999999E-2</v>
      </c>
      <c r="H484" s="27">
        <v>58.5</v>
      </c>
      <c r="I484" s="28">
        <v>1.18</v>
      </c>
      <c r="J484" s="29">
        <v>22113199</v>
      </c>
      <c r="K484" s="9">
        <v>1028.114</v>
      </c>
      <c r="L484" s="9">
        <v>1008.307</v>
      </c>
      <c r="M484" s="9">
        <v>1160.7360000000001</v>
      </c>
      <c r="N484" s="104">
        <v>-0.1313</v>
      </c>
      <c r="O484" s="18">
        <v>223.13499999999999</v>
      </c>
      <c r="P484" s="13">
        <v>17672.900000000001</v>
      </c>
      <c r="Q484" s="30">
        <v>0.90200000000000002</v>
      </c>
      <c r="R484" s="31">
        <v>1.06</v>
      </c>
      <c r="S484" s="32">
        <v>1.3899999999999999E-2</v>
      </c>
      <c r="T484" s="33">
        <v>11070125</v>
      </c>
      <c r="U484" s="13">
        <v>8847.26</v>
      </c>
      <c r="V484" s="31">
        <v>0</v>
      </c>
      <c r="W484" s="31">
        <v>1.06</v>
      </c>
      <c r="X484" s="10">
        <v>669762.88</v>
      </c>
      <c r="Y484" s="11">
        <v>585833221</v>
      </c>
      <c r="Z484" s="12">
        <v>246507009</v>
      </c>
      <c r="AA484" s="92">
        <v>22113199</v>
      </c>
      <c r="AB484" s="92">
        <v>10894971</v>
      </c>
      <c r="AC484" s="92">
        <v>0</v>
      </c>
      <c r="AD484" s="92">
        <v>16464</v>
      </c>
      <c r="AE484" s="93">
        <v>0</v>
      </c>
      <c r="AF484" s="10">
        <v>531448.86</v>
      </c>
      <c r="AG484" s="11">
        <v>543344804</v>
      </c>
      <c r="AH484" s="12">
        <v>213175231</v>
      </c>
      <c r="AI484" s="92">
        <v>21057625.41</v>
      </c>
      <c r="AJ484" s="92">
        <v>21057625.41</v>
      </c>
      <c r="AK484" s="92">
        <v>10738294</v>
      </c>
      <c r="AL484" s="92">
        <v>0</v>
      </c>
      <c r="AM484" s="92">
        <v>10543</v>
      </c>
      <c r="AN484" s="93">
        <v>0</v>
      </c>
    </row>
    <row r="485" spans="1:40" x14ac:dyDescent="0.2">
      <c r="A485" s="25">
        <v>118667503</v>
      </c>
      <c r="B485" s="26" t="s">
        <v>403</v>
      </c>
      <c r="C485" s="26" t="s">
        <v>404</v>
      </c>
      <c r="D485" s="1">
        <v>65877</v>
      </c>
      <c r="E485" s="2">
        <v>7481</v>
      </c>
      <c r="F485" s="13">
        <v>28554883.750000004</v>
      </c>
      <c r="G485" s="32">
        <v>1.2999999999999999E-2</v>
      </c>
      <c r="H485" s="27">
        <v>57.94</v>
      </c>
      <c r="I485" s="28">
        <v>1.17</v>
      </c>
      <c r="J485" s="29">
        <v>47485374.310000002</v>
      </c>
      <c r="K485" s="9">
        <v>2200.8119999999999</v>
      </c>
      <c r="L485" s="9">
        <v>2210.42</v>
      </c>
      <c r="M485" s="9">
        <v>2784.6219999999998</v>
      </c>
      <c r="N485" s="104">
        <v>-0.20619999999999999</v>
      </c>
      <c r="O485" s="18">
        <v>291.91000000000003</v>
      </c>
      <c r="P485" s="13">
        <v>19049.61</v>
      </c>
      <c r="Q485" s="30">
        <v>0.83679999999999999</v>
      </c>
      <c r="R485" s="31">
        <v>0.98</v>
      </c>
      <c r="S485" s="32">
        <v>1.2999999999999999E-2</v>
      </c>
      <c r="T485" s="33">
        <v>29206426</v>
      </c>
      <c r="U485" s="13">
        <v>11716.68</v>
      </c>
      <c r="V485" s="31">
        <v>0</v>
      </c>
      <c r="W485" s="31">
        <v>0.98</v>
      </c>
      <c r="X485" s="10">
        <v>1444096.76</v>
      </c>
      <c r="Y485" s="11">
        <v>1676261699</v>
      </c>
      <c r="Z485" s="12">
        <v>519710150</v>
      </c>
      <c r="AA485" s="92">
        <v>47497077.259999998</v>
      </c>
      <c r="AB485" s="92">
        <v>26690516.870000001</v>
      </c>
      <c r="AC485" s="92">
        <v>0</v>
      </c>
      <c r="AD485" s="92">
        <v>420270.12</v>
      </c>
      <c r="AE485" s="93">
        <v>11702.95</v>
      </c>
      <c r="AF485" s="10">
        <v>1145609.57</v>
      </c>
      <c r="AG485" s="11">
        <v>1607527690</v>
      </c>
      <c r="AH485" s="12">
        <v>460520505</v>
      </c>
      <c r="AI485" s="92">
        <v>48610894.649999999</v>
      </c>
      <c r="AJ485" s="92">
        <v>48617219.649999999</v>
      </c>
      <c r="AK485" s="92">
        <v>26092047.719999999</v>
      </c>
      <c r="AL485" s="92">
        <v>0</v>
      </c>
      <c r="AM485" s="92">
        <v>245292.54</v>
      </c>
      <c r="AN485" s="93">
        <v>6325</v>
      </c>
    </row>
    <row r="486" spans="1:40" x14ac:dyDescent="0.2">
      <c r="A486" s="25">
        <v>112671303</v>
      </c>
      <c r="B486" s="26" t="s">
        <v>261</v>
      </c>
      <c r="C486" s="26" t="s">
        <v>262</v>
      </c>
      <c r="D486" s="1">
        <v>81825</v>
      </c>
      <c r="E486" s="2">
        <v>13893</v>
      </c>
      <c r="F486" s="13">
        <v>73421137.850000009</v>
      </c>
      <c r="G486" s="32">
        <v>1.4500000000000001E-2</v>
      </c>
      <c r="H486" s="27">
        <v>64.59</v>
      </c>
      <c r="I486" s="28">
        <v>1.3</v>
      </c>
      <c r="J486" s="29">
        <v>98055161.260000005</v>
      </c>
      <c r="K486" s="9">
        <v>5870.616</v>
      </c>
      <c r="L486" s="9">
        <v>5849.076</v>
      </c>
      <c r="M486" s="9">
        <v>5893.442</v>
      </c>
      <c r="N486" s="104">
        <v>-7.4999999999999997E-3</v>
      </c>
      <c r="O486" s="18">
        <v>743.01300000000003</v>
      </c>
      <c r="P486" s="13">
        <v>14826.23</v>
      </c>
      <c r="Q486" s="30">
        <v>1.0751999999999999</v>
      </c>
      <c r="R486" s="31">
        <v>1.3</v>
      </c>
      <c r="S486" s="32">
        <v>1.4500000000000001E-2</v>
      </c>
      <c r="T486" s="33">
        <v>67207650</v>
      </c>
      <c r="U486" s="13">
        <v>10161.99</v>
      </c>
      <c r="V486" s="31">
        <v>0</v>
      </c>
      <c r="W486" s="31">
        <v>1.3</v>
      </c>
      <c r="X486" s="10">
        <v>1345810.2</v>
      </c>
      <c r="Y486" s="11">
        <v>3557309493</v>
      </c>
      <c r="Z486" s="12">
        <v>1495897269</v>
      </c>
      <c r="AA486" s="92">
        <v>98696775.099999994</v>
      </c>
      <c r="AB486" s="92">
        <v>71747155.650000006</v>
      </c>
      <c r="AC486" s="92">
        <v>0</v>
      </c>
      <c r="AD486" s="92">
        <v>328172</v>
      </c>
      <c r="AE486" s="93">
        <v>641613.84</v>
      </c>
      <c r="AF486" s="10">
        <v>1076543.46</v>
      </c>
      <c r="AG486" s="11">
        <v>3369459388</v>
      </c>
      <c r="AH486" s="12">
        <v>1324537858</v>
      </c>
      <c r="AI486" s="92">
        <v>94484941.269999996</v>
      </c>
      <c r="AJ486" s="92">
        <v>94983934.489999995</v>
      </c>
      <c r="AK486" s="92">
        <v>69568754.900000006</v>
      </c>
      <c r="AL486" s="92">
        <v>0</v>
      </c>
      <c r="AM486" s="92">
        <v>166643.63</v>
      </c>
      <c r="AN486" s="93">
        <v>498993.22</v>
      </c>
    </row>
    <row r="487" spans="1:40" x14ac:dyDescent="0.2">
      <c r="A487" s="25">
        <v>112671603</v>
      </c>
      <c r="B487" s="26" t="s">
        <v>263</v>
      </c>
      <c r="C487" s="26" t="s">
        <v>262</v>
      </c>
      <c r="D487" s="1">
        <v>74238</v>
      </c>
      <c r="E487" s="2">
        <v>17603</v>
      </c>
      <c r="F487" s="13">
        <v>88960006.299999997</v>
      </c>
      <c r="G487" s="32">
        <v>1.7999999999999999E-2</v>
      </c>
      <c r="H487" s="27">
        <v>68.069999999999993</v>
      </c>
      <c r="I487" s="28">
        <v>1.37</v>
      </c>
      <c r="J487" s="29">
        <v>110892233.86</v>
      </c>
      <c r="K487" s="9">
        <v>6700.2950000000001</v>
      </c>
      <c r="L487" s="9">
        <v>6696.1379999999999</v>
      </c>
      <c r="M487" s="9">
        <v>6245.4120000000003</v>
      </c>
      <c r="N487" s="104">
        <v>7.22E-2</v>
      </c>
      <c r="O487" s="18">
        <v>876.87300000000005</v>
      </c>
      <c r="P487" s="13">
        <v>14635.05</v>
      </c>
      <c r="Q487" s="30">
        <v>1.0891999999999999</v>
      </c>
      <c r="R487" s="31">
        <v>1.37</v>
      </c>
      <c r="S487" s="32">
        <v>1.7999999999999999E-2</v>
      </c>
      <c r="T487" s="33">
        <v>65663093</v>
      </c>
      <c r="U487" s="13">
        <v>8665.91</v>
      </c>
      <c r="V487" s="31">
        <v>0</v>
      </c>
      <c r="W487" s="31">
        <v>1.37</v>
      </c>
      <c r="X487" s="10">
        <v>1749163.87</v>
      </c>
      <c r="Y487" s="11">
        <v>3352161961</v>
      </c>
      <c r="Z487" s="12">
        <v>1584912680</v>
      </c>
      <c r="AA487" s="92">
        <v>111008248.28</v>
      </c>
      <c r="AB487" s="92">
        <v>87137290.069999993</v>
      </c>
      <c r="AC487" s="92">
        <v>0</v>
      </c>
      <c r="AD487" s="92">
        <v>73552.36</v>
      </c>
      <c r="AE487" s="93">
        <v>116014.42</v>
      </c>
      <c r="AF487" s="10">
        <v>1388357.96</v>
      </c>
      <c r="AG487" s="11">
        <v>3103909956</v>
      </c>
      <c r="AH487" s="12">
        <v>1396907505</v>
      </c>
      <c r="AI487" s="92">
        <v>107214617.65000001</v>
      </c>
      <c r="AJ487" s="92">
        <v>107382370.45999999</v>
      </c>
      <c r="AK487" s="92">
        <v>83227877.640000001</v>
      </c>
      <c r="AL487" s="92">
        <v>0</v>
      </c>
      <c r="AM487" s="92">
        <v>57918.87</v>
      </c>
      <c r="AN487" s="93">
        <v>167752.81</v>
      </c>
    </row>
    <row r="488" spans="1:40" x14ac:dyDescent="0.2">
      <c r="A488" s="25">
        <v>112671803</v>
      </c>
      <c r="B488" s="26" t="s">
        <v>264</v>
      </c>
      <c r="C488" s="26" t="s">
        <v>262</v>
      </c>
      <c r="D488" s="1">
        <v>71397</v>
      </c>
      <c r="E488" s="2">
        <v>10748</v>
      </c>
      <c r="F488" s="13">
        <v>38192413.350000001</v>
      </c>
      <c r="G488" s="32">
        <v>1.7600000000000001E-2</v>
      </c>
      <c r="H488" s="27">
        <v>49.77</v>
      </c>
      <c r="I488" s="28">
        <v>1</v>
      </c>
      <c r="J488" s="29">
        <v>61075798.219999999</v>
      </c>
      <c r="K488" s="9">
        <v>3463.5410000000002</v>
      </c>
      <c r="L488" s="9">
        <v>3454.489</v>
      </c>
      <c r="M488" s="9">
        <v>3882.192</v>
      </c>
      <c r="N488" s="104">
        <v>-0.11020000000000001</v>
      </c>
      <c r="O488" s="18">
        <v>434.75099999999998</v>
      </c>
      <c r="P488" s="13">
        <v>15667.32</v>
      </c>
      <c r="Q488" s="30">
        <v>1.0174000000000001</v>
      </c>
      <c r="R488" s="31">
        <v>1</v>
      </c>
      <c r="S488" s="32">
        <v>1.7600000000000001E-2</v>
      </c>
      <c r="T488" s="33">
        <v>28882118</v>
      </c>
      <c r="U488" s="13">
        <v>7408.92</v>
      </c>
      <c r="V488" s="31">
        <v>0.14000000000000001</v>
      </c>
      <c r="W488" s="31">
        <v>1.1399999999999999</v>
      </c>
      <c r="X488" s="10">
        <v>1607390.17</v>
      </c>
      <c r="Y488" s="11">
        <v>1479589862</v>
      </c>
      <c r="Z488" s="12">
        <v>691997990</v>
      </c>
      <c r="AA488" s="92">
        <v>61470142.810000002</v>
      </c>
      <c r="AB488" s="92">
        <v>36578523.920000002</v>
      </c>
      <c r="AC488" s="92">
        <v>0</v>
      </c>
      <c r="AD488" s="92">
        <v>6499.26</v>
      </c>
      <c r="AE488" s="93">
        <v>394344.59</v>
      </c>
      <c r="AF488" s="10">
        <v>1277339.25</v>
      </c>
      <c r="AG488" s="11">
        <v>1563575461</v>
      </c>
      <c r="AH488" s="12">
        <v>692287179</v>
      </c>
      <c r="AI488" s="92">
        <v>61911251.25</v>
      </c>
      <c r="AJ488" s="92">
        <v>62616217.490000002</v>
      </c>
      <c r="AK488" s="92">
        <v>35336878.960000001</v>
      </c>
      <c r="AL488" s="92">
        <v>0</v>
      </c>
      <c r="AM488" s="92">
        <v>6365.26</v>
      </c>
      <c r="AN488" s="93">
        <v>704966.24</v>
      </c>
    </row>
    <row r="489" spans="1:40" x14ac:dyDescent="0.2">
      <c r="A489" s="25">
        <v>112672203</v>
      </c>
      <c r="B489" s="26" t="s">
        <v>265</v>
      </c>
      <c r="C489" s="26" t="s">
        <v>262</v>
      </c>
      <c r="D489" s="1">
        <v>73676</v>
      </c>
      <c r="E489" s="2">
        <v>7519</v>
      </c>
      <c r="F489" s="13">
        <v>32996904.560000002</v>
      </c>
      <c r="G489" s="32">
        <v>1.7500000000000002E-2</v>
      </c>
      <c r="H489" s="27">
        <v>59.56</v>
      </c>
      <c r="I489" s="28">
        <v>1.2</v>
      </c>
      <c r="J489" s="29">
        <v>47165577.75</v>
      </c>
      <c r="K489" s="9">
        <v>2474.2849999999999</v>
      </c>
      <c r="L489" s="9">
        <v>2529.0650000000001</v>
      </c>
      <c r="M489" s="9">
        <v>2716.7220000000002</v>
      </c>
      <c r="N489" s="104">
        <v>-6.9099999999999995E-2</v>
      </c>
      <c r="O489" s="18">
        <v>229.321</v>
      </c>
      <c r="P489" s="13">
        <v>17445.43</v>
      </c>
      <c r="Q489" s="30">
        <v>0.91369999999999996</v>
      </c>
      <c r="R489" s="31">
        <v>1.1000000000000001</v>
      </c>
      <c r="S489" s="32">
        <v>1.7500000000000002E-2</v>
      </c>
      <c r="T489" s="33">
        <v>25141702</v>
      </c>
      <c r="U489" s="13">
        <v>9299.32</v>
      </c>
      <c r="V489" s="31">
        <v>0</v>
      </c>
      <c r="W489" s="31">
        <v>1.1000000000000001</v>
      </c>
      <c r="X489" s="10">
        <v>923083.82</v>
      </c>
      <c r="Y489" s="11">
        <v>1299461354</v>
      </c>
      <c r="Z489" s="12">
        <v>590892208</v>
      </c>
      <c r="AA489" s="92">
        <v>47346083.369999997</v>
      </c>
      <c r="AB489" s="92">
        <v>32051585.460000001</v>
      </c>
      <c r="AC489" s="92">
        <v>10000</v>
      </c>
      <c r="AD489" s="92">
        <v>12235.28</v>
      </c>
      <c r="AE489" s="93">
        <v>180505.62</v>
      </c>
      <c r="AF489" s="10">
        <v>732457.09</v>
      </c>
      <c r="AG489" s="11">
        <v>1187572346</v>
      </c>
      <c r="AH489" s="12">
        <v>515667129</v>
      </c>
      <c r="AI489" s="92">
        <v>44928074.18</v>
      </c>
      <c r="AJ489" s="92">
        <v>45100363.539999999</v>
      </c>
      <c r="AK489" s="92">
        <v>31387678.170000002</v>
      </c>
      <c r="AL489" s="92">
        <v>0</v>
      </c>
      <c r="AM489" s="92">
        <v>21356.22</v>
      </c>
      <c r="AN489" s="93">
        <v>172289.36</v>
      </c>
    </row>
    <row r="490" spans="1:40" x14ac:dyDescent="0.2">
      <c r="A490" s="25">
        <v>112672803</v>
      </c>
      <c r="B490" s="26" t="s">
        <v>266</v>
      </c>
      <c r="C490" s="26" t="s">
        <v>262</v>
      </c>
      <c r="D490" s="1">
        <v>56140</v>
      </c>
      <c r="E490" s="2">
        <v>7071</v>
      </c>
      <c r="F490" s="13">
        <v>27322770.670000002</v>
      </c>
      <c r="G490" s="32">
        <v>1.89E-2</v>
      </c>
      <c r="H490" s="27">
        <v>68.83</v>
      </c>
      <c r="I490" s="28">
        <v>1.39</v>
      </c>
      <c r="J490" s="29">
        <v>35932524</v>
      </c>
      <c r="K490" s="9">
        <v>2108.7809999999999</v>
      </c>
      <c r="L490" s="9">
        <v>2139.7620000000002</v>
      </c>
      <c r="M490" s="9">
        <v>1721.837</v>
      </c>
      <c r="N490" s="104">
        <v>0.2427</v>
      </c>
      <c r="O490" s="18">
        <v>467.67500000000001</v>
      </c>
      <c r="P490" s="13">
        <v>13946.49</v>
      </c>
      <c r="Q490" s="30">
        <v>1.143</v>
      </c>
      <c r="R490" s="31">
        <v>1.39</v>
      </c>
      <c r="S490" s="32">
        <v>1.89E-2</v>
      </c>
      <c r="T490" s="33">
        <v>19203708</v>
      </c>
      <c r="U490" s="13">
        <v>7453.54</v>
      </c>
      <c r="V490" s="31">
        <v>0.14000000000000001</v>
      </c>
      <c r="W490" s="31">
        <v>1.53</v>
      </c>
      <c r="X490" s="10">
        <v>724462.67</v>
      </c>
      <c r="Y490" s="11">
        <v>1042047422</v>
      </c>
      <c r="Z490" s="12">
        <v>401840399</v>
      </c>
      <c r="AA490" s="92">
        <v>35932524</v>
      </c>
      <c r="AB490" s="92">
        <v>26560839</v>
      </c>
      <c r="AC490" s="92">
        <v>0</v>
      </c>
      <c r="AD490" s="92">
        <v>37469</v>
      </c>
      <c r="AE490" s="93">
        <v>0</v>
      </c>
      <c r="AF490" s="10">
        <v>574379.36</v>
      </c>
      <c r="AG490" s="11">
        <v>968132200</v>
      </c>
      <c r="AH490" s="12">
        <v>349799387</v>
      </c>
      <c r="AI490" s="92">
        <v>33736916</v>
      </c>
      <c r="AJ490" s="92">
        <v>33781551</v>
      </c>
      <c r="AK490" s="92">
        <v>25131743</v>
      </c>
      <c r="AL490" s="92">
        <v>0</v>
      </c>
      <c r="AM490" s="92">
        <v>61158</v>
      </c>
      <c r="AN490" s="93">
        <v>44635</v>
      </c>
    </row>
    <row r="491" spans="1:40" x14ac:dyDescent="0.2">
      <c r="A491" s="25">
        <v>112674403</v>
      </c>
      <c r="B491" s="26" t="s">
        <v>267</v>
      </c>
      <c r="C491" s="26" t="s">
        <v>262</v>
      </c>
      <c r="D491" s="1">
        <v>77941</v>
      </c>
      <c r="E491" s="2">
        <v>10279</v>
      </c>
      <c r="F491" s="13">
        <v>53837482.490000002</v>
      </c>
      <c r="G491" s="32">
        <v>1.83E-2</v>
      </c>
      <c r="H491" s="27">
        <v>67.2</v>
      </c>
      <c r="I491" s="28">
        <v>1.35</v>
      </c>
      <c r="J491" s="29">
        <v>72103137.920000002</v>
      </c>
      <c r="K491" s="9">
        <v>4282.7730000000001</v>
      </c>
      <c r="L491" s="9">
        <v>4270.0370000000003</v>
      </c>
      <c r="M491" s="9">
        <v>3976.8470000000002</v>
      </c>
      <c r="N491" s="104">
        <v>7.3700000000000002E-2</v>
      </c>
      <c r="O491" s="18">
        <v>470.56599999999997</v>
      </c>
      <c r="P491" s="13">
        <v>15168.95</v>
      </c>
      <c r="Q491" s="30">
        <v>1.0508999999999999</v>
      </c>
      <c r="R491" s="31">
        <v>1.35</v>
      </c>
      <c r="S491" s="32">
        <v>1.83E-2</v>
      </c>
      <c r="T491" s="33">
        <v>39103102</v>
      </c>
      <c r="U491" s="13">
        <v>8226.4500000000007</v>
      </c>
      <c r="V491" s="31">
        <v>0.05</v>
      </c>
      <c r="W491" s="31">
        <v>1.4</v>
      </c>
      <c r="X491" s="10">
        <v>1619457.39</v>
      </c>
      <c r="Y491" s="11">
        <v>2100685929</v>
      </c>
      <c r="Z491" s="12">
        <v>839396896</v>
      </c>
      <c r="AA491" s="92">
        <v>72137167.5</v>
      </c>
      <c r="AB491" s="92">
        <v>52211646.210000001</v>
      </c>
      <c r="AC491" s="92">
        <v>0</v>
      </c>
      <c r="AD491" s="92">
        <v>6378.89</v>
      </c>
      <c r="AE491" s="93">
        <v>34029.58</v>
      </c>
      <c r="AF491" s="10">
        <v>1288622.52</v>
      </c>
      <c r="AG491" s="11">
        <v>1963257080</v>
      </c>
      <c r="AH491" s="12">
        <v>693288337</v>
      </c>
      <c r="AI491" s="92">
        <v>69209502.079999998</v>
      </c>
      <c r="AJ491" s="92">
        <v>69301555.959999993</v>
      </c>
      <c r="AK491" s="92">
        <v>49267986.390000001</v>
      </c>
      <c r="AL491" s="92">
        <v>0</v>
      </c>
      <c r="AM491" s="92">
        <v>9324.18</v>
      </c>
      <c r="AN491" s="93">
        <v>92053.88</v>
      </c>
    </row>
    <row r="492" spans="1:40" x14ac:dyDescent="0.2">
      <c r="A492" s="25">
        <v>115674603</v>
      </c>
      <c r="B492" s="26" t="s">
        <v>345</v>
      </c>
      <c r="C492" s="26" t="s">
        <v>262</v>
      </c>
      <c r="D492" s="1">
        <v>79081</v>
      </c>
      <c r="E492" s="2">
        <v>9236</v>
      </c>
      <c r="F492" s="13">
        <v>40348066.690000005</v>
      </c>
      <c r="G492" s="32">
        <v>1.37E-2</v>
      </c>
      <c r="H492" s="27">
        <v>55.24</v>
      </c>
      <c r="I492" s="28">
        <v>1.1100000000000001</v>
      </c>
      <c r="J492" s="29">
        <v>53706459.579999998</v>
      </c>
      <c r="K492" s="9">
        <v>3568.201</v>
      </c>
      <c r="L492" s="9">
        <v>3555.3519999999999</v>
      </c>
      <c r="M492" s="9">
        <v>3152.288</v>
      </c>
      <c r="N492" s="104">
        <v>0.12790000000000001</v>
      </c>
      <c r="O492" s="18">
        <v>410.34800000000001</v>
      </c>
      <c r="P492" s="13">
        <v>13499.01</v>
      </c>
      <c r="Q492" s="30">
        <v>1.1809000000000001</v>
      </c>
      <c r="R492" s="31">
        <v>1.1100000000000001</v>
      </c>
      <c r="S492" s="32">
        <v>1.37E-2</v>
      </c>
      <c r="T492" s="33">
        <v>39182852</v>
      </c>
      <c r="U492" s="13">
        <v>9848.5300000000007</v>
      </c>
      <c r="V492" s="31">
        <v>0</v>
      </c>
      <c r="W492" s="31">
        <v>1.1100000000000001</v>
      </c>
      <c r="X492" s="10">
        <v>914415.95</v>
      </c>
      <c r="Y492" s="11">
        <v>2005187162</v>
      </c>
      <c r="Z492" s="12">
        <v>940891951</v>
      </c>
      <c r="AA492" s="92">
        <v>53897556.409999996</v>
      </c>
      <c r="AB492" s="92">
        <v>39381642.039999999</v>
      </c>
      <c r="AC492" s="92">
        <v>0</v>
      </c>
      <c r="AD492" s="92">
        <v>52008.7</v>
      </c>
      <c r="AE492" s="93">
        <v>191096.83</v>
      </c>
      <c r="AF492" s="10">
        <v>728326.19</v>
      </c>
      <c r="AG492" s="11">
        <v>1626968577</v>
      </c>
      <c r="AH492" s="12">
        <v>753037770</v>
      </c>
      <c r="AI492" s="92">
        <v>51696030.640000001</v>
      </c>
      <c r="AJ492" s="92">
        <v>51806797.200000003</v>
      </c>
      <c r="AK492" s="92">
        <v>37182684.310000002</v>
      </c>
      <c r="AL492" s="92">
        <v>0</v>
      </c>
      <c r="AM492" s="92">
        <v>27395.19</v>
      </c>
      <c r="AN492" s="93">
        <v>110766.56</v>
      </c>
    </row>
    <row r="493" spans="1:40" x14ac:dyDescent="0.2">
      <c r="A493" s="25">
        <v>112675503</v>
      </c>
      <c r="B493" s="26" t="s">
        <v>268</v>
      </c>
      <c r="C493" s="26" t="s">
        <v>262</v>
      </c>
      <c r="D493" s="1">
        <v>81527</v>
      </c>
      <c r="E493" s="2">
        <v>15066</v>
      </c>
      <c r="F493" s="13">
        <v>56118467.509999998</v>
      </c>
      <c r="G493" s="32">
        <v>1.5800000000000002E-2</v>
      </c>
      <c r="H493" s="27">
        <v>45.69</v>
      </c>
      <c r="I493" s="28">
        <v>0.92</v>
      </c>
      <c r="J493" s="29">
        <v>90421934</v>
      </c>
      <c r="K493" s="9">
        <v>5309.0259999999998</v>
      </c>
      <c r="L493" s="9">
        <v>5361.6689999999999</v>
      </c>
      <c r="M493" s="9">
        <v>5815.6959999999999</v>
      </c>
      <c r="N493" s="104">
        <v>-7.8100000000000003E-2</v>
      </c>
      <c r="O493" s="18">
        <v>522.97400000000005</v>
      </c>
      <c r="P493" s="13">
        <v>15504.45</v>
      </c>
      <c r="Q493" s="30">
        <v>1.0281</v>
      </c>
      <c r="R493" s="31">
        <v>0.92</v>
      </c>
      <c r="S493" s="32">
        <v>1.5800000000000002E-2</v>
      </c>
      <c r="T493" s="33">
        <v>47242219</v>
      </c>
      <c r="U493" s="13">
        <v>8100.52</v>
      </c>
      <c r="V493" s="31">
        <v>7.0000000000000007E-2</v>
      </c>
      <c r="W493" s="31">
        <v>0.99</v>
      </c>
      <c r="X493" s="10">
        <v>2391584.5099999998</v>
      </c>
      <c r="Y493" s="11">
        <v>2442152344</v>
      </c>
      <c r="Z493" s="12">
        <v>1109894214</v>
      </c>
      <c r="AA493" s="92">
        <v>90613125</v>
      </c>
      <c r="AB493" s="92">
        <v>53120212</v>
      </c>
      <c r="AC493" s="92">
        <v>0</v>
      </c>
      <c r="AD493" s="92">
        <v>606671</v>
      </c>
      <c r="AE493" s="93">
        <v>191191</v>
      </c>
      <c r="AF493" s="10">
        <v>1899499.75</v>
      </c>
      <c r="AG493" s="11">
        <v>2266807184</v>
      </c>
      <c r="AH493" s="12">
        <v>1029759940</v>
      </c>
      <c r="AI493" s="92">
        <v>86320021</v>
      </c>
      <c r="AJ493" s="92">
        <v>86504381</v>
      </c>
      <c r="AK493" s="92">
        <v>52534340</v>
      </c>
      <c r="AL493" s="92">
        <v>0</v>
      </c>
      <c r="AM493" s="92">
        <v>659940</v>
      </c>
      <c r="AN493" s="93">
        <v>184360</v>
      </c>
    </row>
    <row r="494" spans="1:40" x14ac:dyDescent="0.2">
      <c r="A494" s="25">
        <v>112676203</v>
      </c>
      <c r="B494" s="26" t="s">
        <v>269</v>
      </c>
      <c r="C494" s="26" t="s">
        <v>262</v>
      </c>
      <c r="D494" s="1">
        <v>86013</v>
      </c>
      <c r="E494" s="2">
        <v>7080</v>
      </c>
      <c r="F494" s="13">
        <v>37253744.040000007</v>
      </c>
      <c r="G494" s="32">
        <v>1.6299999999999999E-2</v>
      </c>
      <c r="H494" s="27">
        <v>61.17</v>
      </c>
      <c r="I494" s="28">
        <v>1.23</v>
      </c>
      <c r="J494" s="29">
        <v>54155771.380000003</v>
      </c>
      <c r="K494" s="9">
        <v>2647.4369999999999</v>
      </c>
      <c r="L494" s="9">
        <v>2631.7249999999999</v>
      </c>
      <c r="M494" s="9">
        <v>3077.5340000000001</v>
      </c>
      <c r="N494" s="104">
        <v>-0.1449</v>
      </c>
      <c r="O494" s="18">
        <v>179.512</v>
      </c>
      <c r="P494" s="13">
        <v>19156.97</v>
      </c>
      <c r="Q494" s="30">
        <v>0.83209999999999995</v>
      </c>
      <c r="R494" s="31">
        <v>1.02</v>
      </c>
      <c r="S494" s="32">
        <v>1.6299999999999999E-2</v>
      </c>
      <c r="T494" s="33">
        <v>30307740</v>
      </c>
      <c r="U494" s="13">
        <v>10721.01</v>
      </c>
      <c r="V494" s="31">
        <v>0</v>
      </c>
      <c r="W494" s="31">
        <v>1.02</v>
      </c>
      <c r="X494" s="10">
        <v>1254164.8500000001</v>
      </c>
      <c r="Y494" s="11">
        <v>1651871976</v>
      </c>
      <c r="Z494" s="12">
        <v>626905445</v>
      </c>
      <c r="AA494" s="92">
        <v>54155771.380000003</v>
      </c>
      <c r="AB494" s="92">
        <v>35956915.840000004</v>
      </c>
      <c r="AC494" s="92">
        <v>0</v>
      </c>
      <c r="AD494" s="92">
        <v>42663.35</v>
      </c>
      <c r="AE494" s="93">
        <v>0</v>
      </c>
      <c r="AF494" s="10">
        <v>994854.57</v>
      </c>
      <c r="AG494" s="11">
        <v>1510964475</v>
      </c>
      <c r="AH494" s="12">
        <v>581404492</v>
      </c>
      <c r="AI494" s="92">
        <v>52213364.289999999</v>
      </c>
      <c r="AJ494" s="92">
        <v>52246006.810000002</v>
      </c>
      <c r="AK494" s="92">
        <v>35299805.329999998</v>
      </c>
      <c r="AL494" s="92">
        <v>0</v>
      </c>
      <c r="AM494" s="92">
        <v>48223.74</v>
      </c>
      <c r="AN494" s="93">
        <v>32642.52</v>
      </c>
    </row>
    <row r="495" spans="1:40" x14ac:dyDescent="0.2">
      <c r="A495" s="25">
        <v>112676403</v>
      </c>
      <c r="B495" s="26" t="s">
        <v>270</v>
      </c>
      <c r="C495" s="26" t="s">
        <v>262</v>
      </c>
      <c r="D495" s="1">
        <v>81225</v>
      </c>
      <c r="E495" s="2">
        <v>11169</v>
      </c>
      <c r="F495" s="13">
        <v>55913997.939999998</v>
      </c>
      <c r="G495" s="32">
        <v>1.5699999999999999E-2</v>
      </c>
      <c r="H495" s="27">
        <v>61.63</v>
      </c>
      <c r="I495" s="28">
        <v>1.24</v>
      </c>
      <c r="J495" s="29">
        <v>77425463.980000004</v>
      </c>
      <c r="K495" s="9">
        <v>4715.3890000000001</v>
      </c>
      <c r="L495" s="9">
        <v>4649.8869999999997</v>
      </c>
      <c r="M495" s="9">
        <v>4085.8049999999998</v>
      </c>
      <c r="N495" s="104">
        <v>0.1381</v>
      </c>
      <c r="O495" s="18">
        <v>442.67</v>
      </c>
      <c r="P495" s="13">
        <v>15010.58</v>
      </c>
      <c r="Q495" s="30">
        <v>1.0620000000000001</v>
      </c>
      <c r="R495" s="31">
        <v>1.24</v>
      </c>
      <c r="S495" s="32">
        <v>1.5699999999999999E-2</v>
      </c>
      <c r="T495" s="33">
        <v>47265953</v>
      </c>
      <c r="U495" s="13">
        <v>9163.52</v>
      </c>
      <c r="V495" s="31">
        <v>0</v>
      </c>
      <c r="W495" s="31">
        <v>1.24</v>
      </c>
      <c r="X495" s="10">
        <v>1410899.21</v>
      </c>
      <c r="Y495" s="11">
        <v>2566552077</v>
      </c>
      <c r="Z495" s="12">
        <v>987278976</v>
      </c>
      <c r="AA495" s="92">
        <v>77492344.090000004</v>
      </c>
      <c r="AB495" s="92">
        <v>54356652.789999999</v>
      </c>
      <c r="AC495" s="92">
        <v>0</v>
      </c>
      <c r="AD495" s="92">
        <v>146445.94</v>
      </c>
      <c r="AE495" s="93">
        <v>66880.11</v>
      </c>
      <c r="AF495" s="10">
        <v>1121372.79</v>
      </c>
      <c r="AG495" s="11">
        <v>2370936371</v>
      </c>
      <c r="AH495" s="12">
        <v>852157710</v>
      </c>
      <c r="AI495" s="92">
        <v>72250170.709999993</v>
      </c>
      <c r="AJ495" s="92">
        <v>72325383.510000005</v>
      </c>
      <c r="AK495" s="92">
        <v>51037644.789999999</v>
      </c>
      <c r="AL495" s="92">
        <v>0</v>
      </c>
      <c r="AM495" s="92">
        <v>128288.6</v>
      </c>
      <c r="AN495" s="93">
        <v>75212.800000000003</v>
      </c>
    </row>
    <row r="496" spans="1:40" x14ac:dyDescent="0.2">
      <c r="A496" s="25">
        <v>112676503</v>
      </c>
      <c r="B496" s="26" t="s">
        <v>271</v>
      </c>
      <c r="C496" s="26" t="s">
        <v>262</v>
      </c>
      <c r="D496" s="1">
        <v>90516</v>
      </c>
      <c r="E496" s="2">
        <v>8409</v>
      </c>
      <c r="F496" s="13">
        <v>41497970.009999998</v>
      </c>
      <c r="G496" s="32">
        <v>1.5599999999999999E-2</v>
      </c>
      <c r="H496" s="27">
        <v>54.52</v>
      </c>
      <c r="I496" s="28">
        <v>1.1000000000000001</v>
      </c>
      <c r="J496" s="29">
        <v>54365204.729999997</v>
      </c>
      <c r="K496" s="9">
        <v>3008.453</v>
      </c>
      <c r="L496" s="9">
        <v>3015.8130000000001</v>
      </c>
      <c r="M496" s="9">
        <v>3279.884</v>
      </c>
      <c r="N496" s="104">
        <v>-8.0500000000000002E-2</v>
      </c>
      <c r="O496" s="18">
        <v>265.42200000000003</v>
      </c>
      <c r="P496" s="13">
        <v>16605.77</v>
      </c>
      <c r="Q496" s="30">
        <v>0.95989999999999998</v>
      </c>
      <c r="R496" s="31">
        <v>1.06</v>
      </c>
      <c r="S496" s="32">
        <v>1.5599999999999999E-2</v>
      </c>
      <c r="T496" s="33">
        <v>35337147</v>
      </c>
      <c r="U496" s="13">
        <v>10793.68</v>
      </c>
      <c r="V496" s="31">
        <v>0</v>
      </c>
      <c r="W496" s="31">
        <v>1.06</v>
      </c>
      <c r="X496" s="10">
        <v>1335621.72</v>
      </c>
      <c r="Y496" s="11">
        <v>1902454518</v>
      </c>
      <c r="Z496" s="12">
        <v>754473850</v>
      </c>
      <c r="AA496" s="92">
        <v>54369833.859999999</v>
      </c>
      <c r="AB496" s="92">
        <v>40136540</v>
      </c>
      <c r="AC496" s="92">
        <v>0</v>
      </c>
      <c r="AD496" s="92">
        <v>25808.29</v>
      </c>
      <c r="AE496" s="93">
        <v>4629.13</v>
      </c>
      <c r="AF496" s="10">
        <v>1060525.23</v>
      </c>
      <c r="AG496" s="11">
        <v>1819038154</v>
      </c>
      <c r="AH496" s="12">
        <v>700701714</v>
      </c>
      <c r="AI496" s="92">
        <v>51598548.289999999</v>
      </c>
      <c r="AJ496" s="92">
        <v>51614625.329999998</v>
      </c>
      <c r="AK496" s="92">
        <v>38890832.289999999</v>
      </c>
      <c r="AL496" s="92">
        <v>0</v>
      </c>
      <c r="AM496" s="92">
        <v>12316.08</v>
      </c>
      <c r="AN496" s="93">
        <v>16077.04</v>
      </c>
    </row>
    <row r="497" spans="1:40" x14ac:dyDescent="0.2">
      <c r="A497" s="25">
        <v>112676703</v>
      </c>
      <c r="B497" s="26" t="s">
        <v>272</v>
      </c>
      <c r="C497" s="26" t="s">
        <v>262</v>
      </c>
      <c r="D497" s="1">
        <v>78543</v>
      </c>
      <c r="E497" s="2">
        <v>11320</v>
      </c>
      <c r="F497" s="13">
        <v>48736796.800000004</v>
      </c>
      <c r="G497" s="32">
        <v>1.6E-2</v>
      </c>
      <c r="H497" s="27">
        <v>54.82</v>
      </c>
      <c r="I497" s="28">
        <v>1.1100000000000001</v>
      </c>
      <c r="J497" s="29">
        <v>75719225.25</v>
      </c>
      <c r="K497" s="9">
        <v>4237.6620000000003</v>
      </c>
      <c r="L497" s="9">
        <v>4159.96</v>
      </c>
      <c r="M497" s="9">
        <v>3908.4180000000001</v>
      </c>
      <c r="N497" s="104">
        <v>6.4399999999999999E-2</v>
      </c>
      <c r="O497" s="18">
        <v>362.27699999999999</v>
      </c>
      <c r="P497" s="13">
        <v>16460.919999999998</v>
      </c>
      <c r="Q497" s="30">
        <v>0.96840000000000004</v>
      </c>
      <c r="R497" s="31">
        <v>1.07</v>
      </c>
      <c r="S497" s="32">
        <v>1.6E-2</v>
      </c>
      <c r="T497" s="33">
        <v>40543119</v>
      </c>
      <c r="U497" s="13">
        <v>8813.84</v>
      </c>
      <c r="V497" s="31">
        <v>0</v>
      </c>
      <c r="W497" s="31">
        <v>1.07</v>
      </c>
      <c r="X497" s="10">
        <v>1259273.07</v>
      </c>
      <c r="Y497" s="11">
        <v>2020477674</v>
      </c>
      <c r="Z497" s="12">
        <v>1027877134</v>
      </c>
      <c r="AA497" s="92">
        <v>76403033.069999993</v>
      </c>
      <c r="AB497" s="92">
        <v>47408954.420000002</v>
      </c>
      <c r="AC497" s="92">
        <v>0</v>
      </c>
      <c r="AD497" s="92">
        <v>68569.31</v>
      </c>
      <c r="AE497" s="93">
        <v>683807.82</v>
      </c>
      <c r="AF497" s="10">
        <v>999003.2</v>
      </c>
      <c r="AG497" s="11">
        <v>1897874950</v>
      </c>
      <c r="AH497" s="12">
        <v>850365258</v>
      </c>
      <c r="AI497" s="92">
        <v>73147304.439999998</v>
      </c>
      <c r="AJ497" s="92">
        <v>73809762.239999995</v>
      </c>
      <c r="AK497" s="92">
        <v>47048753.020000003</v>
      </c>
      <c r="AL497" s="92">
        <v>0</v>
      </c>
      <c r="AM497" s="92">
        <v>201731.06</v>
      </c>
      <c r="AN497" s="93">
        <v>662457.80000000005</v>
      </c>
    </row>
    <row r="498" spans="1:40" x14ac:dyDescent="0.2">
      <c r="A498" s="25">
        <v>115219002</v>
      </c>
      <c r="B498" s="26" t="s">
        <v>328</v>
      </c>
      <c r="C498" s="26" t="s">
        <v>262</v>
      </c>
      <c r="D498" s="1">
        <v>81005</v>
      </c>
      <c r="E498" s="2">
        <v>26659</v>
      </c>
      <c r="F498" s="13">
        <v>99350398.140000001</v>
      </c>
      <c r="G498" s="32">
        <v>1.29E-2</v>
      </c>
      <c r="H498" s="27">
        <v>46.01</v>
      </c>
      <c r="I498" s="28">
        <v>0.93</v>
      </c>
      <c r="J498" s="29">
        <v>131238164.27</v>
      </c>
      <c r="K498" s="9">
        <v>7713.5060000000003</v>
      </c>
      <c r="L498" s="9">
        <v>7564.8680000000004</v>
      </c>
      <c r="M498" s="9">
        <v>7778.51</v>
      </c>
      <c r="N498" s="104">
        <v>-2.75E-2</v>
      </c>
      <c r="O498" s="18">
        <v>939.86599999999999</v>
      </c>
      <c r="P498" s="13">
        <v>15166.13</v>
      </c>
      <c r="Q498" s="30">
        <v>1.0510999999999999</v>
      </c>
      <c r="R498" s="31">
        <v>0.93</v>
      </c>
      <c r="S498" s="32">
        <v>1.29E-2</v>
      </c>
      <c r="T498" s="33">
        <v>102680593</v>
      </c>
      <c r="U498" s="13">
        <v>11865.96</v>
      </c>
      <c r="V498" s="31">
        <v>0</v>
      </c>
      <c r="W498" s="31">
        <v>0.93</v>
      </c>
      <c r="X498" s="10">
        <v>1625291.14</v>
      </c>
      <c r="Y498" s="11">
        <v>5403048282</v>
      </c>
      <c r="Z498" s="12">
        <v>2317297093</v>
      </c>
      <c r="AA498" s="92">
        <v>131517941.27</v>
      </c>
      <c r="AB498" s="92">
        <v>96796094</v>
      </c>
      <c r="AC498" s="92">
        <v>0</v>
      </c>
      <c r="AD498" s="92">
        <v>929013</v>
      </c>
      <c r="AE498" s="93">
        <v>279777</v>
      </c>
      <c r="AF498" s="10">
        <v>1285530.1299999999</v>
      </c>
      <c r="AG498" s="11">
        <v>5069592045</v>
      </c>
      <c r="AH498" s="12">
        <v>2101662500</v>
      </c>
      <c r="AI498" s="92">
        <v>123649696.3</v>
      </c>
      <c r="AJ498" s="92">
        <v>124190435.43000001</v>
      </c>
      <c r="AK498" s="92">
        <v>93551519.340000004</v>
      </c>
      <c r="AL498" s="92">
        <v>0</v>
      </c>
      <c r="AM498" s="92">
        <v>514663.11</v>
      </c>
      <c r="AN498" s="93">
        <v>540739.13</v>
      </c>
    </row>
    <row r="499" spans="1:40" x14ac:dyDescent="0.2">
      <c r="A499" s="25">
        <v>112678503</v>
      </c>
      <c r="B499" s="26" t="s">
        <v>273</v>
      </c>
      <c r="C499" s="26" t="s">
        <v>262</v>
      </c>
      <c r="D499" s="1">
        <v>66563</v>
      </c>
      <c r="E499" s="2">
        <v>9578</v>
      </c>
      <c r="F499" s="13">
        <v>44142277.5</v>
      </c>
      <c r="G499" s="32">
        <v>1.84E-2</v>
      </c>
      <c r="H499" s="27">
        <v>69.239999999999995</v>
      </c>
      <c r="I499" s="28">
        <v>1.4</v>
      </c>
      <c r="J499" s="29">
        <v>63327077.579999998</v>
      </c>
      <c r="K499" s="9">
        <v>3168.748</v>
      </c>
      <c r="L499" s="9">
        <v>3143.8110000000001</v>
      </c>
      <c r="M499" s="9">
        <v>3287.1669999999999</v>
      </c>
      <c r="N499" s="104">
        <v>-4.36E-2</v>
      </c>
      <c r="O499" s="18">
        <v>559.97500000000002</v>
      </c>
      <c r="P499" s="13">
        <v>16983.580000000002</v>
      </c>
      <c r="Q499" s="30">
        <v>0.93859999999999999</v>
      </c>
      <c r="R499" s="31">
        <v>1.31</v>
      </c>
      <c r="S499" s="32">
        <v>1.84E-2</v>
      </c>
      <c r="T499" s="33">
        <v>31906249</v>
      </c>
      <c r="U499" s="13">
        <v>8556.8799999999992</v>
      </c>
      <c r="V499" s="31">
        <v>0.01</v>
      </c>
      <c r="W499" s="31">
        <v>1.32</v>
      </c>
      <c r="X499" s="10">
        <v>1339476.08</v>
      </c>
      <c r="Y499" s="11">
        <v>1737854959</v>
      </c>
      <c r="Z499" s="12">
        <v>661111163</v>
      </c>
      <c r="AA499" s="92">
        <v>63575257.060000002</v>
      </c>
      <c r="AB499" s="92">
        <v>42086026.420000002</v>
      </c>
      <c r="AC499" s="92">
        <v>0</v>
      </c>
      <c r="AD499" s="92">
        <v>716775</v>
      </c>
      <c r="AE499" s="93">
        <v>248179.48</v>
      </c>
      <c r="AF499" s="10">
        <v>1062575.55</v>
      </c>
      <c r="AG499" s="11">
        <v>1654817582</v>
      </c>
      <c r="AH499" s="12">
        <v>601228722</v>
      </c>
      <c r="AI499" s="92">
        <v>60411592</v>
      </c>
      <c r="AJ499" s="92">
        <v>60606056</v>
      </c>
      <c r="AK499" s="92">
        <v>41718405</v>
      </c>
      <c r="AL499" s="92">
        <v>0</v>
      </c>
      <c r="AM499" s="92">
        <v>757137</v>
      </c>
      <c r="AN499" s="93">
        <v>194464</v>
      </c>
    </row>
    <row r="500" spans="1:40" x14ac:dyDescent="0.2">
      <c r="A500" s="25">
        <v>112679002</v>
      </c>
      <c r="B500" s="26" t="s">
        <v>274</v>
      </c>
      <c r="C500" s="26" t="s">
        <v>262</v>
      </c>
      <c r="D500" s="1">
        <v>39478</v>
      </c>
      <c r="E500" s="2">
        <v>17424</v>
      </c>
      <c r="F500" s="13">
        <v>40817968.960000001</v>
      </c>
      <c r="G500" s="32">
        <v>2.4E-2</v>
      </c>
      <c r="H500" s="27">
        <v>59.34</v>
      </c>
      <c r="I500" s="28">
        <v>1.2</v>
      </c>
      <c r="J500" s="29">
        <v>157678442.19</v>
      </c>
      <c r="K500" s="9">
        <v>7934.9390000000003</v>
      </c>
      <c r="L500" s="9">
        <v>8068.8869999999997</v>
      </c>
      <c r="M500" s="9">
        <v>7895.6030000000001</v>
      </c>
      <c r="N500" s="104">
        <v>2.1899999999999999E-2</v>
      </c>
      <c r="O500" s="18">
        <v>4627.1869999999999</v>
      </c>
      <c r="P500" s="13">
        <v>12551.89</v>
      </c>
      <c r="Q500" s="30">
        <v>1.27</v>
      </c>
      <c r="R500" s="31">
        <v>1.2</v>
      </c>
      <c r="S500" s="32">
        <v>2.4E-2</v>
      </c>
      <c r="T500" s="33">
        <v>22657060</v>
      </c>
      <c r="U500" s="13">
        <v>1803.6</v>
      </c>
      <c r="V500" s="31">
        <v>0.79</v>
      </c>
      <c r="W500" s="31">
        <v>1.99</v>
      </c>
      <c r="X500" s="10">
        <v>3657644.32</v>
      </c>
      <c r="Y500" s="11">
        <v>1097465579</v>
      </c>
      <c r="Z500" s="12">
        <v>606072798</v>
      </c>
      <c r="AA500" s="92">
        <v>157792374.30000001</v>
      </c>
      <c r="AB500" s="92">
        <v>37081011.340000004</v>
      </c>
      <c r="AC500" s="92">
        <v>0</v>
      </c>
      <c r="AD500" s="92">
        <v>79313.3</v>
      </c>
      <c r="AE500" s="93">
        <v>113932.11</v>
      </c>
      <c r="AF500" s="10">
        <v>2902053.79</v>
      </c>
      <c r="AG500" s="11">
        <v>997547837</v>
      </c>
      <c r="AH500" s="12">
        <v>562886521</v>
      </c>
      <c r="AI500" s="92">
        <v>146716222.84999999</v>
      </c>
      <c r="AJ500" s="92">
        <v>146786461.75999999</v>
      </c>
      <c r="AK500" s="92">
        <v>37706613.450000003</v>
      </c>
      <c r="AL500" s="92">
        <v>0</v>
      </c>
      <c r="AM500" s="92">
        <v>54939.59</v>
      </c>
      <c r="AN500" s="93">
        <v>70238.91</v>
      </c>
    </row>
    <row r="501" spans="1:40" x14ac:dyDescent="0.2">
      <c r="A501" s="25">
        <v>112679403</v>
      </c>
      <c r="B501" s="26" t="s">
        <v>275</v>
      </c>
      <c r="C501" s="26" t="s">
        <v>262</v>
      </c>
      <c r="D501" s="1">
        <v>76994</v>
      </c>
      <c r="E501" s="2">
        <v>8056</v>
      </c>
      <c r="F501" s="13">
        <v>51414795.560000002</v>
      </c>
      <c r="G501" s="32">
        <v>1.66E-2</v>
      </c>
      <c r="H501" s="27">
        <v>82.89</v>
      </c>
      <c r="I501" s="28">
        <v>1.67</v>
      </c>
      <c r="J501" s="29">
        <v>61144762.82</v>
      </c>
      <c r="K501" s="9">
        <v>3308.9340000000002</v>
      </c>
      <c r="L501" s="9">
        <v>3297.7460000000001</v>
      </c>
      <c r="M501" s="9">
        <v>2924.346</v>
      </c>
      <c r="N501" s="104">
        <v>0.12770000000000001</v>
      </c>
      <c r="O501" s="18">
        <v>512.72199999999998</v>
      </c>
      <c r="P501" s="13">
        <v>15999.55</v>
      </c>
      <c r="Q501" s="30">
        <v>0.99629999999999996</v>
      </c>
      <c r="R501" s="31">
        <v>1.66</v>
      </c>
      <c r="S501" s="32">
        <v>1.66E-2</v>
      </c>
      <c r="T501" s="33">
        <v>41222739</v>
      </c>
      <c r="U501" s="13">
        <v>10786.62</v>
      </c>
      <c r="V501" s="31">
        <v>0</v>
      </c>
      <c r="W501" s="31">
        <v>1.66</v>
      </c>
      <c r="X501" s="10">
        <v>841231.53</v>
      </c>
      <c r="Y501" s="11">
        <v>2042458104</v>
      </c>
      <c r="Z501" s="12">
        <v>1056995970</v>
      </c>
      <c r="AA501" s="92">
        <v>61251256.049999997</v>
      </c>
      <c r="AB501" s="92">
        <v>50270684.950000003</v>
      </c>
      <c r="AC501" s="92">
        <v>0</v>
      </c>
      <c r="AD501" s="92">
        <v>302879.08</v>
      </c>
      <c r="AE501" s="93">
        <v>106493.23</v>
      </c>
      <c r="AF501" s="10">
        <v>663736.43000000005</v>
      </c>
      <c r="AG501" s="11">
        <v>1899817515</v>
      </c>
      <c r="AH501" s="12">
        <v>840452044</v>
      </c>
      <c r="AI501" s="92">
        <v>58756634.789999999</v>
      </c>
      <c r="AJ501" s="92">
        <v>58761130.829999998</v>
      </c>
      <c r="AK501" s="92">
        <v>49589737.079999998</v>
      </c>
      <c r="AL501" s="92">
        <v>0</v>
      </c>
      <c r="AM501" s="92">
        <v>256543.65</v>
      </c>
      <c r="AN501" s="93">
        <v>4496.04</v>
      </c>
    </row>
    <row r="502" spans="1:40" x14ac:dyDescent="0.2">
      <c r="A502" s="26"/>
      <c r="B502" s="26"/>
      <c r="C502" s="26"/>
      <c r="G502" s="32"/>
      <c r="H502" s="37"/>
      <c r="I502" s="37"/>
      <c r="J502" s="38"/>
      <c r="K502" s="39"/>
      <c r="L502" s="39"/>
      <c r="M502" s="39"/>
      <c r="N502" s="104"/>
      <c r="O502" s="39"/>
      <c r="P502" s="33"/>
      <c r="Q502" s="38"/>
      <c r="R502" s="38"/>
      <c r="S502" s="32"/>
      <c r="T502" s="33"/>
      <c r="U502" s="33"/>
      <c r="V502" s="33"/>
      <c r="W502" s="33"/>
      <c r="X502" s="10"/>
      <c r="Y502" s="11"/>
      <c r="Z502" s="12"/>
      <c r="AA502" s="34"/>
      <c r="AB502" s="34"/>
      <c r="AC502" s="34"/>
      <c r="AD502" s="34"/>
      <c r="AE502" s="34"/>
      <c r="AF502" s="10"/>
      <c r="AG502" s="11"/>
      <c r="AH502" s="12"/>
      <c r="AI502" s="92"/>
      <c r="AJ502" s="34"/>
      <c r="AK502" s="34"/>
      <c r="AL502" s="34"/>
      <c r="AM502" s="34"/>
      <c r="AN502" s="34"/>
    </row>
    <row r="503" spans="1:40" s="43" customFormat="1" x14ac:dyDescent="0.2">
      <c r="A503" s="40"/>
      <c r="B503" s="40"/>
      <c r="C503" s="40"/>
      <c r="D503" s="36"/>
      <c r="E503" s="35">
        <f>SUM(E2:E501)</f>
        <v>5149369</v>
      </c>
      <c r="F503" s="33">
        <f>SUM(F2:F501)</f>
        <v>20257540295.930004</v>
      </c>
      <c r="G503" s="32">
        <f>ROUND(F503/(Y503+Z503),4)</f>
        <v>1.34E-2</v>
      </c>
      <c r="H503" s="37">
        <f>PERCENTILE(H2:H501,0.5)</f>
        <v>49.605000000000004</v>
      </c>
      <c r="I503" s="41">
        <f t="shared" ref="I503:O503" si="0">SUM(I2:I501)</f>
        <v>503.0199999999997</v>
      </c>
      <c r="J503" s="29">
        <f t="shared" si="0"/>
        <v>32116016281.219971</v>
      </c>
      <c r="K503" s="9">
        <f t="shared" si="0"/>
        <v>1673322.4799999984</v>
      </c>
      <c r="L503" s="9">
        <f>SUM(L2:L501)</f>
        <v>1677733.2959999992</v>
      </c>
      <c r="M503" s="9"/>
      <c r="N503" s="104"/>
      <c r="O503" s="18">
        <f t="shared" si="0"/>
        <v>377594.37199999974</v>
      </c>
      <c r="P503" s="13">
        <f>ROUND(MEDIAN(P2:P501),2)</f>
        <v>15940.56</v>
      </c>
      <c r="Q503" s="41">
        <f>SUM(Q2:Q501)</f>
        <v>503.00200000000007</v>
      </c>
      <c r="R503" s="37">
        <f>SUM(R2:R501)</f>
        <v>465.99000000000024</v>
      </c>
      <c r="S503" s="32">
        <f>ROUND((MEDIAN(S2:S501)),4)</f>
        <v>1.3299999999999999E-2</v>
      </c>
      <c r="T503" s="33">
        <f>SUM(T2:T501)</f>
        <v>20035939388</v>
      </c>
      <c r="U503" s="13">
        <f>ROUND(MEDIAN(U2:U501),2)</f>
        <v>8665.2000000000007</v>
      </c>
      <c r="V503" s="41">
        <f>SUM(V2:V501)</f>
        <v>75.010000000000034</v>
      </c>
      <c r="W503" s="41">
        <f t="shared" ref="W503" si="1">SUM(W2:W501)</f>
        <v>541</v>
      </c>
      <c r="X503" s="10">
        <f>SUM(X2:X501)</f>
        <v>778248995.77999985</v>
      </c>
      <c r="Y503" s="11">
        <f t="shared" ref="Y503:Z503" si="2">SUM(Y2:Y501)</f>
        <v>1057970532347</v>
      </c>
      <c r="Z503" s="12">
        <f t="shared" si="2"/>
        <v>448491075393</v>
      </c>
      <c r="AA503" s="42"/>
      <c r="AB503" s="42"/>
      <c r="AC503" s="42"/>
      <c r="AD503" s="42"/>
      <c r="AE503" s="42"/>
      <c r="AF503" s="10">
        <f>SUM(AF2:AF501)</f>
        <v>621299999.94000006</v>
      </c>
      <c r="AG503" s="11">
        <f t="shared" ref="AG503:AH503" si="3">SUM(AG2:AG501)</f>
        <v>975443133971</v>
      </c>
      <c r="AH503" s="12">
        <f t="shared" si="3"/>
        <v>384746553419</v>
      </c>
      <c r="AI503" s="42"/>
      <c r="AJ503" s="42"/>
      <c r="AK503" s="42"/>
      <c r="AL503" s="42"/>
      <c r="AM503" s="42"/>
      <c r="AN503" s="42"/>
    </row>
    <row r="504" spans="1:40" x14ac:dyDescent="0.2">
      <c r="D504" s="36"/>
      <c r="G504" s="32"/>
      <c r="H504" s="44"/>
      <c r="I504" s="37"/>
      <c r="J504" s="38"/>
      <c r="K504" s="38"/>
      <c r="L504" s="38"/>
      <c r="M504" s="38"/>
      <c r="N504" s="104"/>
      <c r="O504" s="38"/>
      <c r="P504" s="45" t="s">
        <v>583</v>
      </c>
      <c r="Q504" s="38"/>
      <c r="R504" s="38"/>
      <c r="S504" s="46" t="s">
        <v>583</v>
      </c>
      <c r="T504" s="45"/>
      <c r="U504" s="45" t="s">
        <v>583</v>
      </c>
      <c r="V504" s="45"/>
      <c r="W504" s="45"/>
      <c r="X504" s="36"/>
      <c r="Y504" s="11"/>
      <c r="Z504" s="47"/>
      <c r="AA504" s="48"/>
      <c r="AB504" s="34"/>
      <c r="AC504" s="34"/>
      <c r="AD504" s="34"/>
      <c r="AE504" s="34"/>
      <c r="AF504" s="36"/>
      <c r="AG504" s="11"/>
      <c r="AH504" s="47"/>
      <c r="AI504" s="92"/>
      <c r="AJ504" s="48"/>
      <c r="AK504" s="34"/>
      <c r="AL504" s="34"/>
      <c r="AM504" s="34"/>
      <c r="AN504" s="34"/>
    </row>
    <row r="505" spans="1:40" x14ac:dyDescent="0.2">
      <c r="G505" s="32"/>
      <c r="J505" s="29"/>
      <c r="N505" s="104"/>
      <c r="P505" s="33"/>
      <c r="S505" s="32"/>
      <c r="T505" s="33"/>
      <c r="U505" s="33"/>
      <c r="V505" s="50"/>
      <c r="W505" s="33"/>
      <c r="X505" s="36"/>
      <c r="Y505" s="11"/>
      <c r="Z505" s="12"/>
      <c r="AA505" s="51"/>
      <c r="AB505" s="51"/>
      <c r="AC505" s="51"/>
      <c r="AD505" s="51"/>
      <c r="AE505" s="51"/>
      <c r="AF505" s="36"/>
      <c r="AG505" s="11"/>
      <c r="AH505" s="12"/>
      <c r="AI505" s="92"/>
      <c r="AJ505" s="51"/>
      <c r="AK505" s="51"/>
      <c r="AL505" s="51"/>
      <c r="AM505" s="51"/>
      <c r="AN505" s="51"/>
    </row>
    <row r="506" spans="1:40" x14ac:dyDescent="0.2">
      <c r="G506" s="32"/>
      <c r="I506" s="41"/>
      <c r="N506" s="104"/>
      <c r="R506" s="37"/>
      <c r="S506" s="47"/>
      <c r="V506" s="41"/>
      <c r="X506" s="10"/>
      <c r="AA506" s="42"/>
      <c r="AB506" s="54"/>
      <c r="AC506" s="54"/>
      <c r="AD506" s="54"/>
      <c r="AE506" s="54"/>
      <c r="AF506" s="10"/>
      <c r="AI506" s="92"/>
      <c r="AJ506" s="42"/>
      <c r="AK506" s="54"/>
      <c r="AL506" s="54"/>
      <c r="AM506" s="54"/>
      <c r="AN506" s="54"/>
    </row>
    <row r="507" spans="1:40" x14ac:dyDescent="0.2">
      <c r="G507" s="32"/>
      <c r="N507" s="104"/>
      <c r="AI507" s="92"/>
    </row>
    <row r="508" spans="1:40" x14ac:dyDescent="0.2">
      <c r="G508" s="32"/>
      <c r="N508" s="104"/>
      <c r="S508" s="47"/>
      <c r="AI508" s="92"/>
    </row>
    <row r="509" spans="1:40" x14ac:dyDescent="0.2">
      <c r="G509" s="32"/>
      <c r="N509" s="104"/>
      <c r="AI509" s="92"/>
    </row>
    <row r="510" spans="1:40" x14ac:dyDescent="0.2">
      <c r="G510" s="32"/>
      <c r="N510" s="104"/>
      <c r="W510" s="31"/>
      <c r="AI510" s="92"/>
    </row>
    <row r="511" spans="1:40" x14ac:dyDescent="0.2">
      <c r="G511" s="32"/>
      <c r="N511" s="104"/>
      <c r="W511" s="31"/>
      <c r="AI511" s="92"/>
    </row>
    <row r="512" spans="1:40" x14ac:dyDescent="0.2">
      <c r="G512" s="32"/>
      <c r="N512" s="104"/>
      <c r="W512" s="31"/>
      <c r="AI512" s="92"/>
    </row>
    <row r="513" spans="7:35" x14ac:dyDescent="0.2">
      <c r="G513" s="32"/>
      <c r="N513" s="104"/>
      <c r="W513" s="31"/>
      <c r="AI513" s="92"/>
    </row>
    <row r="514" spans="7:35" x14ac:dyDescent="0.2">
      <c r="G514" s="32"/>
      <c r="N514" s="104"/>
      <c r="W514" s="31"/>
      <c r="AI514" s="92"/>
    </row>
    <row r="515" spans="7:35" x14ac:dyDescent="0.2">
      <c r="G515" s="32"/>
      <c r="N515" s="104"/>
      <c r="W515" s="31"/>
      <c r="AI515" s="92"/>
    </row>
    <row r="516" spans="7:35" x14ac:dyDescent="0.2">
      <c r="G516" s="32"/>
      <c r="N516" s="104"/>
      <c r="W516" s="31"/>
      <c r="AI516" s="92"/>
    </row>
  </sheetData>
  <autoFilter ref="AA1:AA516" xr:uid="{00000000-0001-0000-0500-000000000000}"/>
  <sortState xmlns:xlrd2="http://schemas.microsoft.com/office/spreadsheetml/2017/richdata2" ref="A2:AN501">
    <sortCondition ref="C2:C501"/>
    <sortCondition ref="B2:B501"/>
  </sortState>
  <printOptions horizontalCentered="1"/>
  <pageMargins left="0" right="0" top="0.75" bottom="0.5" header="0.25" footer="0.25"/>
  <pageSetup paperSize="5" fitToWidth="2" fitToHeight="29" pageOrder="overThenDown" orientation="landscape" copies="3" r:id="rId1"/>
  <headerFooter alignWithMargins="0">
    <oddHeader>&amp;C&amp;"-,Bold"2024-25 Estimated Basic Education Funding
Local Effort Capacity Index</oddHeader>
    <oddFooter>&amp;L&amp;10Page &amp;P of &amp;N&amp;CPennsylvania Department of Education&amp;R&amp;10July 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05"/>
  <sheetViews>
    <sheetView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8" defaultRowHeight="12" x14ac:dyDescent="0.2"/>
  <cols>
    <col min="1" max="1" width="8.7109375" style="64" bestFit="1" customWidth="1"/>
    <col min="2" max="2" width="26.140625" style="3" bestFit="1" customWidth="1"/>
    <col min="3" max="3" width="14" style="3" bestFit="1" customWidth="1"/>
    <col min="4" max="4" width="8.7109375" style="9" bestFit="1" customWidth="1"/>
    <col min="5" max="5" width="10.85546875" style="18" bestFit="1" customWidth="1"/>
    <col min="6" max="8" width="10.85546875" style="9" bestFit="1" customWidth="1"/>
    <col min="9" max="9" width="8.7109375" style="18" bestFit="1" customWidth="1"/>
    <col min="10" max="10" width="6.7109375" style="18" bestFit="1" customWidth="1"/>
    <col min="11" max="12" width="7.140625" style="19" bestFit="1" customWidth="1"/>
    <col min="13" max="14" width="6.5703125" style="18" bestFit="1" customWidth="1"/>
    <col min="15" max="15" width="7.140625" style="19" bestFit="1" customWidth="1"/>
    <col min="16" max="16" width="8" style="19" bestFit="1" customWidth="1"/>
    <col min="17" max="16384" width="8" style="3"/>
  </cols>
  <sheetData>
    <row r="1" spans="1:16" s="17" customFormat="1" ht="60" customHeight="1" x14ac:dyDescent="0.2">
      <c r="A1" s="84" t="s">
        <v>0</v>
      </c>
      <c r="B1" s="14" t="s">
        <v>1</v>
      </c>
      <c r="C1" s="14" t="s">
        <v>2</v>
      </c>
      <c r="D1" s="15" t="s">
        <v>618</v>
      </c>
      <c r="E1" s="16" t="s">
        <v>584</v>
      </c>
      <c r="F1" s="15" t="s">
        <v>652</v>
      </c>
      <c r="G1" s="15" t="s">
        <v>653</v>
      </c>
      <c r="H1" s="15" t="s">
        <v>654</v>
      </c>
      <c r="I1" s="16" t="s">
        <v>608</v>
      </c>
      <c r="J1" s="16" t="s">
        <v>606</v>
      </c>
      <c r="K1" s="16" t="s">
        <v>585</v>
      </c>
      <c r="L1" s="16" t="s">
        <v>586</v>
      </c>
      <c r="M1" s="16" t="s">
        <v>587</v>
      </c>
      <c r="N1" s="16" t="s">
        <v>588</v>
      </c>
      <c r="O1" s="16" t="s">
        <v>589</v>
      </c>
      <c r="P1" s="15" t="s">
        <v>625</v>
      </c>
    </row>
    <row r="2" spans="1:16" x14ac:dyDescent="0.2">
      <c r="A2" s="64">
        <v>112011103</v>
      </c>
      <c r="B2" s="3" t="s">
        <v>248</v>
      </c>
      <c r="C2" s="3" t="s">
        <v>249</v>
      </c>
      <c r="D2" s="9">
        <v>75.221999999999994</v>
      </c>
      <c r="E2" s="18">
        <v>1910.3109999999999</v>
      </c>
      <c r="F2" s="9">
        <v>1872.1189999999999</v>
      </c>
      <c r="G2" s="9">
        <v>1922.7760000000001</v>
      </c>
      <c r="H2" s="9">
        <v>1936.038</v>
      </c>
      <c r="I2" s="85">
        <v>25.395600000000002</v>
      </c>
      <c r="J2" s="85">
        <v>0.68600000000000005</v>
      </c>
      <c r="K2" s="19">
        <v>0.34300000000000003</v>
      </c>
      <c r="L2" s="19">
        <v>0.65700000000000003</v>
      </c>
      <c r="M2" s="85">
        <v>0.56950000000000001</v>
      </c>
      <c r="N2" s="85">
        <v>0.28470000000000001</v>
      </c>
      <c r="O2" s="19">
        <v>0.71530000000000005</v>
      </c>
      <c r="P2" s="19">
        <v>0.69189999999999996</v>
      </c>
    </row>
    <row r="3" spans="1:16" x14ac:dyDescent="0.2">
      <c r="A3" s="64">
        <v>112011603</v>
      </c>
      <c r="B3" s="3" t="s">
        <v>250</v>
      </c>
      <c r="C3" s="3" t="s">
        <v>249</v>
      </c>
      <c r="D3" s="9">
        <v>75.095999999999989</v>
      </c>
      <c r="E3" s="18">
        <v>4006.4789999999998</v>
      </c>
      <c r="F3" s="9">
        <v>4017.7890000000002</v>
      </c>
      <c r="G3" s="9">
        <v>3997.6469999999999</v>
      </c>
      <c r="H3" s="9">
        <v>4004.0010000000002</v>
      </c>
      <c r="I3" s="85">
        <v>53.351399999999998</v>
      </c>
      <c r="J3" s="85">
        <v>1.4413</v>
      </c>
      <c r="K3" s="19">
        <v>0.72060000000000002</v>
      </c>
      <c r="L3" s="19">
        <v>0.27939999999999998</v>
      </c>
      <c r="M3" s="85">
        <v>1.1944999999999999</v>
      </c>
      <c r="N3" s="85">
        <v>0.59719999999999995</v>
      </c>
      <c r="O3" s="19">
        <v>0.40279999999999999</v>
      </c>
      <c r="P3" s="19">
        <v>0.35339999999999999</v>
      </c>
    </row>
    <row r="4" spans="1:16" x14ac:dyDescent="0.2">
      <c r="A4" s="64">
        <v>112013054</v>
      </c>
      <c r="B4" s="3" t="s">
        <v>251</v>
      </c>
      <c r="C4" s="3" t="s">
        <v>249</v>
      </c>
      <c r="D4" s="9">
        <v>61.589000000000006</v>
      </c>
      <c r="E4" s="18">
        <v>1011.016</v>
      </c>
      <c r="F4" s="9">
        <v>1023.378</v>
      </c>
      <c r="G4" s="9">
        <v>1024.5889999999999</v>
      </c>
      <c r="H4" s="9">
        <v>985.08100000000002</v>
      </c>
      <c r="I4" s="85">
        <v>16.415500000000002</v>
      </c>
      <c r="J4" s="85">
        <v>0.44340000000000002</v>
      </c>
      <c r="K4" s="19">
        <v>0.22170000000000001</v>
      </c>
      <c r="L4" s="19">
        <v>0.77829999999999999</v>
      </c>
      <c r="M4" s="85">
        <v>0.3014</v>
      </c>
      <c r="N4" s="85">
        <v>0.1507</v>
      </c>
      <c r="O4" s="19">
        <v>0.84930000000000005</v>
      </c>
      <c r="P4" s="19">
        <v>0.82089999999999996</v>
      </c>
    </row>
    <row r="5" spans="1:16" x14ac:dyDescent="0.2">
      <c r="A5" s="64">
        <v>112013753</v>
      </c>
      <c r="B5" s="3" t="s">
        <v>252</v>
      </c>
      <c r="C5" s="3" t="s">
        <v>249</v>
      </c>
      <c r="D5" s="9">
        <v>176.88200000000001</v>
      </c>
      <c r="E5" s="18">
        <v>3146.8130000000001</v>
      </c>
      <c r="F5" s="9">
        <v>3155.2809999999999</v>
      </c>
      <c r="G5" s="9">
        <v>3130.42</v>
      </c>
      <c r="H5" s="9">
        <v>3154.7379999999998</v>
      </c>
      <c r="I5" s="85">
        <v>17.790400000000002</v>
      </c>
      <c r="J5" s="85">
        <v>0.48060000000000003</v>
      </c>
      <c r="K5" s="19">
        <v>0.24030000000000001</v>
      </c>
      <c r="L5" s="19">
        <v>0.75970000000000004</v>
      </c>
      <c r="M5" s="85">
        <v>0.93820000000000003</v>
      </c>
      <c r="N5" s="85">
        <v>0.46910000000000002</v>
      </c>
      <c r="O5" s="19">
        <v>0.53090000000000004</v>
      </c>
      <c r="P5" s="19">
        <v>0.62239999999999995</v>
      </c>
    </row>
    <row r="6" spans="1:16" x14ac:dyDescent="0.2">
      <c r="A6" s="64">
        <v>112015203</v>
      </c>
      <c r="B6" s="3" t="s">
        <v>253</v>
      </c>
      <c r="C6" s="3" t="s">
        <v>249</v>
      </c>
      <c r="D6" s="9">
        <v>49.174999999999997</v>
      </c>
      <c r="E6" s="18">
        <v>2049.7939999999999</v>
      </c>
      <c r="F6" s="9">
        <v>1952.491</v>
      </c>
      <c r="G6" s="9">
        <v>2080.9540000000002</v>
      </c>
      <c r="H6" s="9">
        <v>2115.9360000000001</v>
      </c>
      <c r="I6" s="85">
        <v>41.683599999999998</v>
      </c>
      <c r="J6" s="85">
        <v>1.1261000000000001</v>
      </c>
      <c r="K6" s="19">
        <v>0.56299999999999994</v>
      </c>
      <c r="L6" s="19">
        <v>0.437</v>
      </c>
      <c r="M6" s="85">
        <v>0.61109999999999998</v>
      </c>
      <c r="N6" s="85">
        <v>0.30549999999999999</v>
      </c>
      <c r="O6" s="19">
        <v>0.69450000000000001</v>
      </c>
      <c r="P6" s="19">
        <v>0.59150000000000003</v>
      </c>
    </row>
    <row r="7" spans="1:16" x14ac:dyDescent="0.2">
      <c r="A7" s="64">
        <v>112018523</v>
      </c>
      <c r="B7" s="3" t="s">
        <v>254</v>
      </c>
      <c r="C7" s="3" t="s">
        <v>249</v>
      </c>
      <c r="D7" s="9">
        <v>83.727999999999994</v>
      </c>
      <c r="E7" s="18">
        <v>1730.63</v>
      </c>
      <c r="F7" s="9">
        <v>1697.211</v>
      </c>
      <c r="G7" s="9">
        <v>1750.0219999999999</v>
      </c>
      <c r="H7" s="9">
        <v>1744.6559999999999</v>
      </c>
      <c r="I7" s="85">
        <v>20.669599999999999</v>
      </c>
      <c r="J7" s="85">
        <v>0.55830000000000002</v>
      </c>
      <c r="K7" s="19">
        <v>0.27910000000000001</v>
      </c>
      <c r="L7" s="19">
        <v>0.72089999999999999</v>
      </c>
      <c r="M7" s="85">
        <v>0.51590000000000003</v>
      </c>
      <c r="N7" s="85">
        <v>0.25790000000000002</v>
      </c>
      <c r="O7" s="19">
        <v>0.74209999999999998</v>
      </c>
      <c r="P7" s="19">
        <v>0.73360000000000003</v>
      </c>
    </row>
    <row r="8" spans="1:16" x14ac:dyDescent="0.2">
      <c r="A8" s="64">
        <v>103020603</v>
      </c>
      <c r="B8" s="3" t="s">
        <v>33</v>
      </c>
      <c r="C8" s="3" t="s">
        <v>32</v>
      </c>
      <c r="D8" s="9">
        <v>10.349</v>
      </c>
      <c r="E8" s="18">
        <v>922.12099999999998</v>
      </c>
      <c r="F8" s="9">
        <v>905.44200000000001</v>
      </c>
      <c r="G8" s="9">
        <v>919.69200000000001</v>
      </c>
      <c r="H8" s="9">
        <v>941.22799999999995</v>
      </c>
      <c r="I8" s="85">
        <v>89.102400000000003</v>
      </c>
      <c r="J8" s="85">
        <v>2.4070999999999998</v>
      </c>
      <c r="K8" s="19">
        <v>1.2035</v>
      </c>
      <c r="L8" s="19">
        <v>-0.20349999999999999</v>
      </c>
      <c r="M8" s="85">
        <v>0.27489999999999998</v>
      </c>
      <c r="N8" s="85">
        <v>0.13739999999999999</v>
      </c>
      <c r="O8" s="19">
        <v>0.86260000000000003</v>
      </c>
      <c r="P8" s="19">
        <v>0.43609999999999999</v>
      </c>
    </row>
    <row r="9" spans="1:16" x14ac:dyDescent="0.2">
      <c r="A9" s="64">
        <v>103020753</v>
      </c>
      <c r="B9" s="3" t="s">
        <v>34</v>
      </c>
      <c r="C9" s="3" t="s">
        <v>32</v>
      </c>
      <c r="D9" s="9">
        <v>10.77</v>
      </c>
      <c r="E9" s="18">
        <v>1898.644</v>
      </c>
      <c r="F9" s="9">
        <v>1933.422</v>
      </c>
      <c r="G9" s="9">
        <v>1873.627</v>
      </c>
      <c r="H9" s="9">
        <v>1888.884</v>
      </c>
      <c r="I9" s="85">
        <v>176.29</v>
      </c>
      <c r="J9" s="85">
        <v>4.7625000000000002</v>
      </c>
      <c r="K9" s="19">
        <v>2.3812000000000002</v>
      </c>
      <c r="L9" s="19">
        <v>-1.3812</v>
      </c>
      <c r="M9" s="85">
        <v>0.56599999999999995</v>
      </c>
      <c r="N9" s="85">
        <v>0.28299999999999997</v>
      </c>
      <c r="O9" s="19">
        <v>0.71699999999999997</v>
      </c>
      <c r="P9" s="19">
        <v>-0.1222</v>
      </c>
    </row>
    <row r="10" spans="1:16" x14ac:dyDescent="0.2">
      <c r="A10" s="64">
        <v>103021102</v>
      </c>
      <c r="B10" s="3" t="s">
        <v>36</v>
      </c>
      <c r="C10" s="3" t="s">
        <v>32</v>
      </c>
      <c r="D10" s="9">
        <v>10.779</v>
      </c>
      <c r="E10" s="18">
        <v>4510.1109999999999</v>
      </c>
      <c r="F10" s="9">
        <v>4657.299</v>
      </c>
      <c r="G10" s="9">
        <v>4595.2690000000002</v>
      </c>
      <c r="H10" s="9">
        <v>4277.7650000000003</v>
      </c>
      <c r="I10" s="85">
        <v>418.41640000000001</v>
      </c>
      <c r="J10" s="85">
        <v>11.303699999999999</v>
      </c>
      <c r="K10" s="19">
        <v>5.6517999999999997</v>
      </c>
      <c r="L10" s="19">
        <v>-4.6517999999999997</v>
      </c>
      <c r="M10" s="85">
        <v>1.3446</v>
      </c>
      <c r="N10" s="85">
        <v>0.67230000000000001</v>
      </c>
      <c r="O10" s="19">
        <v>0.32769999999999999</v>
      </c>
      <c r="P10" s="19">
        <v>-1.6640999999999999</v>
      </c>
    </row>
    <row r="11" spans="1:16" x14ac:dyDescent="0.2">
      <c r="A11" s="64">
        <v>103021252</v>
      </c>
      <c r="B11" s="3" t="s">
        <v>37</v>
      </c>
      <c r="C11" s="3" t="s">
        <v>32</v>
      </c>
      <c r="D11" s="9">
        <v>11.78</v>
      </c>
      <c r="E11" s="18">
        <v>3928.5920000000001</v>
      </c>
      <c r="F11" s="9">
        <v>3931.2530000000002</v>
      </c>
      <c r="G11" s="9">
        <v>3903.951</v>
      </c>
      <c r="H11" s="9">
        <v>3950.5729999999999</v>
      </c>
      <c r="I11" s="85">
        <v>333.49669999999998</v>
      </c>
      <c r="J11" s="85">
        <v>9.0094999999999992</v>
      </c>
      <c r="K11" s="19">
        <v>4.5046999999999997</v>
      </c>
      <c r="L11" s="19">
        <v>-3.5047000000000001</v>
      </c>
      <c r="M11" s="85">
        <v>1.1712</v>
      </c>
      <c r="N11" s="85">
        <v>0.58560000000000001</v>
      </c>
      <c r="O11" s="19">
        <v>0.41439999999999999</v>
      </c>
      <c r="P11" s="19">
        <v>-1.1532</v>
      </c>
    </row>
    <row r="12" spans="1:16" x14ac:dyDescent="0.2">
      <c r="A12" s="64">
        <v>103021453</v>
      </c>
      <c r="B12" s="3" t="s">
        <v>38</v>
      </c>
      <c r="C12" s="3" t="s">
        <v>32</v>
      </c>
      <c r="D12" s="9">
        <v>1.4490000000000001</v>
      </c>
      <c r="E12" s="18">
        <v>1205.415</v>
      </c>
      <c r="F12" s="9">
        <v>1221.5550000000001</v>
      </c>
      <c r="G12" s="9">
        <v>1195.4770000000001</v>
      </c>
      <c r="H12" s="9">
        <v>1199.212</v>
      </c>
      <c r="I12" s="85">
        <v>831.89440000000002</v>
      </c>
      <c r="J12" s="85">
        <v>22.474</v>
      </c>
      <c r="K12" s="19">
        <v>11.237</v>
      </c>
      <c r="L12" s="19">
        <v>-10.237</v>
      </c>
      <c r="M12" s="85">
        <v>0.35930000000000001</v>
      </c>
      <c r="N12" s="85">
        <v>0.17960000000000001</v>
      </c>
      <c r="O12" s="19">
        <v>0.82040000000000002</v>
      </c>
      <c r="P12" s="19">
        <v>-3.6025</v>
      </c>
    </row>
    <row r="13" spans="1:16" x14ac:dyDescent="0.2">
      <c r="A13" s="64">
        <v>103021603</v>
      </c>
      <c r="B13" s="3" t="s">
        <v>39</v>
      </c>
      <c r="C13" s="3" t="s">
        <v>32</v>
      </c>
      <c r="D13" s="9">
        <v>3.3180000000000001</v>
      </c>
      <c r="E13" s="18">
        <v>1380.076</v>
      </c>
      <c r="F13" s="9">
        <v>1341.347</v>
      </c>
      <c r="G13" s="9">
        <v>1375.74</v>
      </c>
      <c r="H13" s="9">
        <v>1423.1420000000001</v>
      </c>
      <c r="I13" s="85">
        <v>415.93610000000001</v>
      </c>
      <c r="J13" s="85">
        <v>11.236700000000001</v>
      </c>
      <c r="K13" s="19">
        <v>5.6182999999999996</v>
      </c>
      <c r="L13" s="19">
        <v>-4.6182999999999996</v>
      </c>
      <c r="M13" s="85">
        <v>0.41139999999999999</v>
      </c>
      <c r="N13" s="85">
        <v>0.20569999999999999</v>
      </c>
      <c r="O13" s="19">
        <v>0.79430000000000001</v>
      </c>
      <c r="P13" s="19">
        <v>-1.3707</v>
      </c>
    </row>
    <row r="14" spans="1:16" x14ac:dyDescent="0.2">
      <c r="A14" s="64">
        <v>103021752</v>
      </c>
      <c r="B14" s="3" t="s">
        <v>40</v>
      </c>
      <c r="C14" s="3" t="s">
        <v>32</v>
      </c>
      <c r="D14" s="9">
        <v>18.934999999999999</v>
      </c>
      <c r="E14" s="18">
        <v>3433.4349999999999</v>
      </c>
      <c r="F14" s="9">
        <v>3518.018</v>
      </c>
      <c r="G14" s="9">
        <v>3392.723</v>
      </c>
      <c r="H14" s="9">
        <v>3389.5639999999999</v>
      </c>
      <c r="I14" s="85">
        <v>181.32740000000001</v>
      </c>
      <c r="J14" s="85">
        <v>4.8986000000000001</v>
      </c>
      <c r="K14" s="19">
        <v>2.4493</v>
      </c>
      <c r="L14" s="19">
        <v>-1.4493</v>
      </c>
      <c r="M14" s="85">
        <v>1.0236000000000001</v>
      </c>
      <c r="N14" s="85">
        <v>0.51180000000000003</v>
      </c>
      <c r="O14" s="19">
        <v>0.48820000000000002</v>
      </c>
      <c r="P14" s="19">
        <v>-0.2868</v>
      </c>
    </row>
    <row r="15" spans="1:16" x14ac:dyDescent="0.2">
      <c r="A15" s="64">
        <v>103021903</v>
      </c>
      <c r="B15" s="3" t="s">
        <v>41</v>
      </c>
      <c r="C15" s="3" t="s">
        <v>32</v>
      </c>
      <c r="D15" s="9">
        <v>2.9950000000000001</v>
      </c>
      <c r="E15" s="18">
        <v>977.16600000000005</v>
      </c>
      <c r="F15" s="9">
        <v>996.62800000000004</v>
      </c>
      <c r="G15" s="9">
        <v>974.36800000000005</v>
      </c>
      <c r="H15" s="9">
        <v>960.50099999999998</v>
      </c>
      <c r="I15" s="85">
        <v>326.26569999999998</v>
      </c>
      <c r="J15" s="85">
        <v>8.8141999999999996</v>
      </c>
      <c r="K15" s="19">
        <v>4.4070999999999998</v>
      </c>
      <c r="L15" s="19">
        <v>-3.4070999999999998</v>
      </c>
      <c r="M15" s="85">
        <v>0.2913</v>
      </c>
      <c r="N15" s="85">
        <v>0.14560000000000001</v>
      </c>
      <c r="O15" s="19">
        <v>0.85440000000000005</v>
      </c>
      <c r="P15" s="19">
        <v>-0.85019999999999996</v>
      </c>
    </row>
    <row r="16" spans="1:16" x14ac:dyDescent="0.2">
      <c r="A16" s="64">
        <v>103022103</v>
      </c>
      <c r="B16" s="3" t="s">
        <v>42</v>
      </c>
      <c r="C16" s="3" t="s">
        <v>32</v>
      </c>
      <c r="D16" s="9">
        <v>3.8090000000000002</v>
      </c>
      <c r="E16" s="18">
        <v>578.67999999999995</v>
      </c>
      <c r="F16" s="9">
        <v>576.78200000000004</v>
      </c>
      <c r="G16" s="9">
        <v>568.05100000000004</v>
      </c>
      <c r="H16" s="9">
        <v>591.20699999999999</v>
      </c>
      <c r="I16" s="85">
        <v>151.92429999999999</v>
      </c>
      <c r="J16" s="85">
        <v>4.1043000000000003</v>
      </c>
      <c r="K16" s="19">
        <v>2.0520999999999998</v>
      </c>
      <c r="L16" s="19">
        <v>-1.0521</v>
      </c>
      <c r="M16" s="85">
        <v>0.17249999999999999</v>
      </c>
      <c r="N16" s="85">
        <v>8.6199999999999999E-2</v>
      </c>
      <c r="O16" s="19">
        <v>0.91379999999999995</v>
      </c>
      <c r="P16" s="19">
        <v>0.12740000000000001</v>
      </c>
    </row>
    <row r="17" spans="1:16" x14ac:dyDescent="0.2">
      <c r="A17" s="64">
        <v>103022253</v>
      </c>
      <c r="B17" s="3" t="s">
        <v>43</v>
      </c>
      <c r="C17" s="3" t="s">
        <v>32</v>
      </c>
      <c r="D17" s="9">
        <v>40.747</v>
      </c>
      <c r="E17" s="18">
        <v>1844.6949999999999</v>
      </c>
      <c r="F17" s="9">
        <v>1795.991</v>
      </c>
      <c r="G17" s="9">
        <v>1851.9349999999999</v>
      </c>
      <c r="H17" s="9">
        <v>1886.1590000000001</v>
      </c>
      <c r="I17" s="85">
        <v>45.271900000000002</v>
      </c>
      <c r="J17" s="85">
        <v>1.2230000000000001</v>
      </c>
      <c r="K17" s="19">
        <v>0.61150000000000004</v>
      </c>
      <c r="L17" s="19">
        <v>0.38850000000000001</v>
      </c>
      <c r="M17" s="85">
        <v>0.54990000000000006</v>
      </c>
      <c r="N17" s="85">
        <v>0.27489999999999998</v>
      </c>
      <c r="O17" s="19">
        <v>0.72509999999999997</v>
      </c>
      <c r="P17" s="19">
        <v>0.59040000000000004</v>
      </c>
    </row>
    <row r="18" spans="1:16" x14ac:dyDescent="0.2">
      <c r="A18" s="64">
        <v>103022503</v>
      </c>
      <c r="B18" s="3" t="s">
        <v>44</v>
      </c>
      <c r="C18" s="3" t="s">
        <v>32</v>
      </c>
      <c r="D18" s="9">
        <v>2.012</v>
      </c>
      <c r="E18" s="18">
        <v>915.89599999999996</v>
      </c>
      <c r="F18" s="9">
        <v>918.14099999999996</v>
      </c>
      <c r="G18" s="9">
        <v>927.21400000000006</v>
      </c>
      <c r="H18" s="9">
        <v>902.33399999999995</v>
      </c>
      <c r="I18" s="85">
        <v>455.21660000000003</v>
      </c>
      <c r="J18" s="85">
        <v>12.297800000000001</v>
      </c>
      <c r="K18" s="19">
        <v>6.1489000000000003</v>
      </c>
      <c r="L18" s="19">
        <v>-5.1489000000000003</v>
      </c>
      <c r="M18" s="85">
        <v>0.27300000000000002</v>
      </c>
      <c r="N18" s="85">
        <v>0.13650000000000001</v>
      </c>
      <c r="O18" s="19">
        <v>0.86350000000000005</v>
      </c>
      <c r="P18" s="19">
        <v>-1.5414000000000001</v>
      </c>
    </row>
    <row r="19" spans="1:16" x14ac:dyDescent="0.2">
      <c r="A19" s="64">
        <v>103022803</v>
      </c>
      <c r="B19" s="3" t="s">
        <v>45</v>
      </c>
      <c r="C19" s="3" t="s">
        <v>32</v>
      </c>
      <c r="D19" s="9">
        <v>9.4649999999999999</v>
      </c>
      <c r="E19" s="18">
        <v>1677.047</v>
      </c>
      <c r="F19" s="9">
        <v>1613.3869999999999</v>
      </c>
      <c r="G19" s="9">
        <v>1673.4760000000001</v>
      </c>
      <c r="H19" s="9">
        <v>1744.277</v>
      </c>
      <c r="I19" s="85">
        <v>177.184</v>
      </c>
      <c r="J19" s="85">
        <v>4.7866999999999997</v>
      </c>
      <c r="K19" s="19">
        <v>2.3933</v>
      </c>
      <c r="L19" s="19">
        <v>-1.3933</v>
      </c>
      <c r="M19" s="85">
        <v>0.5</v>
      </c>
      <c r="N19" s="85">
        <v>0.25</v>
      </c>
      <c r="O19" s="19">
        <v>0.75</v>
      </c>
      <c r="P19" s="19">
        <v>-0.10730000000000001</v>
      </c>
    </row>
    <row r="20" spans="1:16" x14ac:dyDescent="0.2">
      <c r="A20" s="64">
        <v>103023153</v>
      </c>
      <c r="B20" s="3" t="s">
        <v>46</v>
      </c>
      <c r="C20" s="3" t="s">
        <v>32</v>
      </c>
      <c r="D20" s="9">
        <v>43.439</v>
      </c>
      <c r="E20" s="18">
        <v>2367.0100000000002</v>
      </c>
      <c r="F20" s="9">
        <v>2381.259</v>
      </c>
      <c r="G20" s="9">
        <v>2377.1210000000001</v>
      </c>
      <c r="H20" s="9">
        <v>2342.6489999999999</v>
      </c>
      <c r="I20" s="85">
        <v>54.490400000000001</v>
      </c>
      <c r="J20" s="85">
        <v>1.472</v>
      </c>
      <c r="K20" s="19">
        <v>0.73599999999999999</v>
      </c>
      <c r="L20" s="19">
        <v>0.26400000000000001</v>
      </c>
      <c r="M20" s="85">
        <v>0.70569999999999999</v>
      </c>
      <c r="N20" s="85">
        <v>0.3528</v>
      </c>
      <c r="O20" s="19">
        <v>0.6472</v>
      </c>
      <c r="P20" s="19">
        <v>0.49390000000000001</v>
      </c>
    </row>
    <row r="21" spans="1:16" x14ac:dyDescent="0.2">
      <c r="A21" s="64">
        <v>103023912</v>
      </c>
      <c r="B21" s="3" t="s">
        <v>47</v>
      </c>
      <c r="C21" s="3" t="s">
        <v>32</v>
      </c>
      <c r="D21" s="9">
        <v>34.270000000000003</v>
      </c>
      <c r="E21" s="18">
        <v>4191.1239999999998</v>
      </c>
      <c r="F21" s="9">
        <v>4210.768</v>
      </c>
      <c r="G21" s="9">
        <v>4211.5649999999996</v>
      </c>
      <c r="H21" s="9">
        <v>4151.04</v>
      </c>
      <c r="I21" s="85">
        <v>122.2971</v>
      </c>
      <c r="J21" s="85">
        <v>3.3039000000000001</v>
      </c>
      <c r="K21" s="19">
        <v>1.6518999999999999</v>
      </c>
      <c r="L21" s="19">
        <v>-0.65190000000000003</v>
      </c>
      <c r="M21" s="85">
        <v>1.2495000000000001</v>
      </c>
      <c r="N21" s="85">
        <v>0.62470000000000003</v>
      </c>
      <c r="O21" s="19">
        <v>0.37530000000000002</v>
      </c>
      <c r="P21" s="19">
        <v>-3.5499999999999997E-2</v>
      </c>
    </row>
    <row r="22" spans="1:16" x14ac:dyDescent="0.2">
      <c r="A22" s="64">
        <v>103024102</v>
      </c>
      <c r="B22" s="3" t="s">
        <v>48</v>
      </c>
      <c r="C22" s="3" t="s">
        <v>32</v>
      </c>
      <c r="D22" s="9">
        <v>20.227</v>
      </c>
      <c r="E22" s="18">
        <v>3627.1759999999999</v>
      </c>
      <c r="F22" s="9">
        <v>3614.8910000000001</v>
      </c>
      <c r="G22" s="9">
        <v>3648.277</v>
      </c>
      <c r="H22" s="9">
        <v>3618.3609999999999</v>
      </c>
      <c r="I22" s="85">
        <v>179.32339999999999</v>
      </c>
      <c r="J22" s="85">
        <v>4.8445</v>
      </c>
      <c r="K22" s="19">
        <v>2.4222000000000001</v>
      </c>
      <c r="L22" s="19">
        <v>-1.4221999999999999</v>
      </c>
      <c r="M22" s="85">
        <v>1.0813999999999999</v>
      </c>
      <c r="N22" s="85">
        <v>0.54069999999999996</v>
      </c>
      <c r="O22" s="19">
        <v>0.45929999999999999</v>
      </c>
      <c r="P22" s="19">
        <v>-0.29330000000000001</v>
      </c>
    </row>
    <row r="23" spans="1:16" x14ac:dyDescent="0.2">
      <c r="A23" s="64">
        <v>103024603</v>
      </c>
      <c r="B23" s="3" t="s">
        <v>49</v>
      </c>
      <c r="C23" s="3" t="s">
        <v>32</v>
      </c>
      <c r="D23" s="9">
        <v>16.21</v>
      </c>
      <c r="E23" s="18">
        <v>2651.114</v>
      </c>
      <c r="F23" s="9">
        <v>2609.924</v>
      </c>
      <c r="G23" s="9">
        <v>2665.1880000000001</v>
      </c>
      <c r="H23" s="9">
        <v>2678.2310000000002</v>
      </c>
      <c r="I23" s="85">
        <v>163.548</v>
      </c>
      <c r="J23" s="85">
        <v>4.4183000000000003</v>
      </c>
      <c r="K23" s="19">
        <v>2.2090999999999998</v>
      </c>
      <c r="L23" s="19">
        <v>-1.2091000000000001</v>
      </c>
      <c r="M23" s="85">
        <v>0.79039999999999999</v>
      </c>
      <c r="N23" s="85">
        <v>0.3952</v>
      </c>
      <c r="O23" s="19">
        <v>0.6048</v>
      </c>
      <c r="P23" s="19">
        <v>-0.1207</v>
      </c>
    </row>
    <row r="24" spans="1:16" x14ac:dyDescent="0.2">
      <c r="A24" s="64">
        <v>103024753</v>
      </c>
      <c r="B24" s="3" t="s">
        <v>50</v>
      </c>
      <c r="C24" s="3" t="s">
        <v>32</v>
      </c>
      <c r="D24" s="9">
        <v>22.652000000000001</v>
      </c>
      <c r="E24" s="18">
        <v>2293.2550000000001</v>
      </c>
      <c r="F24" s="9">
        <v>2237.6309999999999</v>
      </c>
      <c r="G24" s="9">
        <v>2287.4360000000001</v>
      </c>
      <c r="H24" s="9">
        <v>2354.6979999999999</v>
      </c>
      <c r="I24" s="85">
        <v>101.2385</v>
      </c>
      <c r="J24" s="85">
        <v>2.7349999999999999</v>
      </c>
      <c r="K24" s="19">
        <v>1.3674999999999999</v>
      </c>
      <c r="L24" s="19">
        <v>-0.36749999999999999</v>
      </c>
      <c r="M24" s="85">
        <v>0.68369999999999997</v>
      </c>
      <c r="N24" s="85">
        <v>0.34179999999999999</v>
      </c>
      <c r="O24" s="19">
        <v>0.65820000000000001</v>
      </c>
      <c r="P24" s="19">
        <v>0.24790000000000001</v>
      </c>
    </row>
    <row r="25" spans="1:16" x14ac:dyDescent="0.2">
      <c r="A25" s="64">
        <v>103025002</v>
      </c>
      <c r="B25" s="3" t="s">
        <v>51</v>
      </c>
      <c r="C25" s="3" t="s">
        <v>32</v>
      </c>
      <c r="D25" s="9">
        <v>4.3550000000000004</v>
      </c>
      <c r="E25" s="18">
        <v>1944.06</v>
      </c>
      <c r="F25" s="9">
        <v>1922.5540000000001</v>
      </c>
      <c r="G25" s="9">
        <v>1924.7339999999999</v>
      </c>
      <c r="H25" s="9">
        <v>1984.8910000000001</v>
      </c>
      <c r="I25" s="85">
        <v>446.3972</v>
      </c>
      <c r="J25" s="85">
        <v>12.0596</v>
      </c>
      <c r="K25" s="19">
        <v>6.0297999999999998</v>
      </c>
      <c r="L25" s="19">
        <v>-5.0297999999999998</v>
      </c>
      <c r="M25" s="85">
        <v>0.5796</v>
      </c>
      <c r="N25" s="85">
        <v>0.2898</v>
      </c>
      <c r="O25" s="19">
        <v>0.71020000000000005</v>
      </c>
      <c r="P25" s="19">
        <v>-1.5858000000000001</v>
      </c>
    </row>
    <row r="26" spans="1:16" x14ac:dyDescent="0.2">
      <c r="A26" s="64">
        <v>103026002</v>
      </c>
      <c r="B26" s="3" t="s">
        <v>52</v>
      </c>
      <c r="C26" s="3" t="s">
        <v>32</v>
      </c>
      <c r="D26" s="9">
        <v>14.57</v>
      </c>
      <c r="E26" s="18">
        <v>3794.7289999999998</v>
      </c>
      <c r="F26" s="9">
        <v>3765.6709999999998</v>
      </c>
      <c r="G26" s="9">
        <v>3790.5740000000001</v>
      </c>
      <c r="H26" s="9">
        <v>3827.942</v>
      </c>
      <c r="I26" s="85">
        <v>260.44810000000001</v>
      </c>
      <c r="J26" s="85">
        <v>7.0361000000000002</v>
      </c>
      <c r="K26" s="19">
        <v>3.5179999999999998</v>
      </c>
      <c r="L26" s="19">
        <v>-2.5179999999999998</v>
      </c>
      <c r="M26" s="85">
        <v>1.1313</v>
      </c>
      <c r="N26" s="85">
        <v>0.56559999999999999</v>
      </c>
      <c r="O26" s="19">
        <v>0.43440000000000001</v>
      </c>
      <c r="P26" s="19">
        <v>-0.74650000000000005</v>
      </c>
    </row>
    <row r="27" spans="1:16" x14ac:dyDescent="0.2">
      <c r="A27" s="64">
        <v>103026303</v>
      </c>
      <c r="B27" s="3" t="s">
        <v>53</v>
      </c>
      <c r="C27" s="3" t="s">
        <v>32</v>
      </c>
      <c r="D27" s="9">
        <v>21.793999999999997</v>
      </c>
      <c r="E27" s="18">
        <v>3117.2420000000002</v>
      </c>
      <c r="F27" s="9">
        <v>3145.2020000000002</v>
      </c>
      <c r="G27" s="9">
        <v>3126.8380000000002</v>
      </c>
      <c r="H27" s="9">
        <v>3079.6869999999999</v>
      </c>
      <c r="I27" s="85">
        <v>143.03210000000001</v>
      </c>
      <c r="J27" s="85">
        <v>3.8639999999999999</v>
      </c>
      <c r="K27" s="19">
        <v>1.9319999999999999</v>
      </c>
      <c r="L27" s="19">
        <v>-0.93200000000000005</v>
      </c>
      <c r="M27" s="85">
        <v>0.92930000000000001</v>
      </c>
      <c r="N27" s="85">
        <v>0.46460000000000001</v>
      </c>
      <c r="O27" s="19">
        <v>0.53539999999999999</v>
      </c>
      <c r="P27" s="19">
        <v>-5.1499999999999997E-2</v>
      </c>
    </row>
    <row r="28" spans="1:16" x14ac:dyDescent="0.2">
      <c r="A28" s="64">
        <v>103026343</v>
      </c>
      <c r="B28" s="3" t="s">
        <v>54</v>
      </c>
      <c r="C28" s="3" t="s">
        <v>32</v>
      </c>
      <c r="D28" s="9">
        <v>26.460999999999999</v>
      </c>
      <c r="E28" s="18">
        <v>4091.723</v>
      </c>
      <c r="F28" s="9">
        <v>4136.4030000000002</v>
      </c>
      <c r="G28" s="9">
        <v>4071.7310000000002</v>
      </c>
      <c r="H28" s="9">
        <v>4067.0349999999999</v>
      </c>
      <c r="I28" s="85">
        <v>154.63220000000001</v>
      </c>
      <c r="J28" s="85">
        <v>4.1773999999999996</v>
      </c>
      <c r="K28" s="19">
        <v>2.0886999999999998</v>
      </c>
      <c r="L28" s="19">
        <v>-1.0887</v>
      </c>
      <c r="M28" s="85">
        <v>1.2199</v>
      </c>
      <c r="N28" s="85">
        <v>0.6099</v>
      </c>
      <c r="O28" s="19">
        <v>0.3901</v>
      </c>
      <c r="P28" s="19">
        <v>-0.2014</v>
      </c>
    </row>
    <row r="29" spans="1:16" x14ac:dyDescent="0.2">
      <c r="A29" s="64">
        <v>103026402</v>
      </c>
      <c r="B29" s="3" t="s">
        <v>55</v>
      </c>
      <c r="C29" s="3" t="s">
        <v>32</v>
      </c>
      <c r="D29" s="9">
        <v>6.0810000000000004</v>
      </c>
      <c r="E29" s="18">
        <v>5290.02</v>
      </c>
      <c r="F29" s="9">
        <v>5355.6189999999997</v>
      </c>
      <c r="G29" s="9">
        <v>5270.2820000000002</v>
      </c>
      <c r="H29" s="9">
        <v>5244.1580000000004</v>
      </c>
      <c r="I29" s="85">
        <v>869.92589999999996</v>
      </c>
      <c r="J29" s="85">
        <v>23.5014</v>
      </c>
      <c r="K29" s="19">
        <v>11.7507</v>
      </c>
      <c r="L29" s="19">
        <v>-10.7507</v>
      </c>
      <c r="M29" s="85">
        <v>1.5771999999999999</v>
      </c>
      <c r="N29" s="85">
        <v>0.78859999999999997</v>
      </c>
      <c r="O29" s="19">
        <v>0.2114</v>
      </c>
      <c r="P29" s="19">
        <v>-4.1734</v>
      </c>
    </row>
    <row r="30" spans="1:16" x14ac:dyDescent="0.2">
      <c r="A30" s="64">
        <v>103026852</v>
      </c>
      <c r="B30" s="3" t="s">
        <v>56</v>
      </c>
      <c r="C30" s="3" t="s">
        <v>32</v>
      </c>
      <c r="D30" s="9">
        <v>46.473999999999997</v>
      </c>
      <c r="E30" s="18">
        <v>8342.5519999999997</v>
      </c>
      <c r="F30" s="9">
        <v>8244.8449999999993</v>
      </c>
      <c r="G30" s="9">
        <v>8368.634</v>
      </c>
      <c r="H30" s="9">
        <v>8414.1779999999999</v>
      </c>
      <c r="I30" s="85">
        <v>179.51</v>
      </c>
      <c r="J30" s="85">
        <v>4.8494999999999999</v>
      </c>
      <c r="K30" s="19">
        <v>2.4247000000000001</v>
      </c>
      <c r="L30" s="19">
        <v>-1.4247000000000001</v>
      </c>
      <c r="M30" s="85">
        <v>2.4872999999999998</v>
      </c>
      <c r="N30" s="85">
        <v>1.2436</v>
      </c>
      <c r="O30" s="19">
        <v>-0.24360000000000001</v>
      </c>
      <c r="P30" s="19">
        <v>-0.71599999999999997</v>
      </c>
    </row>
    <row r="31" spans="1:16" x14ac:dyDescent="0.2">
      <c r="A31" s="64">
        <v>103026902</v>
      </c>
      <c r="B31" s="3" t="s">
        <v>58</v>
      </c>
      <c r="C31" s="3" t="s">
        <v>32</v>
      </c>
      <c r="D31" s="9">
        <v>15.481999999999999</v>
      </c>
      <c r="E31" s="18">
        <v>4679.1459999999997</v>
      </c>
      <c r="F31" s="9">
        <v>4690.9390000000003</v>
      </c>
      <c r="G31" s="9">
        <v>4654.701</v>
      </c>
      <c r="H31" s="9">
        <v>4691.7979999999998</v>
      </c>
      <c r="I31" s="85">
        <v>302.23129999999998</v>
      </c>
      <c r="J31" s="85">
        <v>8.1648999999999994</v>
      </c>
      <c r="K31" s="19">
        <v>4.0823999999999998</v>
      </c>
      <c r="L31" s="19">
        <v>-3.0823999999999998</v>
      </c>
      <c r="M31" s="85">
        <v>1.395</v>
      </c>
      <c r="N31" s="85">
        <v>0.69750000000000001</v>
      </c>
      <c r="O31" s="19">
        <v>0.30249999999999999</v>
      </c>
      <c r="P31" s="19">
        <v>-1.0513999999999999</v>
      </c>
    </row>
    <row r="32" spans="1:16" x14ac:dyDescent="0.2">
      <c r="A32" s="64">
        <v>103026873</v>
      </c>
      <c r="B32" s="3" t="s">
        <v>57</v>
      </c>
      <c r="C32" s="3" t="s">
        <v>32</v>
      </c>
      <c r="D32" s="9">
        <v>1.8139999999999998</v>
      </c>
      <c r="E32" s="18">
        <v>1114.6389999999999</v>
      </c>
      <c r="F32" s="9">
        <v>1109.7370000000001</v>
      </c>
      <c r="G32" s="9">
        <v>1108.462</v>
      </c>
      <c r="H32" s="9">
        <v>1125.7170000000001</v>
      </c>
      <c r="I32" s="85">
        <v>614.46469999999999</v>
      </c>
      <c r="J32" s="85">
        <v>16.600000000000001</v>
      </c>
      <c r="K32" s="19">
        <v>8.3000000000000007</v>
      </c>
      <c r="L32" s="19">
        <v>-7.3</v>
      </c>
      <c r="M32" s="85">
        <v>0.33229999999999998</v>
      </c>
      <c r="N32" s="85">
        <v>0.1661</v>
      </c>
      <c r="O32" s="19">
        <v>0.83389999999999997</v>
      </c>
      <c r="P32" s="19">
        <v>-2.4196</v>
      </c>
    </row>
    <row r="33" spans="1:16" x14ac:dyDescent="0.2">
      <c r="A33" s="64">
        <v>103027352</v>
      </c>
      <c r="B33" s="3" t="s">
        <v>59</v>
      </c>
      <c r="C33" s="3" t="s">
        <v>32</v>
      </c>
      <c r="D33" s="9">
        <v>19.429000000000002</v>
      </c>
      <c r="E33" s="18">
        <v>4072.66</v>
      </c>
      <c r="F33" s="9">
        <v>4050.5509999999999</v>
      </c>
      <c r="G33" s="9">
        <v>4036.2260000000001</v>
      </c>
      <c r="H33" s="9">
        <v>4131.2039999999997</v>
      </c>
      <c r="I33" s="85">
        <v>209.61750000000001</v>
      </c>
      <c r="J33" s="85">
        <v>5.6628999999999996</v>
      </c>
      <c r="K33" s="19">
        <v>2.8313999999999999</v>
      </c>
      <c r="L33" s="19">
        <v>-1.8313999999999999</v>
      </c>
      <c r="M33" s="85">
        <v>1.2141999999999999</v>
      </c>
      <c r="N33" s="85">
        <v>0.60709999999999997</v>
      </c>
      <c r="O33" s="19">
        <v>0.39290000000000003</v>
      </c>
      <c r="P33" s="19">
        <v>-0.49680000000000002</v>
      </c>
    </row>
    <row r="34" spans="1:16" x14ac:dyDescent="0.2">
      <c r="A34" s="64">
        <v>103021003</v>
      </c>
      <c r="B34" s="3" t="s">
        <v>35</v>
      </c>
      <c r="C34" s="3" t="s">
        <v>32</v>
      </c>
      <c r="D34" s="9">
        <v>31.606999999999999</v>
      </c>
      <c r="E34" s="18">
        <v>4439.1790000000001</v>
      </c>
      <c r="F34" s="9">
        <v>4431.5249999999996</v>
      </c>
      <c r="G34" s="9">
        <v>4451.8220000000001</v>
      </c>
      <c r="H34" s="9">
        <v>4434.1890000000003</v>
      </c>
      <c r="I34" s="85">
        <v>140.44919999999999</v>
      </c>
      <c r="J34" s="85">
        <v>3.7942999999999998</v>
      </c>
      <c r="K34" s="19">
        <v>1.8971</v>
      </c>
      <c r="L34" s="19">
        <v>-0.89710000000000001</v>
      </c>
      <c r="M34" s="85">
        <v>1.3234999999999999</v>
      </c>
      <c r="N34" s="85">
        <v>0.66169999999999995</v>
      </c>
      <c r="O34" s="19">
        <v>0.33829999999999999</v>
      </c>
      <c r="P34" s="19">
        <v>-0.15579999999999999</v>
      </c>
    </row>
    <row r="35" spans="1:16" x14ac:dyDescent="0.2">
      <c r="A35" s="64">
        <v>102027451</v>
      </c>
      <c r="B35" s="3" t="s">
        <v>31</v>
      </c>
      <c r="C35" s="3" t="s">
        <v>32</v>
      </c>
      <c r="D35" s="9">
        <v>57.615000000000002</v>
      </c>
      <c r="E35" s="18">
        <v>24224.611000000001</v>
      </c>
      <c r="F35" s="9">
        <v>23516.647000000001</v>
      </c>
      <c r="G35" s="9">
        <v>24138.368999999999</v>
      </c>
      <c r="H35" s="9">
        <v>25018.816999999999</v>
      </c>
      <c r="I35" s="85">
        <v>420.45659999999998</v>
      </c>
      <c r="J35" s="85">
        <v>11.3588</v>
      </c>
      <c r="K35" s="19">
        <v>5.6794000000000002</v>
      </c>
      <c r="L35" s="19">
        <v>-4.6794000000000002</v>
      </c>
      <c r="M35" s="85">
        <v>7.2224000000000004</v>
      </c>
      <c r="N35" s="85">
        <v>3.6112000000000002</v>
      </c>
      <c r="O35" s="19">
        <v>-2.6112000000000002</v>
      </c>
      <c r="P35" s="19">
        <v>-3.4384000000000001</v>
      </c>
    </row>
    <row r="36" spans="1:16" x14ac:dyDescent="0.2">
      <c r="A36" s="64">
        <v>103027503</v>
      </c>
      <c r="B36" s="3" t="s">
        <v>60</v>
      </c>
      <c r="C36" s="3" t="s">
        <v>32</v>
      </c>
      <c r="D36" s="9">
        <v>28.94</v>
      </c>
      <c r="E36" s="18">
        <v>3542.52</v>
      </c>
      <c r="F36" s="9">
        <v>3533.5129999999999</v>
      </c>
      <c r="G36" s="9">
        <v>3546.1280000000002</v>
      </c>
      <c r="H36" s="9">
        <v>3547.9189999999999</v>
      </c>
      <c r="I36" s="85">
        <v>122.4091</v>
      </c>
      <c r="J36" s="85">
        <v>3.3069000000000002</v>
      </c>
      <c r="K36" s="19">
        <v>1.6534</v>
      </c>
      <c r="L36" s="19">
        <v>-0.65339999999999998</v>
      </c>
      <c r="M36" s="85">
        <v>1.0561</v>
      </c>
      <c r="N36" s="85">
        <v>0.52800000000000002</v>
      </c>
      <c r="O36" s="19">
        <v>0.47199999999999998</v>
      </c>
      <c r="P36" s="19">
        <v>2.18E-2</v>
      </c>
    </row>
    <row r="37" spans="1:16" x14ac:dyDescent="0.2">
      <c r="A37" s="64">
        <v>103027753</v>
      </c>
      <c r="B37" s="3" t="s">
        <v>61</v>
      </c>
      <c r="C37" s="3" t="s">
        <v>32</v>
      </c>
      <c r="D37" s="9">
        <v>24.215</v>
      </c>
      <c r="E37" s="18">
        <v>1870.8530000000001</v>
      </c>
      <c r="F37" s="9">
        <v>1825.473</v>
      </c>
      <c r="G37" s="9">
        <v>1879.252</v>
      </c>
      <c r="H37" s="9">
        <v>1907.835</v>
      </c>
      <c r="I37" s="85">
        <v>77.260000000000005</v>
      </c>
      <c r="J37" s="85">
        <v>2.0872000000000002</v>
      </c>
      <c r="K37" s="19">
        <v>1.0436000000000001</v>
      </c>
      <c r="L37" s="19">
        <v>-4.36E-2</v>
      </c>
      <c r="M37" s="85">
        <v>0.55769999999999997</v>
      </c>
      <c r="N37" s="85">
        <v>0.27879999999999999</v>
      </c>
      <c r="O37" s="19">
        <v>0.72119999999999995</v>
      </c>
      <c r="P37" s="19">
        <v>0.41520000000000001</v>
      </c>
    </row>
    <row r="38" spans="1:16" x14ac:dyDescent="0.2">
      <c r="A38" s="64">
        <v>103028203</v>
      </c>
      <c r="B38" s="3" t="s">
        <v>62</v>
      </c>
      <c r="C38" s="3" t="s">
        <v>32</v>
      </c>
      <c r="D38" s="9">
        <v>2.3719999999999999</v>
      </c>
      <c r="E38" s="18">
        <v>987.01800000000003</v>
      </c>
      <c r="F38" s="9">
        <v>1002.449</v>
      </c>
      <c r="G38" s="9">
        <v>971.54399999999998</v>
      </c>
      <c r="H38" s="9">
        <v>987.06100000000004</v>
      </c>
      <c r="I38" s="85">
        <v>416.1121</v>
      </c>
      <c r="J38" s="85">
        <v>11.241400000000001</v>
      </c>
      <c r="K38" s="19">
        <v>5.6207000000000003</v>
      </c>
      <c r="L38" s="19">
        <v>-4.6207000000000003</v>
      </c>
      <c r="M38" s="85">
        <v>0.29420000000000002</v>
      </c>
      <c r="N38" s="85">
        <v>0.14710000000000001</v>
      </c>
      <c r="O38" s="19">
        <v>0.85289999999999999</v>
      </c>
      <c r="P38" s="19">
        <v>-1.3365</v>
      </c>
    </row>
    <row r="39" spans="1:16" x14ac:dyDescent="0.2">
      <c r="A39" s="64">
        <v>103028302</v>
      </c>
      <c r="B39" s="3" t="s">
        <v>63</v>
      </c>
      <c r="C39" s="3" t="s">
        <v>32</v>
      </c>
      <c r="D39" s="9">
        <v>14.705</v>
      </c>
      <c r="E39" s="18">
        <v>4052.5439999999999</v>
      </c>
      <c r="F39" s="9">
        <v>4014.5279999999998</v>
      </c>
      <c r="G39" s="9">
        <v>4093.7849999999999</v>
      </c>
      <c r="H39" s="9">
        <v>4049.32</v>
      </c>
      <c r="I39" s="85">
        <v>275.58949999999999</v>
      </c>
      <c r="J39" s="85">
        <v>7.4451000000000001</v>
      </c>
      <c r="K39" s="19">
        <v>3.7225000000000001</v>
      </c>
      <c r="L39" s="19">
        <v>-2.7225000000000001</v>
      </c>
      <c r="M39" s="85">
        <v>1.2081999999999999</v>
      </c>
      <c r="N39" s="85">
        <v>0.60409999999999997</v>
      </c>
      <c r="O39" s="19">
        <v>0.39589999999999997</v>
      </c>
      <c r="P39" s="19">
        <v>-0.85140000000000005</v>
      </c>
    </row>
    <row r="40" spans="1:16" x14ac:dyDescent="0.2">
      <c r="A40" s="64">
        <v>103028653</v>
      </c>
      <c r="B40" s="3" t="s">
        <v>64</v>
      </c>
      <c r="C40" s="3" t="s">
        <v>32</v>
      </c>
      <c r="D40" s="9">
        <v>9.4369999999999994</v>
      </c>
      <c r="E40" s="18">
        <v>1558.3679999999999</v>
      </c>
      <c r="F40" s="9">
        <v>1544.0889999999999</v>
      </c>
      <c r="G40" s="9">
        <v>1567.0409999999999</v>
      </c>
      <c r="H40" s="9">
        <v>1563.9749999999999</v>
      </c>
      <c r="I40" s="85">
        <v>165.13380000000001</v>
      </c>
      <c r="J40" s="85">
        <v>4.4611000000000001</v>
      </c>
      <c r="K40" s="19">
        <v>2.2305000000000001</v>
      </c>
      <c r="L40" s="19">
        <v>-1.2304999999999999</v>
      </c>
      <c r="M40" s="85">
        <v>0.46460000000000001</v>
      </c>
      <c r="N40" s="85">
        <v>0.23230000000000001</v>
      </c>
      <c r="O40" s="19">
        <v>0.76770000000000005</v>
      </c>
      <c r="P40" s="19">
        <v>-3.15E-2</v>
      </c>
    </row>
    <row r="41" spans="1:16" x14ac:dyDescent="0.2">
      <c r="A41" s="64">
        <v>103028703</v>
      </c>
      <c r="B41" s="3" t="s">
        <v>65</v>
      </c>
      <c r="C41" s="3" t="s">
        <v>32</v>
      </c>
      <c r="D41" s="9">
        <v>20.309999999999999</v>
      </c>
      <c r="E41" s="18">
        <v>3355.7339999999999</v>
      </c>
      <c r="F41" s="9">
        <v>3345.5320000000002</v>
      </c>
      <c r="G41" s="9">
        <v>3393.1790000000001</v>
      </c>
      <c r="H41" s="9">
        <v>3328.49</v>
      </c>
      <c r="I41" s="85">
        <v>165.22569999999999</v>
      </c>
      <c r="J41" s="85">
        <v>4.4635999999999996</v>
      </c>
      <c r="K41" s="19">
        <v>2.2317999999999998</v>
      </c>
      <c r="L41" s="19">
        <v>-1.2318</v>
      </c>
      <c r="M41" s="85">
        <v>1.0004999999999999</v>
      </c>
      <c r="N41" s="85">
        <v>0.50019999999999998</v>
      </c>
      <c r="O41" s="19">
        <v>0.49980000000000002</v>
      </c>
      <c r="P41" s="19">
        <v>-0.1928</v>
      </c>
    </row>
    <row r="42" spans="1:16" x14ac:dyDescent="0.2">
      <c r="A42" s="64">
        <v>103028753</v>
      </c>
      <c r="B42" s="3" t="s">
        <v>66</v>
      </c>
      <c r="C42" s="3" t="s">
        <v>32</v>
      </c>
      <c r="D42" s="9">
        <v>9.3369999999999997</v>
      </c>
      <c r="E42" s="18">
        <v>1827.3309999999999</v>
      </c>
      <c r="F42" s="9">
        <v>1838.9349999999999</v>
      </c>
      <c r="G42" s="9">
        <v>1850.8879999999999</v>
      </c>
      <c r="H42" s="9">
        <v>1792.17</v>
      </c>
      <c r="I42" s="85">
        <v>195.70849999999999</v>
      </c>
      <c r="J42" s="85">
        <v>5.2870999999999997</v>
      </c>
      <c r="K42" s="19">
        <v>2.6435</v>
      </c>
      <c r="L42" s="19">
        <v>-1.6435</v>
      </c>
      <c r="M42" s="85">
        <v>0.54479999999999995</v>
      </c>
      <c r="N42" s="85">
        <v>0.27239999999999998</v>
      </c>
      <c r="O42" s="19">
        <v>0.72760000000000002</v>
      </c>
      <c r="P42" s="19">
        <v>-0.2208</v>
      </c>
    </row>
    <row r="43" spans="1:16" x14ac:dyDescent="0.2">
      <c r="A43" s="64">
        <v>103028833</v>
      </c>
      <c r="B43" s="3" t="s">
        <v>67</v>
      </c>
      <c r="C43" s="3" t="s">
        <v>32</v>
      </c>
      <c r="D43" s="9">
        <v>4.0170000000000003</v>
      </c>
      <c r="E43" s="18">
        <v>1654.0050000000001</v>
      </c>
      <c r="F43" s="9">
        <v>1681.5219999999999</v>
      </c>
      <c r="G43" s="9">
        <v>1659.6220000000001</v>
      </c>
      <c r="H43" s="9">
        <v>1620.8720000000001</v>
      </c>
      <c r="I43" s="85">
        <v>411.75130000000001</v>
      </c>
      <c r="J43" s="85">
        <v>11.1236</v>
      </c>
      <c r="K43" s="19">
        <v>5.5617999999999999</v>
      </c>
      <c r="L43" s="19">
        <v>-4.5617999999999999</v>
      </c>
      <c r="M43" s="85">
        <v>0.49309999999999998</v>
      </c>
      <c r="N43" s="85">
        <v>0.2465</v>
      </c>
      <c r="O43" s="19">
        <v>0.75349999999999995</v>
      </c>
      <c r="P43" s="19">
        <v>-1.3726</v>
      </c>
    </row>
    <row r="44" spans="1:16" x14ac:dyDescent="0.2">
      <c r="A44" s="64">
        <v>103028853</v>
      </c>
      <c r="B44" s="3" t="s">
        <v>68</v>
      </c>
      <c r="C44" s="3" t="s">
        <v>32</v>
      </c>
      <c r="D44" s="9">
        <v>3.4159999999999999</v>
      </c>
      <c r="E44" s="18">
        <v>1743.059</v>
      </c>
      <c r="F44" s="9">
        <v>1674.325</v>
      </c>
      <c r="G44" s="9">
        <v>1815.22</v>
      </c>
      <c r="H44" s="9">
        <v>1739.6320000000001</v>
      </c>
      <c r="I44" s="85">
        <v>510.26310000000001</v>
      </c>
      <c r="J44" s="85">
        <v>13.785</v>
      </c>
      <c r="K44" s="19">
        <v>6.8925000000000001</v>
      </c>
      <c r="L44" s="19">
        <v>-5.8925000000000001</v>
      </c>
      <c r="M44" s="85">
        <v>0.51959999999999995</v>
      </c>
      <c r="N44" s="85">
        <v>0.25979999999999998</v>
      </c>
      <c r="O44" s="19">
        <v>0.74019999999999997</v>
      </c>
      <c r="P44" s="19">
        <v>-1.9128000000000001</v>
      </c>
    </row>
    <row r="45" spans="1:16" x14ac:dyDescent="0.2">
      <c r="A45" s="64">
        <v>103029203</v>
      </c>
      <c r="B45" s="3" t="s">
        <v>69</v>
      </c>
      <c r="C45" s="3" t="s">
        <v>32</v>
      </c>
      <c r="D45" s="9">
        <v>9.8160000000000007</v>
      </c>
      <c r="E45" s="18">
        <v>3881.3969999999999</v>
      </c>
      <c r="F45" s="9">
        <v>3853.0770000000002</v>
      </c>
      <c r="G45" s="9">
        <v>3830.64</v>
      </c>
      <c r="H45" s="9">
        <v>3960.4749999999999</v>
      </c>
      <c r="I45" s="85">
        <v>395.4153</v>
      </c>
      <c r="J45" s="85">
        <v>10.6823</v>
      </c>
      <c r="K45" s="19">
        <v>5.3411</v>
      </c>
      <c r="L45" s="19">
        <v>-4.3411</v>
      </c>
      <c r="M45" s="85">
        <v>1.1572</v>
      </c>
      <c r="N45" s="85">
        <v>0.5786</v>
      </c>
      <c r="O45" s="19">
        <v>0.4214</v>
      </c>
      <c r="P45" s="19">
        <v>-1.4836</v>
      </c>
    </row>
    <row r="46" spans="1:16" x14ac:dyDescent="0.2">
      <c r="A46" s="64">
        <v>103029403</v>
      </c>
      <c r="B46" s="3" t="s">
        <v>70</v>
      </c>
      <c r="C46" s="3" t="s">
        <v>32</v>
      </c>
      <c r="D46" s="9">
        <v>57.917999999999999</v>
      </c>
      <c r="E46" s="18">
        <v>3386.7570000000001</v>
      </c>
      <c r="F46" s="9">
        <v>3405.9810000000002</v>
      </c>
      <c r="G46" s="9">
        <v>3397.645</v>
      </c>
      <c r="H46" s="9">
        <v>3356.6439999999998</v>
      </c>
      <c r="I46" s="85">
        <v>58.475000000000001</v>
      </c>
      <c r="J46" s="85">
        <v>1.5797000000000001</v>
      </c>
      <c r="K46" s="19">
        <v>0.78979999999999995</v>
      </c>
      <c r="L46" s="19">
        <v>0.2102</v>
      </c>
      <c r="M46" s="85">
        <v>1.0097</v>
      </c>
      <c r="N46" s="85">
        <v>0.50480000000000003</v>
      </c>
      <c r="O46" s="19">
        <v>0.49519999999999997</v>
      </c>
      <c r="P46" s="19">
        <v>0.38119999999999998</v>
      </c>
    </row>
    <row r="47" spans="1:16" x14ac:dyDescent="0.2">
      <c r="A47" s="64">
        <v>103029553</v>
      </c>
      <c r="B47" s="3" t="s">
        <v>71</v>
      </c>
      <c r="C47" s="3" t="s">
        <v>32</v>
      </c>
      <c r="D47" s="9">
        <v>19.767000000000003</v>
      </c>
      <c r="E47" s="18">
        <v>3345.9690000000001</v>
      </c>
      <c r="F47" s="9">
        <v>3379.6579999999999</v>
      </c>
      <c r="G47" s="9">
        <v>3375.9549999999999</v>
      </c>
      <c r="H47" s="9">
        <v>3282.2950000000001</v>
      </c>
      <c r="I47" s="85">
        <v>169.2704</v>
      </c>
      <c r="J47" s="85">
        <v>4.5728999999999997</v>
      </c>
      <c r="K47" s="19">
        <v>2.2864</v>
      </c>
      <c r="L47" s="19">
        <v>-1.2864</v>
      </c>
      <c r="M47" s="85">
        <v>0.99750000000000005</v>
      </c>
      <c r="N47" s="85">
        <v>0.49869999999999998</v>
      </c>
      <c r="O47" s="19">
        <v>0.50129999999999997</v>
      </c>
      <c r="P47" s="19">
        <v>-0.2137</v>
      </c>
    </row>
    <row r="48" spans="1:16" x14ac:dyDescent="0.2">
      <c r="A48" s="64">
        <v>103029603</v>
      </c>
      <c r="B48" s="3" t="s">
        <v>72</v>
      </c>
      <c r="C48" s="3" t="s">
        <v>32</v>
      </c>
      <c r="D48" s="9">
        <v>14.826000000000001</v>
      </c>
      <c r="E48" s="18">
        <v>2405.0129999999999</v>
      </c>
      <c r="F48" s="9">
        <v>2361.694</v>
      </c>
      <c r="G48" s="9">
        <v>2404.4349999999999</v>
      </c>
      <c r="H48" s="9">
        <v>2448.9090000000001</v>
      </c>
      <c r="I48" s="85">
        <v>162.2159</v>
      </c>
      <c r="J48" s="85">
        <v>4.3822999999999999</v>
      </c>
      <c r="K48" s="19">
        <v>2.1911</v>
      </c>
      <c r="L48" s="19">
        <v>-1.1911</v>
      </c>
      <c r="M48" s="85">
        <v>0.71699999999999997</v>
      </c>
      <c r="N48" s="85">
        <v>0.35849999999999999</v>
      </c>
      <c r="O48" s="19">
        <v>0.64149999999999996</v>
      </c>
      <c r="P48" s="19">
        <v>-9.1499999999999998E-2</v>
      </c>
    </row>
    <row r="49" spans="1:16" x14ac:dyDescent="0.2">
      <c r="A49" s="64">
        <v>103029803</v>
      </c>
      <c r="B49" s="3" t="s">
        <v>73</v>
      </c>
      <c r="C49" s="3" t="s">
        <v>32</v>
      </c>
      <c r="D49" s="9">
        <v>2.2530000000000001</v>
      </c>
      <c r="E49" s="18">
        <v>1137.692</v>
      </c>
      <c r="F49" s="9">
        <v>1101.3019999999999</v>
      </c>
      <c r="G49" s="9">
        <v>1142.039</v>
      </c>
      <c r="H49" s="9">
        <v>1169.7339999999999</v>
      </c>
      <c r="I49" s="85">
        <v>504.96749999999997</v>
      </c>
      <c r="J49" s="85">
        <v>13.6419</v>
      </c>
      <c r="K49" s="19">
        <v>6.8209</v>
      </c>
      <c r="L49" s="19">
        <v>-5.8209</v>
      </c>
      <c r="M49" s="85">
        <v>0.33910000000000001</v>
      </c>
      <c r="N49" s="85">
        <v>0.16950000000000001</v>
      </c>
      <c r="O49" s="19">
        <v>0.83050000000000002</v>
      </c>
      <c r="P49" s="19">
        <v>-1.83</v>
      </c>
    </row>
    <row r="50" spans="1:16" x14ac:dyDescent="0.2">
      <c r="A50" s="64">
        <v>103029902</v>
      </c>
      <c r="B50" s="3" t="s">
        <v>74</v>
      </c>
      <c r="C50" s="3" t="s">
        <v>32</v>
      </c>
      <c r="D50" s="9">
        <v>13.478</v>
      </c>
      <c r="E50" s="18">
        <v>4406.6769999999997</v>
      </c>
      <c r="F50" s="9">
        <v>4285.1369999999997</v>
      </c>
      <c r="G50" s="9">
        <v>4447.4480000000003</v>
      </c>
      <c r="H50" s="9">
        <v>4487.4449999999997</v>
      </c>
      <c r="I50" s="85">
        <v>326.95330000000001</v>
      </c>
      <c r="J50" s="85">
        <v>8.8328000000000007</v>
      </c>
      <c r="K50" s="19">
        <v>4.4164000000000003</v>
      </c>
      <c r="L50" s="19">
        <v>-3.4163999999999999</v>
      </c>
      <c r="M50" s="85">
        <v>1.3138000000000001</v>
      </c>
      <c r="N50" s="85">
        <v>0.65690000000000004</v>
      </c>
      <c r="O50" s="19">
        <v>0.34310000000000002</v>
      </c>
      <c r="P50" s="19">
        <v>-1.1607000000000001</v>
      </c>
    </row>
    <row r="51" spans="1:16" x14ac:dyDescent="0.2">
      <c r="A51" s="64">
        <v>128030603</v>
      </c>
      <c r="B51" s="3" t="s">
        <v>543</v>
      </c>
      <c r="C51" s="3" t="s">
        <v>544</v>
      </c>
      <c r="D51" s="9">
        <v>76.60199999999999</v>
      </c>
      <c r="E51" s="18">
        <v>1202.741</v>
      </c>
      <c r="F51" s="9">
        <v>1187.0709999999999</v>
      </c>
      <c r="G51" s="9">
        <v>1200.451</v>
      </c>
      <c r="H51" s="9">
        <v>1220.7</v>
      </c>
      <c r="I51" s="85">
        <v>15.7011</v>
      </c>
      <c r="J51" s="85">
        <v>0.42409999999999998</v>
      </c>
      <c r="K51" s="19">
        <v>0.21199999999999999</v>
      </c>
      <c r="L51" s="19">
        <v>0.78800000000000003</v>
      </c>
      <c r="M51" s="85">
        <v>0.35849999999999999</v>
      </c>
      <c r="N51" s="85">
        <v>0.1792</v>
      </c>
      <c r="O51" s="19">
        <v>0.82079999999999997</v>
      </c>
      <c r="P51" s="19">
        <v>0.80759999999999998</v>
      </c>
    </row>
    <row r="52" spans="1:16" x14ac:dyDescent="0.2">
      <c r="A52" s="64">
        <v>128030852</v>
      </c>
      <c r="B52" s="3" t="s">
        <v>545</v>
      </c>
      <c r="C52" s="3" t="s">
        <v>544</v>
      </c>
      <c r="D52" s="9">
        <v>444.26700000000005</v>
      </c>
      <c r="E52" s="18">
        <v>5218.3620000000001</v>
      </c>
      <c r="F52" s="9">
        <v>5130.6310000000003</v>
      </c>
      <c r="G52" s="9">
        <v>5216.7280000000001</v>
      </c>
      <c r="H52" s="9">
        <v>5307.7280000000001</v>
      </c>
      <c r="I52" s="85">
        <v>11.746</v>
      </c>
      <c r="J52" s="85">
        <v>0.31730000000000003</v>
      </c>
      <c r="K52" s="19">
        <v>0.15859999999999999</v>
      </c>
      <c r="L52" s="19">
        <v>0.84140000000000004</v>
      </c>
      <c r="M52" s="85">
        <v>1.5558000000000001</v>
      </c>
      <c r="N52" s="85">
        <v>0.77790000000000004</v>
      </c>
      <c r="O52" s="19">
        <v>0.22209999999999999</v>
      </c>
      <c r="P52" s="19">
        <v>0.4698</v>
      </c>
    </row>
    <row r="53" spans="1:16" x14ac:dyDescent="0.2">
      <c r="A53" s="64">
        <v>128033053</v>
      </c>
      <c r="B53" s="3" t="s">
        <v>546</v>
      </c>
      <c r="C53" s="3" t="s">
        <v>544</v>
      </c>
      <c r="D53" s="9">
        <v>53.616</v>
      </c>
      <c r="E53" s="18">
        <v>1918.9680000000001</v>
      </c>
      <c r="F53" s="9">
        <v>1883.2059999999999</v>
      </c>
      <c r="G53" s="9">
        <v>1929.2370000000001</v>
      </c>
      <c r="H53" s="9">
        <v>1944.461</v>
      </c>
      <c r="I53" s="85">
        <v>35.790900000000001</v>
      </c>
      <c r="J53" s="85">
        <v>0.96689999999999998</v>
      </c>
      <c r="K53" s="19">
        <v>0.4834</v>
      </c>
      <c r="L53" s="19">
        <v>0.51659999999999995</v>
      </c>
      <c r="M53" s="85">
        <v>0.57210000000000005</v>
      </c>
      <c r="N53" s="85">
        <v>0.28599999999999998</v>
      </c>
      <c r="O53" s="19">
        <v>0.71399999999999997</v>
      </c>
      <c r="P53" s="19">
        <v>0.63500000000000001</v>
      </c>
    </row>
    <row r="54" spans="1:16" x14ac:dyDescent="0.2">
      <c r="A54" s="64">
        <v>128034503</v>
      </c>
      <c r="B54" s="3" t="s">
        <v>547</v>
      </c>
      <c r="C54" s="3" t="s">
        <v>544</v>
      </c>
      <c r="D54" s="9">
        <v>18.631</v>
      </c>
      <c r="E54" s="18">
        <v>701.13</v>
      </c>
      <c r="F54" s="9">
        <v>705.69500000000005</v>
      </c>
      <c r="G54" s="9">
        <v>713.80200000000002</v>
      </c>
      <c r="H54" s="9">
        <v>683.89200000000005</v>
      </c>
      <c r="I54" s="85">
        <v>37.632399999999997</v>
      </c>
      <c r="J54" s="85">
        <v>1.0165999999999999</v>
      </c>
      <c r="K54" s="19">
        <v>0.50829999999999997</v>
      </c>
      <c r="L54" s="19">
        <v>0.49170000000000003</v>
      </c>
      <c r="M54" s="85">
        <v>0.20899999999999999</v>
      </c>
      <c r="N54" s="85">
        <v>0.1045</v>
      </c>
      <c r="O54" s="19">
        <v>0.89549999999999996</v>
      </c>
      <c r="P54" s="19">
        <v>0.7339</v>
      </c>
    </row>
    <row r="55" spans="1:16" x14ac:dyDescent="0.2">
      <c r="A55" s="64">
        <v>127040503</v>
      </c>
      <c r="B55" s="3" t="s">
        <v>528</v>
      </c>
      <c r="C55" s="3" t="s">
        <v>529</v>
      </c>
      <c r="D55" s="9">
        <v>4.5979999999999999</v>
      </c>
      <c r="E55" s="18">
        <v>1253.0889999999999</v>
      </c>
      <c r="F55" s="9">
        <v>1250.5509999999999</v>
      </c>
      <c r="G55" s="9">
        <v>1260.018</v>
      </c>
      <c r="H55" s="9">
        <v>1248.6980000000001</v>
      </c>
      <c r="I55" s="85">
        <v>272.52910000000003</v>
      </c>
      <c r="J55" s="85">
        <v>7.3624999999999998</v>
      </c>
      <c r="K55" s="19">
        <v>3.6812</v>
      </c>
      <c r="L55" s="19">
        <v>-2.6812</v>
      </c>
      <c r="M55" s="85">
        <v>0.37359999999999999</v>
      </c>
      <c r="N55" s="85">
        <v>0.18679999999999999</v>
      </c>
      <c r="O55" s="19">
        <v>0.81320000000000003</v>
      </c>
      <c r="P55" s="19">
        <v>-0.58450000000000002</v>
      </c>
    </row>
    <row r="56" spans="1:16" x14ac:dyDescent="0.2">
      <c r="A56" s="64">
        <v>127040703</v>
      </c>
      <c r="B56" s="3" t="s">
        <v>530</v>
      </c>
      <c r="C56" s="3" t="s">
        <v>529</v>
      </c>
      <c r="D56" s="9">
        <v>25.577000000000002</v>
      </c>
      <c r="E56" s="18">
        <v>2662.9749999999999</v>
      </c>
      <c r="F56" s="9">
        <v>2591.7979999999998</v>
      </c>
      <c r="G56" s="9">
        <v>2658.5549999999998</v>
      </c>
      <c r="H56" s="9">
        <v>2738.5729999999999</v>
      </c>
      <c r="I56" s="85">
        <v>104.116</v>
      </c>
      <c r="J56" s="85">
        <v>2.8127</v>
      </c>
      <c r="K56" s="19">
        <v>1.4063000000000001</v>
      </c>
      <c r="L56" s="19">
        <v>-0.40629999999999999</v>
      </c>
      <c r="M56" s="85">
        <v>0.79390000000000005</v>
      </c>
      <c r="N56" s="85">
        <v>0.39689999999999998</v>
      </c>
      <c r="O56" s="19">
        <v>0.60309999999999997</v>
      </c>
      <c r="P56" s="19">
        <v>0.1993</v>
      </c>
    </row>
    <row r="57" spans="1:16" x14ac:dyDescent="0.2">
      <c r="A57" s="64">
        <v>127041203</v>
      </c>
      <c r="B57" s="3" t="s">
        <v>531</v>
      </c>
      <c r="C57" s="3" t="s">
        <v>529</v>
      </c>
      <c r="D57" s="9">
        <v>22.48</v>
      </c>
      <c r="E57" s="18">
        <v>2069.6579999999999</v>
      </c>
      <c r="F57" s="9">
        <v>2048.2840000000001</v>
      </c>
      <c r="G57" s="9">
        <v>2087.8209999999999</v>
      </c>
      <c r="H57" s="9">
        <v>2072.8690000000001</v>
      </c>
      <c r="I57" s="85">
        <v>92.066599999999994</v>
      </c>
      <c r="J57" s="85">
        <v>2.4872000000000001</v>
      </c>
      <c r="K57" s="19">
        <v>1.2436</v>
      </c>
      <c r="L57" s="19">
        <v>-0.24360000000000001</v>
      </c>
      <c r="M57" s="85">
        <v>0.61699999999999999</v>
      </c>
      <c r="N57" s="85">
        <v>0.3085</v>
      </c>
      <c r="O57" s="19">
        <v>0.6915</v>
      </c>
      <c r="P57" s="19">
        <v>0.31740000000000002</v>
      </c>
    </row>
    <row r="58" spans="1:16" x14ac:dyDescent="0.2">
      <c r="A58" s="64">
        <v>127041503</v>
      </c>
      <c r="B58" s="3" t="s">
        <v>532</v>
      </c>
      <c r="C58" s="3" t="s">
        <v>529</v>
      </c>
      <c r="D58" s="9">
        <v>22.213000000000001</v>
      </c>
      <c r="E58" s="18">
        <v>1784.279</v>
      </c>
      <c r="F58" s="9">
        <v>1754.971</v>
      </c>
      <c r="G58" s="9">
        <v>1796.096</v>
      </c>
      <c r="H58" s="9">
        <v>1801.77</v>
      </c>
      <c r="I58" s="85">
        <v>80.325800000000001</v>
      </c>
      <c r="J58" s="85">
        <v>2.17</v>
      </c>
      <c r="K58" s="19">
        <v>1.085</v>
      </c>
      <c r="L58" s="19">
        <v>-8.5000000000000006E-2</v>
      </c>
      <c r="M58" s="85">
        <v>0.53190000000000004</v>
      </c>
      <c r="N58" s="85">
        <v>0.26590000000000003</v>
      </c>
      <c r="O58" s="19">
        <v>0.73409999999999997</v>
      </c>
      <c r="P58" s="19">
        <v>0.40639999999999998</v>
      </c>
    </row>
    <row r="59" spans="1:16" x14ac:dyDescent="0.2">
      <c r="A59" s="64">
        <v>127041603</v>
      </c>
      <c r="B59" s="3" t="s">
        <v>533</v>
      </c>
      <c r="C59" s="3" t="s">
        <v>529</v>
      </c>
      <c r="D59" s="9">
        <v>70.769000000000005</v>
      </c>
      <c r="E59" s="18">
        <v>2418.3989999999999</v>
      </c>
      <c r="F59" s="9">
        <v>2432.52</v>
      </c>
      <c r="G59" s="9">
        <v>2425.5030000000002</v>
      </c>
      <c r="H59" s="9">
        <v>2397.1750000000002</v>
      </c>
      <c r="I59" s="85">
        <v>34.173099999999998</v>
      </c>
      <c r="J59" s="85">
        <v>0.92320000000000002</v>
      </c>
      <c r="K59" s="19">
        <v>0.46160000000000001</v>
      </c>
      <c r="L59" s="19">
        <v>0.53839999999999999</v>
      </c>
      <c r="M59" s="85">
        <v>0.72099999999999997</v>
      </c>
      <c r="N59" s="85">
        <v>0.36049999999999999</v>
      </c>
      <c r="O59" s="19">
        <v>0.63949999999999996</v>
      </c>
      <c r="P59" s="19">
        <v>0.59899999999999998</v>
      </c>
    </row>
    <row r="60" spans="1:16" x14ac:dyDescent="0.2">
      <c r="A60" s="64">
        <v>127042003</v>
      </c>
      <c r="B60" s="3" t="s">
        <v>534</v>
      </c>
      <c r="C60" s="3" t="s">
        <v>529</v>
      </c>
      <c r="D60" s="9">
        <v>24.675000000000001</v>
      </c>
      <c r="E60" s="18">
        <v>2303.2890000000002</v>
      </c>
      <c r="F60" s="9">
        <v>2258.0059999999999</v>
      </c>
      <c r="G60" s="9">
        <v>2328.0549999999998</v>
      </c>
      <c r="H60" s="9">
        <v>2323.8069999999998</v>
      </c>
      <c r="I60" s="85">
        <v>93.344999999999999</v>
      </c>
      <c r="J60" s="85">
        <v>2.5217000000000001</v>
      </c>
      <c r="K60" s="19">
        <v>1.2607999999999999</v>
      </c>
      <c r="L60" s="19">
        <v>-0.26079999999999998</v>
      </c>
      <c r="M60" s="85">
        <v>0.68669999999999998</v>
      </c>
      <c r="N60" s="85">
        <v>0.34329999999999999</v>
      </c>
      <c r="O60" s="19">
        <v>0.65669999999999995</v>
      </c>
      <c r="P60" s="19">
        <v>0.28970000000000001</v>
      </c>
    </row>
    <row r="61" spans="1:16" x14ac:dyDescent="0.2">
      <c r="A61" s="64">
        <v>127042853</v>
      </c>
      <c r="B61" s="3" t="s">
        <v>535</v>
      </c>
      <c r="C61" s="3" t="s">
        <v>529</v>
      </c>
      <c r="D61" s="9">
        <v>34.89</v>
      </c>
      <c r="E61" s="18">
        <v>1327.1369999999999</v>
      </c>
      <c r="F61" s="9">
        <v>1307.5229999999999</v>
      </c>
      <c r="G61" s="9">
        <v>1330.424</v>
      </c>
      <c r="H61" s="9">
        <v>1343.4649999999999</v>
      </c>
      <c r="I61" s="85">
        <v>38.037700000000001</v>
      </c>
      <c r="J61" s="85">
        <v>1.0276000000000001</v>
      </c>
      <c r="K61" s="19">
        <v>0.51380000000000003</v>
      </c>
      <c r="L61" s="19">
        <v>0.48620000000000002</v>
      </c>
      <c r="M61" s="85">
        <v>0.39560000000000001</v>
      </c>
      <c r="N61" s="85">
        <v>0.1978</v>
      </c>
      <c r="O61" s="19">
        <v>0.80220000000000002</v>
      </c>
      <c r="P61" s="19">
        <v>0.67579999999999996</v>
      </c>
    </row>
    <row r="62" spans="1:16" x14ac:dyDescent="0.2">
      <c r="A62" s="64">
        <v>127044103</v>
      </c>
      <c r="B62" s="3" t="s">
        <v>536</v>
      </c>
      <c r="C62" s="3" t="s">
        <v>529</v>
      </c>
      <c r="D62" s="9">
        <v>59.627000000000002</v>
      </c>
      <c r="E62" s="18">
        <v>2171.096</v>
      </c>
      <c r="F62" s="9">
        <v>2143.09</v>
      </c>
      <c r="G62" s="9">
        <v>2165.9389999999999</v>
      </c>
      <c r="H62" s="9">
        <v>2204.2600000000002</v>
      </c>
      <c r="I62" s="85">
        <v>36.411200000000001</v>
      </c>
      <c r="J62" s="85">
        <v>0.98360000000000003</v>
      </c>
      <c r="K62" s="19">
        <v>0.49180000000000001</v>
      </c>
      <c r="L62" s="19">
        <v>0.50819999999999999</v>
      </c>
      <c r="M62" s="85">
        <v>0.64729999999999999</v>
      </c>
      <c r="N62" s="85">
        <v>0.3236</v>
      </c>
      <c r="O62" s="19">
        <v>0.6764</v>
      </c>
      <c r="P62" s="19">
        <v>0.60909999999999997</v>
      </c>
    </row>
    <row r="63" spans="1:16" x14ac:dyDescent="0.2">
      <c r="A63" s="64">
        <v>127045303</v>
      </c>
      <c r="B63" s="3" t="s">
        <v>537</v>
      </c>
      <c r="C63" s="3" t="s">
        <v>529</v>
      </c>
      <c r="D63" s="9">
        <v>1.9909999999999999</v>
      </c>
      <c r="E63" s="18">
        <v>357.57799999999997</v>
      </c>
      <c r="F63" s="9">
        <v>348.87099999999998</v>
      </c>
      <c r="G63" s="9">
        <v>354.97399999999999</v>
      </c>
      <c r="H63" s="9">
        <v>368.88799999999998</v>
      </c>
      <c r="I63" s="85">
        <v>179.59710000000001</v>
      </c>
      <c r="J63" s="85">
        <v>4.8518999999999997</v>
      </c>
      <c r="K63" s="19">
        <v>2.4258999999999999</v>
      </c>
      <c r="L63" s="19">
        <v>-1.4258999999999999</v>
      </c>
      <c r="M63" s="85">
        <v>0.1066</v>
      </c>
      <c r="N63" s="85">
        <v>5.33E-2</v>
      </c>
      <c r="O63" s="19">
        <v>0.94669999999999999</v>
      </c>
      <c r="P63" s="19">
        <v>-2.3E-3</v>
      </c>
    </row>
    <row r="64" spans="1:16" x14ac:dyDescent="0.2">
      <c r="A64" s="64">
        <v>127045653</v>
      </c>
      <c r="B64" s="3" t="s">
        <v>538</v>
      </c>
      <c r="C64" s="3" t="s">
        <v>529</v>
      </c>
      <c r="D64" s="9">
        <v>12.277000000000001</v>
      </c>
      <c r="E64" s="18">
        <v>1397.9739999999999</v>
      </c>
      <c r="F64" s="9">
        <v>1381.1420000000001</v>
      </c>
      <c r="G64" s="9">
        <v>1401.65</v>
      </c>
      <c r="H64" s="9">
        <v>1411.13</v>
      </c>
      <c r="I64" s="85">
        <v>113.8693</v>
      </c>
      <c r="J64" s="85">
        <v>3.0762</v>
      </c>
      <c r="K64" s="19">
        <v>1.5381</v>
      </c>
      <c r="L64" s="19">
        <v>-0.53810000000000002</v>
      </c>
      <c r="M64" s="85">
        <v>0.4168</v>
      </c>
      <c r="N64" s="85">
        <v>0.2084</v>
      </c>
      <c r="O64" s="19">
        <v>0.79159999999999997</v>
      </c>
      <c r="P64" s="19">
        <v>0.25969999999999999</v>
      </c>
    </row>
    <row r="65" spans="1:16" x14ac:dyDescent="0.2">
      <c r="A65" s="64">
        <v>127045853</v>
      </c>
      <c r="B65" s="3" t="s">
        <v>539</v>
      </c>
      <c r="C65" s="3" t="s">
        <v>529</v>
      </c>
      <c r="D65" s="9">
        <v>49.398000000000003</v>
      </c>
      <c r="E65" s="18">
        <v>1436.3109999999999</v>
      </c>
      <c r="F65" s="9">
        <v>1441.893</v>
      </c>
      <c r="G65" s="9">
        <v>1434.5709999999999</v>
      </c>
      <c r="H65" s="9">
        <v>1432.47</v>
      </c>
      <c r="I65" s="85">
        <v>29.0762</v>
      </c>
      <c r="J65" s="85">
        <v>0.78549999999999998</v>
      </c>
      <c r="K65" s="19">
        <v>0.39269999999999999</v>
      </c>
      <c r="L65" s="19">
        <v>0.60729999999999995</v>
      </c>
      <c r="M65" s="85">
        <v>0.42820000000000003</v>
      </c>
      <c r="N65" s="85">
        <v>0.21410000000000001</v>
      </c>
      <c r="O65" s="19">
        <v>0.78590000000000004</v>
      </c>
      <c r="P65" s="19">
        <v>0.71440000000000003</v>
      </c>
    </row>
    <row r="66" spans="1:16" x14ac:dyDescent="0.2">
      <c r="A66" s="64">
        <v>127046903</v>
      </c>
      <c r="B66" s="3" t="s">
        <v>540</v>
      </c>
      <c r="C66" s="3" t="s">
        <v>529</v>
      </c>
      <c r="D66" s="9">
        <v>5.1390000000000002</v>
      </c>
      <c r="E66" s="18">
        <v>798.46400000000006</v>
      </c>
      <c r="F66" s="9">
        <v>812.22699999999998</v>
      </c>
      <c r="G66" s="9">
        <v>811.21900000000005</v>
      </c>
      <c r="H66" s="9">
        <v>771.94500000000005</v>
      </c>
      <c r="I66" s="85">
        <v>155.3734</v>
      </c>
      <c r="J66" s="85">
        <v>4.1974</v>
      </c>
      <c r="K66" s="19">
        <v>2.0987</v>
      </c>
      <c r="L66" s="19">
        <v>-1.0987</v>
      </c>
      <c r="M66" s="85">
        <v>0.23799999999999999</v>
      </c>
      <c r="N66" s="85">
        <v>0.11899999999999999</v>
      </c>
      <c r="O66" s="19">
        <v>0.88100000000000001</v>
      </c>
      <c r="P66" s="19">
        <v>8.9099999999999999E-2</v>
      </c>
    </row>
    <row r="67" spans="1:16" x14ac:dyDescent="0.2">
      <c r="A67" s="64">
        <v>127047404</v>
      </c>
      <c r="B67" s="3" t="s">
        <v>541</v>
      </c>
      <c r="C67" s="3" t="s">
        <v>529</v>
      </c>
      <c r="D67" s="9">
        <v>75.785000000000011</v>
      </c>
      <c r="E67" s="18">
        <v>1020.626</v>
      </c>
      <c r="F67" s="9">
        <v>1004.848</v>
      </c>
      <c r="G67" s="9">
        <v>1031.5239999999999</v>
      </c>
      <c r="H67" s="9">
        <v>1025.5050000000001</v>
      </c>
      <c r="I67" s="85">
        <v>13.4673</v>
      </c>
      <c r="J67" s="85">
        <v>0.36380000000000001</v>
      </c>
      <c r="K67" s="19">
        <v>0.18190000000000001</v>
      </c>
      <c r="L67" s="19">
        <v>0.81810000000000005</v>
      </c>
      <c r="M67" s="85">
        <v>0.30420000000000003</v>
      </c>
      <c r="N67" s="85">
        <v>0.15210000000000001</v>
      </c>
      <c r="O67" s="19">
        <v>0.84789999999999999</v>
      </c>
      <c r="P67" s="19">
        <v>0.83589999999999998</v>
      </c>
    </row>
    <row r="68" spans="1:16" x14ac:dyDescent="0.2">
      <c r="A68" s="64">
        <v>127049303</v>
      </c>
      <c r="B68" s="3" t="s">
        <v>542</v>
      </c>
      <c r="C68" s="3" t="s">
        <v>529</v>
      </c>
      <c r="D68" s="9">
        <v>34.778999999999996</v>
      </c>
      <c r="E68" s="18">
        <v>734.80899999999997</v>
      </c>
      <c r="F68" s="9">
        <v>747.97500000000002</v>
      </c>
      <c r="G68" s="9">
        <v>722.86199999999997</v>
      </c>
      <c r="H68" s="9">
        <v>733.59</v>
      </c>
      <c r="I68" s="85">
        <v>21.1279</v>
      </c>
      <c r="J68" s="85">
        <v>0.57069999999999999</v>
      </c>
      <c r="K68" s="19">
        <v>0.2853</v>
      </c>
      <c r="L68" s="19">
        <v>0.7147</v>
      </c>
      <c r="M68" s="85">
        <v>0.219</v>
      </c>
      <c r="N68" s="85">
        <v>0.1095</v>
      </c>
      <c r="O68" s="19">
        <v>0.89049999999999996</v>
      </c>
      <c r="P68" s="19">
        <v>0.82010000000000005</v>
      </c>
    </row>
    <row r="69" spans="1:16" x14ac:dyDescent="0.2">
      <c r="A69" s="64">
        <v>108051003</v>
      </c>
      <c r="B69" s="3" t="s">
        <v>164</v>
      </c>
      <c r="C69" s="3" t="s">
        <v>165</v>
      </c>
      <c r="D69" s="9">
        <v>291.17500000000001</v>
      </c>
      <c r="E69" s="18">
        <v>1893.394</v>
      </c>
      <c r="F69" s="9">
        <v>1883.69</v>
      </c>
      <c r="G69" s="9">
        <v>1899.8209999999999</v>
      </c>
      <c r="H69" s="9">
        <v>1896.671</v>
      </c>
      <c r="I69" s="85">
        <v>6.5025000000000004</v>
      </c>
      <c r="J69" s="85">
        <v>0.17560000000000001</v>
      </c>
      <c r="K69" s="19">
        <v>8.7800000000000003E-2</v>
      </c>
      <c r="L69" s="19">
        <v>0.91220000000000001</v>
      </c>
      <c r="M69" s="85">
        <v>0.5645</v>
      </c>
      <c r="N69" s="85">
        <v>0.28220000000000001</v>
      </c>
      <c r="O69" s="19">
        <v>0.71779999999999999</v>
      </c>
      <c r="P69" s="19">
        <v>0.79549999999999998</v>
      </c>
    </row>
    <row r="70" spans="1:16" x14ac:dyDescent="0.2">
      <c r="A70" s="64">
        <v>108051503</v>
      </c>
      <c r="B70" s="3" t="s">
        <v>166</v>
      </c>
      <c r="C70" s="3" t="s">
        <v>165</v>
      </c>
      <c r="D70" s="9">
        <v>224.61599999999999</v>
      </c>
      <c r="E70" s="18">
        <v>1275.5119999999999</v>
      </c>
      <c r="F70" s="9">
        <v>1255.3679999999999</v>
      </c>
      <c r="G70" s="9">
        <v>1279.662</v>
      </c>
      <c r="H70" s="9">
        <v>1291.5060000000001</v>
      </c>
      <c r="I70" s="85">
        <v>5.6786000000000003</v>
      </c>
      <c r="J70" s="85">
        <v>0.15340000000000001</v>
      </c>
      <c r="K70" s="19">
        <v>7.6700000000000004E-2</v>
      </c>
      <c r="L70" s="19">
        <v>0.92330000000000001</v>
      </c>
      <c r="M70" s="85">
        <v>0.38019999999999998</v>
      </c>
      <c r="N70" s="85">
        <v>0.19009999999999999</v>
      </c>
      <c r="O70" s="19">
        <v>0.80989999999999995</v>
      </c>
      <c r="P70" s="19">
        <v>0.85519999999999996</v>
      </c>
    </row>
    <row r="71" spans="1:16" x14ac:dyDescent="0.2">
      <c r="A71" s="64">
        <v>108053003</v>
      </c>
      <c r="B71" s="3" t="s">
        <v>167</v>
      </c>
      <c r="C71" s="3" t="s">
        <v>165</v>
      </c>
      <c r="D71" s="9">
        <v>294.13</v>
      </c>
      <c r="E71" s="18">
        <v>1213.6289999999999</v>
      </c>
      <c r="F71" s="9">
        <v>1199.201</v>
      </c>
      <c r="G71" s="9">
        <v>1210.6469999999999</v>
      </c>
      <c r="H71" s="9">
        <v>1231.038</v>
      </c>
      <c r="I71" s="85">
        <v>4.1261000000000001</v>
      </c>
      <c r="J71" s="85">
        <v>0.1114</v>
      </c>
      <c r="K71" s="19">
        <v>5.57E-2</v>
      </c>
      <c r="L71" s="19">
        <v>0.94430000000000003</v>
      </c>
      <c r="M71" s="85">
        <v>0.36180000000000001</v>
      </c>
      <c r="N71" s="85">
        <v>0.18090000000000001</v>
      </c>
      <c r="O71" s="19">
        <v>0.81910000000000005</v>
      </c>
      <c r="P71" s="19">
        <v>0.86909999999999998</v>
      </c>
    </row>
    <row r="72" spans="1:16" x14ac:dyDescent="0.2">
      <c r="A72" s="64">
        <v>108056004</v>
      </c>
      <c r="B72" s="3" t="s">
        <v>168</v>
      </c>
      <c r="C72" s="3" t="s">
        <v>165</v>
      </c>
      <c r="D72" s="9">
        <v>111.31399999999999</v>
      </c>
      <c r="E72" s="18">
        <v>865.71900000000005</v>
      </c>
      <c r="F72" s="9">
        <v>874.38599999999997</v>
      </c>
      <c r="G72" s="9">
        <v>863.20600000000002</v>
      </c>
      <c r="H72" s="9">
        <v>859.56500000000005</v>
      </c>
      <c r="I72" s="85">
        <v>7.7771999999999997</v>
      </c>
      <c r="J72" s="85">
        <v>0.21010000000000001</v>
      </c>
      <c r="K72" s="19">
        <v>0.105</v>
      </c>
      <c r="L72" s="19">
        <v>0.89500000000000002</v>
      </c>
      <c r="M72" s="85">
        <v>0.2581</v>
      </c>
      <c r="N72" s="85">
        <v>0.129</v>
      </c>
      <c r="O72" s="19">
        <v>0.871</v>
      </c>
      <c r="P72" s="19">
        <v>0.88060000000000005</v>
      </c>
    </row>
    <row r="73" spans="1:16" x14ac:dyDescent="0.2">
      <c r="A73" s="64">
        <v>108058003</v>
      </c>
      <c r="B73" s="3" t="s">
        <v>169</v>
      </c>
      <c r="C73" s="3" t="s">
        <v>165</v>
      </c>
      <c r="D73" s="9">
        <v>172.80300000000003</v>
      </c>
      <c r="E73" s="18">
        <v>943.53099999999995</v>
      </c>
      <c r="F73" s="9">
        <v>938.47199999999998</v>
      </c>
      <c r="G73" s="9">
        <v>957.62400000000002</v>
      </c>
      <c r="H73" s="9">
        <v>934.49800000000005</v>
      </c>
      <c r="I73" s="85">
        <v>5.4600999999999997</v>
      </c>
      <c r="J73" s="85">
        <v>0.14749999999999999</v>
      </c>
      <c r="K73" s="19">
        <v>7.3700000000000002E-2</v>
      </c>
      <c r="L73" s="19">
        <v>0.92630000000000001</v>
      </c>
      <c r="M73" s="85">
        <v>0.28129999999999999</v>
      </c>
      <c r="N73" s="85">
        <v>0.1406</v>
      </c>
      <c r="O73" s="19">
        <v>0.85940000000000005</v>
      </c>
      <c r="P73" s="19">
        <v>0.8861</v>
      </c>
    </row>
    <row r="74" spans="1:16" x14ac:dyDescent="0.2">
      <c r="A74" s="64">
        <v>114060503</v>
      </c>
      <c r="B74" s="3" t="s">
        <v>300</v>
      </c>
      <c r="C74" s="3" t="s">
        <v>301</v>
      </c>
      <c r="D74" s="9">
        <v>5.2430000000000003</v>
      </c>
      <c r="E74" s="18">
        <v>1163.4459999999999</v>
      </c>
      <c r="F74" s="9">
        <v>1209.4770000000001</v>
      </c>
      <c r="G74" s="9">
        <v>1166.252</v>
      </c>
      <c r="H74" s="9">
        <v>1114.6089999999999</v>
      </c>
      <c r="I74" s="85">
        <v>221.90459999999999</v>
      </c>
      <c r="J74" s="85">
        <v>5.9947999999999997</v>
      </c>
      <c r="K74" s="19">
        <v>2.9973999999999998</v>
      </c>
      <c r="L74" s="19">
        <v>-1.9974000000000001</v>
      </c>
      <c r="M74" s="85">
        <v>0.3468</v>
      </c>
      <c r="N74" s="85">
        <v>0.1734</v>
      </c>
      <c r="O74" s="19">
        <v>0.8266</v>
      </c>
      <c r="P74" s="19">
        <v>-0.30299999999999999</v>
      </c>
    </row>
    <row r="75" spans="1:16" x14ac:dyDescent="0.2">
      <c r="A75" s="64">
        <v>114060753</v>
      </c>
      <c r="B75" s="3" t="s">
        <v>302</v>
      </c>
      <c r="C75" s="3" t="s">
        <v>301</v>
      </c>
      <c r="D75" s="9">
        <v>98.007000000000005</v>
      </c>
      <c r="E75" s="18">
        <v>6720.4279999999999</v>
      </c>
      <c r="F75" s="9">
        <v>6659.9690000000001</v>
      </c>
      <c r="G75" s="9">
        <v>6766.3710000000001</v>
      </c>
      <c r="H75" s="9">
        <v>6734.9440000000004</v>
      </c>
      <c r="I75" s="85">
        <v>68.570800000000006</v>
      </c>
      <c r="J75" s="85">
        <v>1.8524</v>
      </c>
      <c r="K75" s="19">
        <v>0.92620000000000002</v>
      </c>
      <c r="L75" s="19">
        <v>7.3800000000000004E-2</v>
      </c>
      <c r="M75" s="85">
        <v>2.0036</v>
      </c>
      <c r="N75" s="85">
        <v>1.0018</v>
      </c>
      <c r="O75" s="19">
        <v>-1.8E-3</v>
      </c>
      <c r="P75" s="19">
        <v>2.8400000000000002E-2</v>
      </c>
    </row>
    <row r="76" spans="1:16" x14ac:dyDescent="0.2">
      <c r="A76" s="64">
        <v>114060853</v>
      </c>
      <c r="B76" s="3" t="s">
        <v>303</v>
      </c>
      <c r="C76" s="3" t="s">
        <v>301</v>
      </c>
      <c r="D76" s="9">
        <v>52.094999999999999</v>
      </c>
      <c r="E76" s="18">
        <v>1354.0229999999999</v>
      </c>
      <c r="F76" s="9">
        <v>1322.9110000000001</v>
      </c>
      <c r="G76" s="9">
        <v>1349.4960000000001</v>
      </c>
      <c r="H76" s="9">
        <v>1389.663</v>
      </c>
      <c r="I76" s="85">
        <v>25.991399999999999</v>
      </c>
      <c r="J76" s="85">
        <v>0.70209999999999995</v>
      </c>
      <c r="K76" s="19">
        <v>0.35099999999999998</v>
      </c>
      <c r="L76" s="19">
        <v>0.64900000000000002</v>
      </c>
      <c r="M76" s="85">
        <v>0.40360000000000001</v>
      </c>
      <c r="N76" s="85">
        <v>0.20180000000000001</v>
      </c>
      <c r="O76" s="19">
        <v>0.79820000000000002</v>
      </c>
      <c r="P76" s="19">
        <v>0.73850000000000005</v>
      </c>
    </row>
    <row r="77" spans="1:16" x14ac:dyDescent="0.2">
      <c r="A77" s="64">
        <v>114061103</v>
      </c>
      <c r="B77" s="3" t="s">
        <v>304</v>
      </c>
      <c r="C77" s="3" t="s">
        <v>301</v>
      </c>
      <c r="D77" s="9">
        <v>59.741999999999997</v>
      </c>
      <c r="E77" s="18">
        <v>2505.694</v>
      </c>
      <c r="F77" s="9">
        <v>2518.6149999999998</v>
      </c>
      <c r="G77" s="9">
        <v>2503.59</v>
      </c>
      <c r="H77" s="9">
        <v>2494.877</v>
      </c>
      <c r="I77" s="85">
        <v>41.941899999999997</v>
      </c>
      <c r="J77" s="85">
        <v>1.133</v>
      </c>
      <c r="K77" s="19">
        <v>0.5665</v>
      </c>
      <c r="L77" s="19">
        <v>0.4335</v>
      </c>
      <c r="M77" s="85">
        <v>0.747</v>
      </c>
      <c r="N77" s="85">
        <v>0.3735</v>
      </c>
      <c r="O77" s="19">
        <v>0.62649999999999995</v>
      </c>
      <c r="P77" s="19">
        <v>0.54930000000000001</v>
      </c>
    </row>
    <row r="78" spans="1:16" x14ac:dyDescent="0.2">
      <c r="A78" s="64">
        <v>114061503</v>
      </c>
      <c r="B78" s="3" t="s">
        <v>305</v>
      </c>
      <c r="C78" s="3" t="s">
        <v>301</v>
      </c>
      <c r="D78" s="9">
        <v>43.551000000000002</v>
      </c>
      <c r="E78" s="18">
        <v>3170.9389999999999</v>
      </c>
      <c r="F78" s="9">
        <v>3167.4720000000002</v>
      </c>
      <c r="G78" s="9">
        <v>3183.759</v>
      </c>
      <c r="H78" s="9">
        <v>3161.5859999999998</v>
      </c>
      <c r="I78" s="85">
        <v>72.809700000000007</v>
      </c>
      <c r="J78" s="85">
        <v>1.9669000000000001</v>
      </c>
      <c r="K78" s="19">
        <v>0.98340000000000005</v>
      </c>
      <c r="L78" s="19">
        <v>1.6500000000000001E-2</v>
      </c>
      <c r="M78" s="85">
        <v>0.94540000000000002</v>
      </c>
      <c r="N78" s="85">
        <v>0.47270000000000001</v>
      </c>
      <c r="O78" s="19">
        <v>0.52729999999999999</v>
      </c>
      <c r="P78" s="19">
        <v>0.32290000000000002</v>
      </c>
    </row>
    <row r="79" spans="1:16" x14ac:dyDescent="0.2">
      <c r="A79" s="64">
        <v>114062003</v>
      </c>
      <c r="B79" s="3" t="s">
        <v>306</v>
      </c>
      <c r="C79" s="3" t="s">
        <v>301</v>
      </c>
      <c r="D79" s="9">
        <v>25.445999999999998</v>
      </c>
      <c r="E79" s="18">
        <v>3981.933</v>
      </c>
      <c r="F79" s="9">
        <v>4002.6950000000002</v>
      </c>
      <c r="G79" s="9">
        <v>3999.873</v>
      </c>
      <c r="H79" s="9">
        <v>3943.23</v>
      </c>
      <c r="I79" s="85">
        <v>156.48560000000001</v>
      </c>
      <c r="J79" s="85">
        <v>4.2275</v>
      </c>
      <c r="K79" s="19">
        <v>2.1137000000000001</v>
      </c>
      <c r="L79" s="19">
        <v>-1.1136999999999999</v>
      </c>
      <c r="M79" s="85">
        <v>1.1872</v>
      </c>
      <c r="N79" s="85">
        <v>0.59360000000000002</v>
      </c>
      <c r="O79" s="19">
        <v>0.40639999999999998</v>
      </c>
      <c r="P79" s="19">
        <v>-0.2016</v>
      </c>
    </row>
    <row r="80" spans="1:16" x14ac:dyDescent="0.2">
      <c r="A80" s="64">
        <v>114062503</v>
      </c>
      <c r="B80" s="3" t="s">
        <v>307</v>
      </c>
      <c r="C80" s="3" t="s">
        <v>301</v>
      </c>
      <c r="D80" s="9">
        <v>39.455999999999996</v>
      </c>
      <c r="E80" s="18">
        <v>2346.0149999999999</v>
      </c>
      <c r="F80" s="9">
        <v>2320.8820000000001</v>
      </c>
      <c r="G80" s="9">
        <v>2350.239</v>
      </c>
      <c r="H80" s="9">
        <v>2366.9229999999998</v>
      </c>
      <c r="I80" s="85">
        <v>59.459000000000003</v>
      </c>
      <c r="J80" s="85">
        <v>1.6063000000000001</v>
      </c>
      <c r="K80" s="19">
        <v>0.80310000000000004</v>
      </c>
      <c r="L80" s="19">
        <v>0.19689999999999999</v>
      </c>
      <c r="M80" s="85">
        <v>0.69940000000000002</v>
      </c>
      <c r="N80" s="85">
        <v>0.34970000000000001</v>
      </c>
      <c r="O80" s="19">
        <v>0.65029999999999999</v>
      </c>
      <c r="P80" s="19">
        <v>0.46889999999999998</v>
      </c>
    </row>
    <row r="81" spans="1:16" x14ac:dyDescent="0.2">
      <c r="A81" s="64">
        <v>114063003</v>
      </c>
      <c r="B81" s="3" t="s">
        <v>308</v>
      </c>
      <c r="C81" s="3" t="s">
        <v>301</v>
      </c>
      <c r="D81" s="9">
        <v>41.302999999999997</v>
      </c>
      <c r="E81" s="18">
        <v>4234.1409999999996</v>
      </c>
      <c r="F81" s="9">
        <v>4213.7160000000003</v>
      </c>
      <c r="G81" s="9">
        <v>4233.5450000000001</v>
      </c>
      <c r="H81" s="9">
        <v>4255.1629999999996</v>
      </c>
      <c r="I81" s="85">
        <v>102.5141</v>
      </c>
      <c r="J81" s="85">
        <v>2.7694000000000001</v>
      </c>
      <c r="K81" s="19">
        <v>1.3847</v>
      </c>
      <c r="L81" s="19">
        <v>-0.38469999999999999</v>
      </c>
      <c r="M81" s="85">
        <v>1.2623</v>
      </c>
      <c r="N81" s="85">
        <v>0.63109999999999999</v>
      </c>
      <c r="O81" s="19">
        <v>0.36890000000000001</v>
      </c>
      <c r="P81" s="19">
        <v>6.7400000000000002E-2</v>
      </c>
    </row>
    <row r="82" spans="1:16" x14ac:dyDescent="0.2">
      <c r="A82" s="64">
        <v>114063503</v>
      </c>
      <c r="B82" s="3" t="s">
        <v>309</v>
      </c>
      <c r="C82" s="3" t="s">
        <v>301</v>
      </c>
      <c r="D82" s="9">
        <v>104.053</v>
      </c>
      <c r="E82" s="18">
        <v>2163.5340000000001</v>
      </c>
      <c r="F82" s="9">
        <v>2208.2460000000001</v>
      </c>
      <c r="G82" s="9">
        <v>2152.7260000000001</v>
      </c>
      <c r="H82" s="9">
        <v>2129.6309999999999</v>
      </c>
      <c r="I82" s="85">
        <v>20.7926</v>
      </c>
      <c r="J82" s="85">
        <v>0.56169999999999998</v>
      </c>
      <c r="K82" s="19">
        <v>0.28079999999999999</v>
      </c>
      <c r="L82" s="19">
        <v>0.71919999999999995</v>
      </c>
      <c r="M82" s="85">
        <v>0.64500000000000002</v>
      </c>
      <c r="N82" s="85">
        <v>0.32250000000000001</v>
      </c>
      <c r="O82" s="19">
        <v>0.67749999999999999</v>
      </c>
      <c r="P82" s="19">
        <v>0.69410000000000005</v>
      </c>
    </row>
    <row r="83" spans="1:16" x14ac:dyDescent="0.2">
      <c r="A83" s="64">
        <v>114064003</v>
      </c>
      <c r="B83" s="3" t="s">
        <v>310</v>
      </c>
      <c r="C83" s="3" t="s">
        <v>301</v>
      </c>
      <c r="D83" s="9">
        <v>99.143999999999991</v>
      </c>
      <c r="E83" s="18">
        <v>1428.377</v>
      </c>
      <c r="F83" s="9">
        <v>1433.155</v>
      </c>
      <c r="G83" s="9">
        <v>1448.154</v>
      </c>
      <c r="H83" s="9">
        <v>1403.8230000000001</v>
      </c>
      <c r="I83" s="85">
        <v>14.407</v>
      </c>
      <c r="J83" s="85">
        <v>0.38919999999999999</v>
      </c>
      <c r="K83" s="19">
        <v>0.1946</v>
      </c>
      <c r="L83" s="19">
        <v>0.8054</v>
      </c>
      <c r="M83" s="85">
        <v>0.42580000000000001</v>
      </c>
      <c r="N83" s="85">
        <v>0.21290000000000001</v>
      </c>
      <c r="O83" s="19">
        <v>0.78710000000000002</v>
      </c>
      <c r="P83" s="19">
        <v>0.7944</v>
      </c>
    </row>
    <row r="84" spans="1:16" x14ac:dyDescent="0.2">
      <c r="A84" s="64">
        <v>114065503</v>
      </c>
      <c r="B84" s="3" t="s">
        <v>311</v>
      </c>
      <c r="C84" s="3" t="s">
        <v>301</v>
      </c>
      <c r="D84" s="9">
        <v>12.831</v>
      </c>
      <c r="E84" s="18">
        <v>4214.393</v>
      </c>
      <c r="F84" s="9">
        <v>4319.8320000000003</v>
      </c>
      <c r="G84" s="9">
        <v>4206.2430000000004</v>
      </c>
      <c r="H84" s="9">
        <v>4117.1030000000001</v>
      </c>
      <c r="I84" s="85">
        <v>328.45389999999998</v>
      </c>
      <c r="J84" s="85">
        <v>8.8733000000000004</v>
      </c>
      <c r="K84" s="19">
        <v>4.4366000000000003</v>
      </c>
      <c r="L84" s="19">
        <v>-3.4365999999999999</v>
      </c>
      <c r="M84" s="85">
        <v>1.2565</v>
      </c>
      <c r="N84" s="85">
        <v>0.62819999999999998</v>
      </c>
      <c r="O84" s="19">
        <v>0.37180000000000002</v>
      </c>
      <c r="P84" s="19">
        <v>-1.1515</v>
      </c>
    </row>
    <row r="85" spans="1:16" x14ac:dyDescent="0.2">
      <c r="A85" s="64">
        <v>114066503</v>
      </c>
      <c r="B85" s="3" t="s">
        <v>312</v>
      </c>
      <c r="C85" s="3" t="s">
        <v>301</v>
      </c>
      <c r="D85" s="9">
        <v>64.016000000000005</v>
      </c>
      <c r="E85" s="18">
        <v>1530.375</v>
      </c>
      <c r="F85" s="9">
        <v>1518.4929999999999</v>
      </c>
      <c r="G85" s="9">
        <v>1508.6890000000001</v>
      </c>
      <c r="H85" s="9">
        <v>1563.942</v>
      </c>
      <c r="I85" s="85">
        <v>23.906099999999999</v>
      </c>
      <c r="J85" s="85">
        <v>0.64580000000000004</v>
      </c>
      <c r="K85" s="19">
        <v>0.32290000000000002</v>
      </c>
      <c r="L85" s="19">
        <v>0.67710000000000004</v>
      </c>
      <c r="M85" s="85">
        <v>0.45619999999999999</v>
      </c>
      <c r="N85" s="85">
        <v>0.2281</v>
      </c>
      <c r="O85" s="19">
        <v>0.77190000000000003</v>
      </c>
      <c r="P85" s="19">
        <v>0.7339</v>
      </c>
    </row>
    <row r="86" spans="1:16" x14ac:dyDescent="0.2">
      <c r="A86" s="64">
        <v>114067002</v>
      </c>
      <c r="B86" s="3" t="s">
        <v>313</v>
      </c>
      <c r="C86" s="3" t="s">
        <v>301</v>
      </c>
      <c r="D86" s="9">
        <v>10.081</v>
      </c>
      <c r="E86" s="18">
        <v>18288.608</v>
      </c>
      <c r="F86" s="9">
        <v>18003.150000000001</v>
      </c>
      <c r="G86" s="9">
        <v>18407.838</v>
      </c>
      <c r="H86" s="9">
        <v>18454.834999999999</v>
      </c>
      <c r="I86" s="85">
        <v>1814.1659999999999</v>
      </c>
      <c r="J86" s="85">
        <v>49.0105</v>
      </c>
      <c r="K86" s="19">
        <v>24.505199999999999</v>
      </c>
      <c r="L86" s="19">
        <v>-23.505199999999999</v>
      </c>
      <c r="M86" s="85">
        <v>5.4526000000000003</v>
      </c>
      <c r="N86" s="85">
        <v>2.7263000000000002</v>
      </c>
      <c r="O86" s="19">
        <v>-1.7262999999999999</v>
      </c>
      <c r="P86" s="19">
        <v>-10.437799999999999</v>
      </c>
    </row>
    <row r="87" spans="1:16" x14ac:dyDescent="0.2">
      <c r="A87" s="64">
        <v>114067503</v>
      </c>
      <c r="B87" s="3" t="s">
        <v>314</v>
      </c>
      <c r="C87" s="3" t="s">
        <v>301</v>
      </c>
      <c r="D87" s="9">
        <v>52.010000000000005</v>
      </c>
      <c r="E87" s="18">
        <v>2120.4789999999998</v>
      </c>
      <c r="F87" s="9">
        <v>2155.2860000000001</v>
      </c>
      <c r="G87" s="9">
        <v>2058.4870000000001</v>
      </c>
      <c r="H87" s="9">
        <v>2147.663</v>
      </c>
      <c r="I87" s="85">
        <v>40.770600000000002</v>
      </c>
      <c r="J87" s="85">
        <v>1.1013999999999999</v>
      </c>
      <c r="K87" s="19">
        <v>0.55069999999999997</v>
      </c>
      <c r="L87" s="19">
        <v>0.44929999999999998</v>
      </c>
      <c r="M87" s="85">
        <v>0.63219999999999998</v>
      </c>
      <c r="N87" s="85">
        <v>0.31609999999999999</v>
      </c>
      <c r="O87" s="19">
        <v>0.68389999999999995</v>
      </c>
      <c r="P87" s="19">
        <v>0.59</v>
      </c>
    </row>
    <row r="88" spans="1:16" x14ac:dyDescent="0.2">
      <c r="A88" s="64">
        <v>114068003</v>
      </c>
      <c r="B88" s="3" t="s">
        <v>315</v>
      </c>
      <c r="C88" s="3" t="s">
        <v>301</v>
      </c>
      <c r="D88" s="9">
        <v>101.304</v>
      </c>
      <c r="E88" s="18">
        <v>1361.9259999999999</v>
      </c>
      <c r="F88" s="9">
        <v>1353.9169999999999</v>
      </c>
      <c r="G88" s="9">
        <v>1371.3820000000001</v>
      </c>
      <c r="H88" s="9">
        <v>1360.48</v>
      </c>
      <c r="I88" s="85">
        <v>13.443899999999999</v>
      </c>
      <c r="J88" s="85">
        <v>0.36309999999999998</v>
      </c>
      <c r="K88" s="19">
        <v>0.18149999999999999</v>
      </c>
      <c r="L88" s="19">
        <v>0.81850000000000001</v>
      </c>
      <c r="M88" s="85">
        <v>0.40600000000000003</v>
      </c>
      <c r="N88" s="85">
        <v>0.20300000000000001</v>
      </c>
      <c r="O88" s="19">
        <v>0.79700000000000004</v>
      </c>
      <c r="P88" s="19">
        <v>0.80559999999999998</v>
      </c>
    </row>
    <row r="89" spans="1:16" x14ac:dyDescent="0.2">
      <c r="A89" s="64">
        <v>114068103</v>
      </c>
      <c r="B89" s="3" t="s">
        <v>316</v>
      </c>
      <c r="C89" s="3" t="s">
        <v>301</v>
      </c>
      <c r="D89" s="9">
        <v>89.084999999999994</v>
      </c>
      <c r="E89" s="18">
        <v>3174.6909999999998</v>
      </c>
      <c r="F89" s="9">
        <v>3146.8890000000001</v>
      </c>
      <c r="G89" s="9">
        <v>3241.3490000000002</v>
      </c>
      <c r="H89" s="9">
        <v>3135.8359999999998</v>
      </c>
      <c r="I89" s="85">
        <v>35.636600000000001</v>
      </c>
      <c r="J89" s="85">
        <v>0.9627</v>
      </c>
      <c r="K89" s="19">
        <v>0.48130000000000001</v>
      </c>
      <c r="L89" s="19">
        <v>0.51870000000000005</v>
      </c>
      <c r="M89" s="85">
        <v>0.94650000000000001</v>
      </c>
      <c r="N89" s="85">
        <v>0.47320000000000001</v>
      </c>
      <c r="O89" s="19">
        <v>0.52680000000000005</v>
      </c>
      <c r="P89" s="19">
        <v>0.52349999999999997</v>
      </c>
    </row>
    <row r="90" spans="1:16" x14ac:dyDescent="0.2">
      <c r="A90" s="64">
        <v>114069103</v>
      </c>
      <c r="B90" s="3" t="s">
        <v>597</v>
      </c>
      <c r="C90" s="3" t="s">
        <v>301</v>
      </c>
      <c r="D90" s="9">
        <v>36.795000000000002</v>
      </c>
      <c r="E90" s="18">
        <v>6356.6189999999997</v>
      </c>
      <c r="F90" s="9">
        <v>6475.6689999999999</v>
      </c>
      <c r="G90" s="9">
        <v>6435.8329999999996</v>
      </c>
      <c r="H90" s="9">
        <v>6158.3559999999998</v>
      </c>
      <c r="I90" s="85">
        <v>172.7576</v>
      </c>
      <c r="J90" s="85">
        <v>4.6670999999999996</v>
      </c>
      <c r="K90" s="19">
        <v>2.3334999999999999</v>
      </c>
      <c r="L90" s="19">
        <v>-1.3334999999999999</v>
      </c>
      <c r="M90" s="85">
        <v>1.8952</v>
      </c>
      <c r="N90" s="85">
        <v>0.9476</v>
      </c>
      <c r="O90" s="19">
        <v>5.2400000000000002E-2</v>
      </c>
      <c r="P90" s="19">
        <v>-0.50190000000000001</v>
      </c>
    </row>
    <row r="91" spans="1:16" x14ac:dyDescent="0.2">
      <c r="A91" s="64">
        <v>114069353</v>
      </c>
      <c r="B91" s="3" t="s">
        <v>318</v>
      </c>
      <c r="C91" s="3" t="s">
        <v>301</v>
      </c>
      <c r="D91" s="9">
        <v>3.5229999999999997</v>
      </c>
      <c r="E91" s="18">
        <v>1861.9369999999999</v>
      </c>
      <c r="F91" s="9">
        <v>1877.9770000000001</v>
      </c>
      <c r="G91" s="9">
        <v>1829.067</v>
      </c>
      <c r="H91" s="9">
        <v>1878.7660000000001</v>
      </c>
      <c r="I91" s="85">
        <v>528.50890000000004</v>
      </c>
      <c r="J91" s="85">
        <v>14.277900000000001</v>
      </c>
      <c r="K91" s="19">
        <v>7.1388999999999996</v>
      </c>
      <c r="L91" s="19">
        <v>-6.1388999999999996</v>
      </c>
      <c r="M91" s="85">
        <v>0.55510000000000004</v>
      </c>
      <c r="N91" s="85">
        <v>0.27750000000000002</v>
      </c>
      <c r="O91" s="19">
        <v>0.72250000000000003</v>
      </c>
      <c r="P91" s="19">
        <v>-2.0219999999999998</v>
      </c>
    </row>
    <row r="92" spans="1:16" x14ac:dyDescent="0.2">
      <c r="A92" s="64">
        <v>108070502</v>
      </c>
      <c r="B92" s="3" t="s">
        <v>170</v>
      </c>
      <c r="C92" s="3" t="s">
        <v>171</v>
      </c>
      <c r="D92" s="9">
        <v>70.054999999999993</v>
      </c>
      <c r="E92" s="18">
        <v>7506.0780000000004</v>
      </c>
      <c r="F92" s="9">
        <v>7458.5829999999996</v>
      </c>
      <c r="G92" s="9">
        <v>7507.12</v>
      </c>
      <c r="H92" s="9">
        <v>7552.5320000000002</v>
      </c>
      <c r="I92" s="85">
        <v>107.1454</v>
      </c>
      <c r="J92" s="85">
        <v>2.8944999999999999</v>
      </c>
      <c r="K92" s="19">
        <v>1.4472</v>
      </c>
      <c r="L92" s="19">
        <v>-0.44719999999999999</v>
      </c>
      <c r="M92" s="85">
        <v>2.2378999999999998</v>
      </c>
      <c r="N92" s="85">
        <v>1.1189</v>
      </c>
      <c r="O92" s="19">
        <v>-0.11890000000000001</v>
      </c>
      <c r="P92" s="19">
        <v>-0.25019999999999998</v>
      </c>
    </row>
    <row r="93" spans="1:16" x14ac:dyDescent="0.2">
      <c r="A93" s="64">
        <v>108071003</v>
      </c>
      <c r="B93" s="3" t="s">
        <v>172</v>
      </c>
      <c r="C93" s="3" t="s">
        <v>171</v>
      </c>
      <c r="D93" s="9">
        <v>61.548999999999999</v>
      </c>
      <c r="E93" s="18">
        <v>1206.6880000000001</v>
      </c>
      <c r="F93" s="9">
        <v>1193.942</v>
      </c>
      <c r="G93" s="9">
        <v>1207.9580000000001</v>
      </c>
      <c r="H93" s="9">
        <v>1218.164</v>
      </c>
      <c r="I93" s="85">
        <v>19.6053</v>
      </c>
      <c r="J93" s="85">
        <v>0.52959999999999996</v>
      </c>
      <c r="K93" s="19">
        <v>0.26479999999999998</v>
      </c>
      <c r="L93" s="19">
        <v>0.73519999999999996</v>
      </c>
      <c r="M93" s="85">
        <v>0.35970000000000002</v>
      </c>
      <c r="N93" s="85">
        <v>0.17979999999999999</v>
      </c>
      <c r="O93" s="19">
        <v>0.82020000000000004</v>
      </c>
      <c r="P93" s="19">
        <v>0.78620000000000001</v>
      </c>
    </row>
    <row r="94" spans="1:16" x14ac:dyDescent="0.2">
      <c r="A94" s="64">
        <v>108071504</v>
      </c>
      <c r="B94" s="3" t="s">
        <v>173</v>
      </c>
      <c r="C94" s="3" t="s">
        <v>171</v>
      </c>
      <c r="D94" s="9">
        <v>56.436</v>
      </c>
      <c r="E94" s="18">
        <v>800.06799999999998</v>
      </c>
      <c r="F94" s="9">
        <v>774.50400000000002</v>
      </c>
      <c r="G94" s="9">
        <v>791.923</v>
      </c>
      <c r="H94" s="9">
        <v>833.77800000000002</v>
      </c>
      <c r="I94" s="85">
        <v>14.176500000000001</v>
      </c>
      <c r="J94" s="85">
        <v>0.38290000000000002</v>
      </c>
      <c r="K94" s="19">
        <v>0.19139999999999999</v>
      </c>
      <c r="L94" s="19">
        <v>0.80859999999999999</v>
      </c>
      <c r="M94" s="85">
        <v>0.23849999999999999</v>
      </c>
      <c r="N94" s="85">
        <v>0.1192</v>
      </c>
      <c r="O94" s="19">
        <v>0.88080000000000003</v>
      </c>
      <c r="P94" s="19">
        <v>0.85189999999999999</v>
      </c>
    </row>
    <row r="95" spans="1:16" x14ac:dyDescent="0.2">
      <c r="A95" s="64">
        <v>108073503</v>
      </c>
      <c r="B95" s="3" t="s">
        <v>174</v>
      </c>
      <c r="C95" s="3" t="s">
        <v>171</v>
      </c>
      <c r="D95" s="9">
        <v>121.208</v>
      </c>
      <c r="E95" s="18">
        <v>3243.038</v>
      </c>
      <c r="F95" s="9">
        <v>3187.848</v>
      </c>
      <c r="G95" s="9">
        <v>3254.9549999999999</v>
      </c>
      <c r="H95" s="9">
        <v>3286.31</v>
      </c>
      <c r="I95" s="85">
        <v>26.7559</v>
      </c>
      <c r="J95" s="85">
        <v>0.7228</v>
      </c>
      <c r="K95" s="19">
        <v>0.3614</v>
      </c>
      <c r="L95" s="19">
        <v>0.63859999999999995</v>
      </c>
      <c r="M95" s="85">
        <v>0.96689999999999998</v>
      </c>
      <c r="N95" s="85">
        <v>0.4834</v>
      </c>
      <c r="O95" s="19">
        <v>0.51659999999999995</v>
      </c>
      <c r="P95" s="19">
        <v>0.56540000000000001</v>
      </c>
    </row>
    <row r="96" spans="1:16" x14ac:dyDescent="0.2">
      <c r="A96" s="64">
        <v>108077503</v>
      </c>
      <c r="B96" s="3" t="s">
        <v>175</v>
      </c>
      <c r="C96" s="3" t="s">
        <v>171</v>
      </c>
      <c r="D96" s="9">
        <v>98.14</v>
      </c>
      <c r="E96" s="18">
        <v>1711.664</v>
      </c>
      <c r="F96" s="9">
        <v>1671.934</v>
      </c>
      <c r="G96" s="9">
        <v>1734.7180000000001</v>
      </c>
      <c r="H96" s="9">
        <v>1728.3389999999999</v>
      </c>
      <c r="I96" s="85">
        <v>17.440999999999999</v>
      </c>
      <c r="J96" s="85">
        <v>0.47110000000000002</v>
      </c>
      <c r="K96" s="19">
        <v>0.23549999999999999</v>
      </c>
      <c r="L96" s="19">
        <v>0.76449999999999996</v>
      </c>
      <c r="M96" s="85">
        <v>0.51029999999999998</v>
      </c>
      <c r="N96" s="85">
        <v>0.25509999999999999</v>
      </c>
      <c r="O96" s="19">
        <v>0.74490000000000001</v>
      </c>
      <c r="P96" s="19">
        <v>0.75270000000000004</v>
      </c>
    </row>
    <row r="97" spans="1:16" x14ac:dyDescent="0.2">
      <c r="A97" s="64">
        <v>108078003</v>
      </c>
      <c r="B97" s="3" t="s">
        <v>176</v>
      </c>
      <c r="C97" s="3" t="s">
        <v>171</v>
      </c>
      <c r="D97" s="9">
        <v>167.11500000000001</v>
      </c>
      <c r="E97" s="18">
        <v>1779.692</v>
      </c>
      <c r="F97" s="9">
        <v>1732.874</v>
      </c>
      <c r="G97" s="9">
        <v>1789.008</v>
      </c>
      <c r="H97" s="9">
        <v>1817.194</v>
      </c>
      <c r="I97" s="85">
        <v>10.6495</v>
      </c>
      <c r="J97" s="85">
        <v>0.28770000000000001</v>
      </c>
      <c r="K97" s="19">
        <v>0.14380000000000001</v>
      </c>
      <c r="L97" s="19">
        <v>0.85619999999999996</v>
      </c>
      <c r="M97" s="85">
        <v>0.53059999999999996</v>
      </c>
      <c r="N97" s="85">
        <v>0.26529999999999998</v>
      </c>
      <c r="O97" s="19">
        <v>0.73470000000000002</v>
      </c>
      <c r="P97" s="19">
        <v>0.7833</v>
      </c>
    </row>
    <row r="98" spans="1:16" x14ac:dyDescent="0.2">
      <c r="A98" s="64">
        <v>108079004</v>
      </c>
      <c r="B98" s="3" t="s">
        <v>177</v>
      </c>
      <c r="C98" s="3" t="s">
        <v>171</v>
      </c>
      <c r="D98" s="9">
        <v>63.573</v>
      </c>
      <c r="E98" s="18">
        <v>507.97399999999999</v>
      </c>
      <c r="F98" s="9">
        <v>487.86500000000001</v>
      </c>
      <c r="G98" s="9">
        <v>520.572</v>
      </c>
      <c r="H98" s="9">
        <v>515.48400000000004</v>
      </c>
      <c r="I98" s="85">
        <v>7.9904000000000002</v>
      </c>
      <c r="J98" s="85">
        <v>0.21579999999999999</v>
      </c>
      <c r="K98" s="19">
        <v>0.1079</v>
      </c>
      <c r="L98" s="19">
        <v>0.8921</v>
      </c>
      <c r="M98" s="85">
        <v>0.15140000000000001</v>
      </c>
      <c r="N98" s="85">
        <v>7.5700000000000003E-2</v>
      </c>
      <c r="O98" s="19">
        <v>0.92430000000000001</v>
      </c>
      <c r="P98" s="19">
        <v>0.91139999999999999</v>
      </c>
    </row>
    <row r="99" spans="1:16" x14ac:dyDescent="0.2">
      <c r="A99" s="64">
        <v>117080503</v>
      </c>
      <c r="B99" s="3" t="s">
        <v>368</v>
      </c>
      <c r="C99" s="3" t="s">
        <v>369</v>
      </c>
      <c r="D99" s="9">
        <v>182.97800000000001</v>
      </c>
      <c r="E99" s="18">
        <v>2073.7179999999998</v>
      </c>
      <c r="F99" s="9">
        <v>2099.877</v>
      </c>
      <c r="G99" s="9">
        <v>2092.0390000000002</v>
      </c>
      <c r="H99" s="9">
        <v>2029.2370000000001</v>
      </c>
      <c r="I99" s="85">
        <v>11.3331</v>
      </c>
      <c r="J99" s="85">
        <v>0.30609999999999998</v>
      </c>
      <c r="K99" s="19">
        <v>0.153</v>
      </c>
      <c r="L99" s="19">
        <v>0.84699999999999998</v>
      </c>
      <c r="M99" s="85">
        <v>0.61819999999999997</v>
      </c>
      <c r="N99" s="85">
        <v>0.30909999999999999</v>
      </c>
      <c r="O99" s="19">
        <v>0.69089999999999996</v>
      </c>
      <c r="P99" s="19">
        <v>0.75329999999999997</v>
      </c>
    </row>
    <row r="100" spans="1:16" x14ac:dyDescent="0.2">
      <c r="A100" s="64">
        <v>117081003</v>
      </c>
      <c r="B100" s="3" t="s">
        <v>370</v>
      </c>
      <c r="C100" s="3" t="s">
        <v>369</v>
      </c>
      <c r="D100" s="9">
        <v>212.08699999999999</v>
      </c>
      <c r="E100" s="18">
        <v>860.12300000000005</v>
      </c>
      <c r="F100" s="9">
        <v>863.84</v>
      </c>
      <c r="G100" s="9">
        <v>854.94200000000001</v>
      </c>
      <c r="H100" s="9">
        <v>861.58799999999997</v>
      </c>
      <c r="I100" s="85">
        <v>4.0555000000000003</v>
      </c>
      <c r="J100" s="85">
        <v>0.1095</v>
      </c>
      <c r="K100" s="19">
        <v>5.4699999999999999E-2</v>
      </c>
      <c r="L100" s="19">
        <v>0.94530000000000003</v>
      </c>
      <c r="M100" s="85">
        <v>0.25640000000000002</v>
      </c>
      <c r="N100" s="85">
        <v>0.12820000000000001</v>
      </c>
      <c r="O100" s="19">
        <v>0.87180000000000002</v>
      </c>
      <c r="P100" s="19">
        <v>0.9012</v>
      </c>
    </row>
    <row r="101" spans="1:16" x14ac:dyDescent="0.2">
      <c r="A101" s="64">
        <v>117083004</v>
      </c>
      <c r="B101" s="3" t="s">
        <v>371</v>
      </c>
      <c r="C101" s="3" t="s">
        <v>369</v>
      </c>
      <c r="D101" s="9">
        <v>166.83199999999999</v>
      </c>
      <c r="E101" s="18">
        <v>701.20899999999995</v>
      </c>
      <c r="F101" s="9">
        <v>700.71699999999998</v>
      </c>
      <c r="G101" s="9">
        <v>706.82899999999995</v>
      </c>
      <c r="H101" s="9">
        <v>696.08100000000002</v>
      </c>
      <c r="I101" s="85">
        <v>4.2030000000000003</v>
      </c>
      <c r="J101" s="85">
        <v>0.1135</v>
      </c>
      <c r="K101" s="19">
        <v>5.67E-2</v>
      </c>
      <c r="L101" s="19">
        <v>0.94330000000000003</v>
      </c>
      <c r="M101" s="85">
        <v>0.20899999999999999</v>
      </c>
      <c r="N101" s="85">
        <v>0.1045</v>
      </c>
      <c r="O101" s="19">
        <v>0.89549999999999996</v>
      </c>
      <c r="P101" s="19">
        <v>0.91459999999999997</v>
      </c>
    </row>
    <row r="102" spans="1:16" x14ac:dyDescent="0.2">
      <c r="A102" s="64">
        <v>117086003</v>
      </c>
      <c r="B102" s="3" t="s">
        <v>372</v>
      </c>
      <c r="C102" s="3" t="s">
        <v>369</v>
      </c>
      <c r="D102" s="9">
        <v>33.314</v>
      </c>
      <c r="E102" s="18">
        <v>989.005</v>
      </c>
      <c r="F102" s="9">
        <v>946.82</v>
      </c>
      <c r="G102" s="9">
        <v>987.42100000000005</v>
      </c>
      <c r="H102" s="9">
        <v>1032.7739999999999</v>
      </c>
      <c r="I102" s="85">
        <v>29.6873</v>
      </c>
      <c r="J102" s="85">
        <v>0.80200000000000005</v>
      </c>
      <c r="K102" s="19">
        <v>0.40100000000000002</v>
      </c>
      <c r="L102" s="19">
        <v>0.59899999999999998</v>
      </c>
      <c r="M102" s="85">
        <v>0.29480000000000001</v>
      </c>
      <c r="N102" s="85">
        <v>0.1474</v>
      </c>
      <c r="O102" s="19">
        <v>0.85260000000000002</v>
      </c>
      <c r="P102" s="19">
        <v>0.75109999999999999</v>
      </c>
    </row>
    <row r="103" spans="1:16" x14ac:dyDescent="0.2">
      <c r="A103" s="64">
        <v>117086503</v>
      </c>
      <c r="B103" s="3" t="s">
        <v>373</v>
      </c>
      <c r="C103" s="3" t="s">
        <v>369</v>
      </c>
      <c r="D103" s="9">
        <v>162.49099999999999</v>
      </c>
      <c r="E103" s="18">
        <v>1541.5250000000001</v>
      </c>
      <c r="F103" s="9">
        <v>1550.7529999999999</v>
      </c>
      <c r="G103" s="9">
        <v>1542.556</v>
      </c>
      <c r="H103" s="9">
        <v>1531.2660000000001</v>
      </c>
      <c r="I103" s="85">
        <v>9.4868000000000006</v>
      </c>
      <c r="J103" s="85">
        <v>0.25619999999999998</v>
      </c>
      <c r="K103" s="19">
        <v>0.12809999999999999</v>
      </c>
      <c r="L103" s="19">
        <v>0.87190000000000001</v>
      </c>
      <c r="M103" s="85">
        <v>0.45960000000000001</v>
      </c>
      <c r="N103" s="85">
        <v>0.2298</v>
      </c>
      <c r="O103" s="19">
        <v>0.7702</v>
      </c>
      <c r="P103" s="19">
        <v>0.81079999999999997</v>
      </c>
    </row>
    <row r="104" spans="1:16" x14ac:dyDescent="0.2">
      <c r="A104" s="64">
        <v>117086653</v>
      </c>
      <c r="B104" s="3" t="s">
        <v>374</v>
      </c>
      <c r="C104" s="3" t="s">
        <v>369</v>
      </c>
      <c r="D104" s="9">
        <v>276.49200000000002</v>
      </c>
      <c r="E104" s="18">
        <v>1456.623</v>
      </c>
      <c r="F104" s="9">
        <v>1448.367</v>
      </c>
      <c r="G104" s="9">
        <v>1465.1089999999999</v>
      </c>
      <c r="H104" s="9">
        <v>1456.393</v>
      </c>
      <c r="I104" s="85">
        <v>5.2682000000000002</v>
      </c>
      <c r="J104" s="85">
        <v>0.14230000000000001</v>
      </c>
      <c r="K104" s="19">
        <v>7.1099999999999997E-2</v>
      </c>
      <c r="L104" s="19">
        <v>0.92889999999999995</v>
      </c>
      <c r="M104" s="85">
        <v>0.43419999999999997</v>
      </c>
      <c r="N104" s="85">
        <v>0.21709999999999999</v>
      </c>
      <c r="O104" s="19">
        <v>0.78290000000000004</v>
      </c>
      <c r="P104" s="19">
        <v>0.84130000000000005</v>
      </c>
    </row>
    <row r="105" spans="1:16" x14ac:dyDescent="0.2">
      <c r="A105" s="64">
        <v>117089003</v>
      </c>
      <c r="B105" s="3" t="s">
        <v>375</v>
      </c>
      <c r="C105" s="3" t="s">
        <v>369</v>
      </c>
      <c r="D105" s="9">
        <v>277.21899999999999</v>
      </c>
      <c r="E105" s="18">
        <v>1304.154</v>
      </c>
      <c r="F105" s="9">
        <v>1287.5509999999999</v>
      </c>
      <c r="G105" s="9">
        <v>1302.3440000000001</v>
      </c>
      <c r="H105" s="9">
        <v>1322.567</v>
      </c>
      <c r="I105" s="85">
        <v>4.7043999999999997</v>
      </c>
      <c r="J105" s="85">
        <v>0.127</v>
      </c>
      <c r="K105" s="19">
        <v>6.3500000000000001E-2</v>
      </c>
      <c r="L105" s="19">
        <v>0.9365</v>
      </c>
      <c r="M105" s="85">
        <v>0.38879999999999998</v>
      </c>
      <c r="N105" s="85">
        <v>0.19439999999999999</v>
      </c>
      <c r="O105" s="19">
        <v>0.80559999999999998</v>
      </c>
      <c r="P105" s="19">
        <v>0.8579</v>
      </c>
    </row>
    <row r="106" spans="1:16" x14ac:dyDescent="0.2">
      <c r="A106" s="64">
        <v>122091002</v>
      </c>
      <c r="B106" s="3" t="s">
        <v>460</v>
      </c>
      <c r="C106" s="3" t="s">
        <v>461</v>
      </c>
      <c r="D106" s="9">
        <v>20.925000000000001</v>
      </c>
      <c r="E106" s="18">
        <v>7830.7240000000002</v>
      </c>
      <c r="F106" s="9">
        <v>7896.8379999999997</v>
      </c>
      <c r="G106" s="9">
        <v>7826.4960000000001</v>
      </c>
      <c r="H106" s="9">
        <v>7768.8389999999999</v>
      </c>
      <c r="I106" s="85">
        <v>374.22809999999998</v>
      </c>
      <c r="J106" s="85">
        <v>10.1099</v>
      </c>
      <c r="K106" s="19">
        <v>5.0548999999999999</v>
      </c>
      <c r="L106" s="19">
        <v>-4.0548999999999999</v>
      </c>
      <c r="M106" s="85">
        <v>2.3347000000000002</v>
      </c>
      <c r="N106" s="85">
        <v>1.1673</v>
      </c>
      <c r="O106" s="19">
        <v>-0.1673</v>
      </c>
      <c r="P106" s="19">
        <v>-1.7222999999999999</v>
      </c>
    </row>
    <row r="107" spans="1:16" x14ac:dyDescent="0.2">
      <c r="A107" s="64">
        <v>122091303</v>
      </c>
      <c r="B107" s="3" t="s">
        <v>462</v>
      </c>
      <c r="C107" s="3" t="s">
        <v>461</v>
      </c>
      <c r="D107" s="9">
        <v>1.958</v>
      </c>
      <c r="E107" s="18">
        <v>1330.9739999999999</v>
      </c>
      <c r="F107" s="9">
        <v>1302.566</v>
      </c>
      <c r="G107" s="9">
        <v>1338.6510000000001</v>
      </c>
      <c r="H107" s="9">
        <v>1351.7049999999999</v>
      </c>
      <c r="I107" s="85">
        <v>679.76199999999994</v>
      </c>
      <c r="J107" s="85">
        <v>18.364100000000001</v>
      </c>
      <c r="K107" s="19">
        <v>9.1820000000000004</v>
      </c>
      <c r="L107" s="19">
        <v>-8.1820000000000004</v>
      </c>
      <c r="M107" s="85">
        <v>0.39679999999999999</v>
      </c>
      <c r="N107" s="85">
        <v>0.19839999999999999</v>
      </c>
      <c r="O107" s="19">
        <v>0.80159999999999998</v>
      </c>
      <c r="P107" s="19">
        <v>-2.7917999999999998</v>
      </c>
    </row>
    <row r="108" spans="1:16" x14ac:dyDescent="0.2">
      <c r="A108" s="64">
        <v>122091352</v>
      </c>
      <c r="B108" s="3" t="s">
        <v>463</v>
      </c>
      <c r="C108" s="3" t="s">
        <v>461</v>
      </c>
      <c r="D108" s="9">
        <v>17.112000000000002</v>
      </c>
      <c r="E108" s="18">
        <v>7059.8680000000004</v>
      </c>
      <c r="F108" s="9">
        <v>7111.2179999999998</v>
      </c>
      <c r="G108" s="9">
        <v>7036.5969999999998</v>
      </c>
      <c r="H108" s="9">
        <v>7031.7879999999996</v>
      </c>
      <c r="I108" s="85">
        <v>412.56819999999999</v>
      </c>
      <c r="J108" s="85">
        <v>11.1457</v>
      </c>
      <c r="K108" s="19">
        <v>5.5728</v>
      </c>
      <c r="L108" s="19">
        <v>-4.5728</v>
      </c>
      <c r="M108" s="85">
        <v>2.1048</v>
      </c>
      <c r="N108" s="85">
        <v>1.0524</v>
      </c>
      <c r="O108" s="19">
        <v>-5.2400000000000002E-2</v>
      </c>
      <c r="P108" s="19">
        <v>-1.8605</v>
      </c>
    </row>
    <row r="109" spans="1:16" x14ac:dyDescent="0.2">
      <c r="A109" s="64">
        <v>122092002</v>
      </c>
      <c r="B109" s="3" t="s">
        <v>464</v>
      </c>
      <c r="C109" s="3" t="s">
        <v>461</v>
      </c>
      <c r="D109" s="9">
        <v>17.167000000000002</v>
      </c>
      <c r="E109" s="18">
        <v>5460.4570000000003</v>
      </c>
      <c r="F109" s="9">
        <v>5517.4139999999998</v>
      </c>
      <c r="G109" s="9">
        <v>5426.692</v>
      </c>
      <c r="H109" s="9">
        <v>5437.2640000000001</v>
      </c>
      <c r="I109" s="85">
        <v>318.07859999999999</v>
      </c>
      <c r="J109" s="85">
        <v>8.593</v>
      </c>
      <c r="K109" s="19">
        <v>4.2965</v>
      </c>
      <c r="L109" s="19">
        <v>-3.2965</v>
      </c>
      <c r="M109" s="85">
        <v>1.6279999999999999</v>
      </c>
      <c r="N109" s="85">
        <v>0.81399999999999995</v>
      </c>
      <c r="O109" s="19">
        <v>0.186</v>
      </c>
      <c r="P109" s="19">
        <v>-1.2070000000000001</v>
      </c>
    </row>
    <row r="110" spans="1:16" x14ac:dyDescent="0.2">
      <c r="A110" s="64">
        <v>122092102</v>
      </c>
      <c r="B110" s="3" t="s">
        <v>465</v>
      </c>
      <c r="C110" s="3" t="s">
        <v>461</v>
      </c>
      <c r="D110" s="9">
        <v>121.04299999999999</v>
      </c>
      <c r="E110" s="18">
        <v>17407.080000000002</v>
      </c>
      <c r="F110" s="9">
        <v>17366.599999999999</v>
      </c>
      <c r="G110" s="9">
        <v>17415.066999999999</v>
      </c>
      <c r="H110" s="9">
        <v>17439.573</v>
      </c>
      <c r="I110" s="85">
        <v>143.809</v>
      </c>
      <c r="J110" s="85">
        <v>3.8849999999999998</v>
      </c>
      <c r="K110" s="19">
        <v>1.9424999999999999</v>
      </c>
      <c r="L110" s="19">
        <v>-0.9425</v>
      </c>
      <c r="M110" s="85">
        <v>5.1898</v>
      </c>
      <c r="N110" s="85">
        <v>2.5949</v>
      </c>
      <c r="O110" s="19">
        <v>-1.5949</v>
      </c>
      <c r="P110" s="19">
        <v>-1.3339000000000001</v>
      </c>
    </row>
    <row r="111" spans="1:16" x14ac:dyDescent="0.2">
      <c r="A111" s="64">
        <v>122092353</v>
      </c>
      <c r="B111" s="3" t="s">
        <v>466</v>
      </c>
      <c r="C111" s="3" t="s">
        <v>461</v>
      </c>
      <c r="D111" s="9">
        <v>70.23299999999999</v>
      </c>
      <c r="E111" s="18">
        <v>10350.446</v>
      </c>
      <c r="F111" s="9">
        <v>10305.328</v>
      </c>
      <c r="G111" s="9">
        <v>10363.934999999999</v>
      </c>
      <c r="H111" s="9">
        <v>10382.074000000001</v>
      </c>
      <c r="I111" s="85">
        <v>147.37289999999999</v>
      </c>
      <c r="J111" s="85">
        <v>3.9813000000000001</v>
      </c>
      <c r="K111" s="19">
        <v>1.9905999999999999</v>
      </c>
      <c r="L111" s="19">
        <v>-0.99060000000000004</v>
      </c>
      <c r="M111" s="85">
        <v>3.0859000000000001</v>
      </c>
      <c r="N111" s="85">
        <v>1.5428999999999999</v>
      </c>
      <c r="O111" s="19">
        <v>-0.54290000000000005</v>
      </c>
      <c r="P111" s="19">
        <v>-0.72189999999999999</v>
      </c>
    </row>
    <row r="112" spans="1:16" x14ac:dyDescent="0.2">
      <c r="A112" s="64">
        <v>122097203</v>
      </c>
      <c r="B112" s="3" t="s">
        <v>467</v>
      </c>
      <c r="C112" s="3" t="s">
        <v>461</v>
      </c>
      <c r="D112" s="9">
        <v>1.9490000000000001</v>
      </c>
      <c r="E112" s="18">
        <v>956.95</v>
      </c>
      <c r="F112" s="9">
        <v>931.79300000000001</v>
      </c>
      <c r="G112" s="9">
        <v>963.45399999999995</v>
      </c>
      <c r="H112" s="9">
        <v>975.60299999999995</v>
      </c>
      <c r="I112" s="85">
        <v>490.99529999999999</v>
      </c>
      <c r="J112" s="85">
        <v>13.2644</v>
      </c>
      <c r="K112" s="19">
        <v>6.6322000000000001</v>
      </c>
      <c r="L112" s="19">
        <v>-5.6322000000000001</v>
      </c>
      <c r="M112" s="85">
        <v>0.2853</v>
      </c>
      <c r="N112" s="85">
        <v>0.1426</v>
      </c>
      <c r="O112" s="19">
        <v>0.85740000000000005</v>
      </c>
      <c r="P112" s="19">
        <v>-1.7383999999999999</v>
      </c>
    </row>
    <row r="113" spans="1:16" x14ac:dyDescent="0.2">
      <c r="A113" s="64">
        <v>122097502</v>
      </c>
      <c r="B113" s="3" t="s">
        <v>468</v>
      </c>
      <c r="C113" s="3" t="s">
        <v>461</v>
      </c>
      <c r="D113" s="9">
        <v>27.919999999999998</v>
      </c>
      <c r="E113" s="18">
        <v>9800.0329999999994</v>
      </c>
      <c r="F113" s="9">
        <v>10041.704</v>
      </c>
      <c r="G113" s="9">
        <v>9773.7780000000002</v>
      </c>
      <c r="H113" s="9">
        <v>9584.616</v>
      </c>
      <c r="I113" s="85">
        <v>351.00400000000002</v>
      </c>
      <c r="J113" s="85">
        <v>9.4824999999999999</v>
      </c>
      <c r="K113" s="19">
        <v>4.7412000000000001</v>
      </c>
      <c r="L113" s="19">
        <v>-3.7412000000000001</v>
      </c>
      <c r="M113" s="85">
        <v>2.9218000000000002</v>
      </c>
      <c r="N113" s="85">
        <v>1.4609000000000001</v>
      </c>
      <c r="O113" s="19">
        <v>-0.46089999999999998</v>
      </c>
      <c r="P113" s="19">
        <v>-1.7729999999999999</v>
      </c>
    </row>
    <row r="114" spans="1:16" x14ac:dyDescent="0.2">
      <c r="A114" s="64">
        <v>122097604</v>
      </c>
      <c r="B114" s="3" t="s">
        <v>469</v>
      </c>
      <c r="C114" s="3" t="s">
        <v>461</v>
      </c>
      <c r="D114" s="9">
        <v>28.57</v>
      </c>
      <c r="E114" s="18">
        <v>1318.1</v>
      </c>
      <c r="F114" s="9">
        <v>1296.7</v>
      </c>
      <c r="G114" s="9">
        <v>1324.9870000000001</v>
      </c>
      <c r="H114" s="9">
        <v>1332.6120000000001</v>
      </c>
      <c r="I114" s="85">
        <v>46.135800000000003</v>
      </c>
      <c r="J114" s="85">
        <v>1.2463</v>
      </c>
      <c r="K114" s="19">
        <v>0.62309999999999999</v>
      </c>
      <c r="L114" s="19">
        <v>0.37690000000000001</v>
      </c>
      <c r="M114" s="85">
        <v>0.39290000000000003</v>
      </c>
      <c r="N114" s="85">
        <v>0.19639999999999999</v>
      </c>
      <c r="O114" s="19">
        <v>0.80359999999999998</v>
      </c>
      <c r="P114" s="19">
        <v>0.63290000000000002</v>
      </c>
    </row>
    <row r="115" spans="1:16" x14ac:dyDescent="0.2">
      <c r="A115" s="64">
        <v>122098003</v>
      </c>
      <c r="B115" s="3" t="s">
        <v>470</v>
      </c>
      <c r="C115" s="3" t="s">
        <v>461</v>
      </c>
      <c r="D115" s="9">
        <v>101.33799999999999</v>
      </c>
      <c r="E115" s="18">
        <v>1483.655</v>
      </c>
      <c r="F115" s="9">
        <v>1444.6569999999999</v>
      </c>
      <c r="G115" s="9">
        <v>1467.7819999999999</v>
      </c>
      <c r="H115" s="9">
        <v>1538.5250000000001</v>
      </c>
      <c r="I115" s="85">
        <v>14.640599999999999</v>
      </c>
      <c r="J115" s="85">
        <v>0.39550000000000002</v>
      </c>
      <c r="K115" s="19">
        <v>0.19769999999999999</v>
      </c>
      <c r="L115" s="19">
        <v>0.80230000000000001</v>
      </c>
      <c r="M115" s="85">
        <v>0.44230000000000003</v>
      </c>
      <c r="N115" s="85">
        <v>0.22109999999999999</v>
      </c>
      <c r="O115" s="19">
        <v>0.77890000000000004</v>
      </c>
      <c r="P115" s="19">
        <v>0.78820000000000001</v>
      </c>
    </row>
    <row r="116" spans="1:16" x14ac:dyDescent="0.2">
      <c r="A116" s="64">
        <v>122098103</v>
      </c>
      <c r="B116" s="3" t="s">
        <v>471</v>
      </c>
      <c r="C116" s="3" t="s">
        <v>461</v>
      </c>
      <c r="D116" s="9">
        <v>92.474999999999994</v>
      </c>
      <c r="E116" s="18">
        <v>6661.3829999999998</v>
      </c>
      <c r="F116" s="9">
        <v>6442.1549999999997</v>
      </c>
      <c r="G116" s="9">
        <v>6713.1819999999998</v>
      </c>
      <c r="H116" s="9">
        <v>6828.8109999999997</v>
      </c>
      <c r="I116" s="85">
        <v>72.034400000000005</v>
      </c>
      <c r="J116" s="85">
        <v>1.946</v>
      </c>
      <c r="K116" s="19">
        <v>0.97299999999999998</v>
      </c>
      <c r="L116" s="19">
        <v>2.7E-2</v>
      </c>
      <c r="M116" s="85">
        <v>1.986</v>
      </c>
      <c r="N116" s="85">
        <v>0.99299999999999999</v>
      </c>
      <c r="O116" s="19">
        <v>7.0000000000000001E-3</v>
      </c>
      <c r="P116" s="19">
        <v>1.4999999999999999E-2</v>
      </c>
    </row>
    <row r="117" spans="1:16" x14ac:dyDescent="0.2">
      <c r="A117" s="64">
        <v>122098202</v>
      </c>
      <c r="B117" s="3" t="s">
        <v>472</v>
      </c>
      <c r="C117" s="3" t="s">
        <v>461</v>
      </c>
      <c r="D117" s="9">
        <v>47.989999999999995</v>
      </c>
      <c r="E117" s="18">
        <v>10299.558000000001</v>
      </c>
      <c r="F117" s="9">
        <v>10248.145</v>
      </c>
      <c r="G117" s="9">
        <v>10366.138000000001</v>
      </c>
      <c r="H117" s="9">
        <v>10284.391</v>
      </c>
      <c r="I117" s="85">
        <v>214.61879999999999</v>
      </c>
      <c r="J117" s="85">
        <v>5.798</v>
      </c>
      <c r="K117" s="19">
        <v>2.899</v>
      </c>
      <c r="L117" s="19">
        <v>-1.899</v>
      </c>
      <c r="M117" s="85">
        <v>3.0707</v>
      </c>
      <c r="N117" s="85">
        <v>1.5353000000000001</v>
      </c>
      <c r="O117" s="19">
        <v>-0.5353</v>
      </c>
      <c r="P117" s="19">
        <v>-1.0807</v>
      </c>
    </row>
    <row r="118" spans="1:16" x14ac:dyDescent="0.2">
      <c r="A118" s="64">
        <v>122098403</v>
      </c>
      <c r="B118" s="3" t="s">
        <v>473</v>
      </c>
      <c r="C118" s="3" t="s">
        <v>461</v>
      </c>
      <c r="D118" s="9">
        <v>72.513000000000005</v>
      </c>
      <c r="E118" s="18">
        <v>4975.866</v>
      </c>
      <c r="F118" s="9">
        <v>4966.4560000000001</v>
      </c>
      <c r="G118" s="9">
        <v>4963.6869999999999</v>
      </c>
      <c r="H118" s="9">
        <v>4997.4560000000001</v>
      </c>
      <c r="I118" s="85">
        <v>68.6203</v>
      </c>
      <c r="J118" s="85">
        <v>1.8537999999999999</v>
      </c>
      <c r="K118" s="19">
        <v>0.92689999999999995</v>
      </c>
      <c r="L118" s="19">
        <v>7.3099999999999998E-2</v>
      </c>
      <c r="M118" s="85">
        <v>1.4835</v>
      </c>
      <c r="N118" s="85">
        <v>0.74170000000000003</v>
      </c>
      <c r="O118" s="19">
        <v>0.25829999999999997</v>
      </c>
      <c r="P118" s="19">
        <v>0.1842</v>
      </c>
    </row>
    <row r="119" spans="1:16" x14ac:dyDescent="0.2">
      <c r="A119" s="64">
        <v>104101252</v>
      </c>
      <c r="B119" s="3" t="s">
        <v>75</v>
      </c>
      <c r="C119" s="3" t="s">
        <v>76</v>
      </c>
      <c r="D119" s="9">
        <v>144.20599999999999</v>
      </c>
      <c r="E119" s="18">
        <v>6362.8119999999999</v>
      </c>
      <c r="F119" s="9">
        <v>6307.7749999999996</v>
      </c>
      <c r="G119" s="9">
        <v>6317.232</v>
      </c>
      <c r="H119" s="9">
        <v>6463.4290000000001</v>
      </c>
      <c r="I119" s="85">
        <v>44.122999999999998</v>
      </c>
      <c r="J119" s="85">
        <v>1.1919999999999999</v>
      </c>
      <c r="K119" s="19">
        <v>0.59599999999999997</v>
      </c>
      <c r="L119" s="19">
        <v>0.40400000000000003</v>
      </c>
      <c r="M119" s="85">
        <v>1.897</v>
      </c>
      <c r="N119" s="85">
        <v>0.94850000000000001</v>
      </c>
      <c r="O119" s="19">
        <v>5.1499999999999997E-2</v>
      </c>
      <c r="P119" s="19">
        <v>0.1925</v>
      </c>
    </row>
    <row r="120" spans="1:16" x14ac:dyDescent="0.2">
      <c r="A120" s="64">
        <v>104103603</v>
      </c>
      <c r="B120" s="3" t="s">
        <v>77</v>
      </c>
      <c r="C120" s="3" t="s">
        <v>76</v>
      </c>
      <c r="D120" s="9">
        <v>131.25200000000001</v>
      </c>
      <c r="E120" s="18">
        <v>1365.8789999999999</v>
      </c>
      <c r="F120" s="9">
        <v>1341.0930000000001</v>
      </c>
      <c r="G120" s="9">
        <v>1380.7439999999999</v>
      </c>
      <c r="H120" s="9">
        <v>1375.8009999999999</v>
      </c>
      <c r="I120" s="85">
        <v>10.406499999999999</v>
      </c>
      <c r="J120" s="85">
        <v>0.28110000000000002</v>
      </c>
      <c r="K120" s="19">
        <v>0.14050000000000001</v>
      </c>
      <c r="L120" s="19">
        <v>0.85950000000000004</v>
      </c>
      <c r="M120" s="85">
        <v>0.40720000000000001</v>
      </c>
      <c r="N120" s="85">
        <v>0.2036</v>
      </c>
      <c r="O120" s="19">
        <v>0.7964</v>
      </c>
      <c r="P120" s="19">
        <v>0.8216</v>
      </c>
    </row>
    <row r="121" spans="1:16" x14ac:dyDescent="0.2">
      <c r="A121" s="64">
        <v>104107803</v>
      </c>
      <c r="B121" s="3" t="s">
        <v>616</v>
      </c>
      <c r="C121" s="3" t="s">
        <v>76</v>
      </c>
      <c r="D121" s="9">
        <v>95.569000000000003</v>
      </c>
      <c r="E121" s="18">
        <v>2064.4549999999999</v>
      </c>
      <c r="F121" s="9">
        <v>2022.87</v>
      </c>
      <c r="G121" s="9">
        <v>2060.1770000000001</v>
      </c>
      <c r="H121" s="9">
        <v>2110.317</v>
      </c>
      <c r="I121" s="85">
        <v>21.601700000000001</v>
      </c>
      <c r="J121" s="85">
        <v>0.58350000000000002</v>
      </c>
      <c r="K121" s="19">
        <v>0.29170000000000001</v>
      </c>
      <c r="L121" s="19">
        <v>0.70830000000000004</v>
      </c>
      <c r="M121" s="85">
        <v>0.61550000000000005</v>
      </c>
      <c r="N121" s="85">
        <v>0.30769999999999997</v>
      </c>
      <c r="O121" s="19">
        <v>0.69230000000000003</v>
      </c>
      <c r="P121" s="19">
        <v>0.69869999999999999</v>
      </c>
    </row>
    <row r="122" spans="1:16" x14ac:dyDescent="0.2">
      <c r="A122" s="64">
        <v>104105003</v>
      </c>
      <c r="B122" s="3" t="s">
        <v>78</v>
      </c>
      <c r="C122" s="3" t="s">
        <v>76</v>
      </c>
      <c r="D122" s="9">
        <v>46.370000000000005</v>
      </c>
      <c r="E122" s="18">
        <v>3449.7179999999998</v>
      </c>
      <c r="F122" s="9">
        <v>3519.8150000000001</v>
      </c>
      <c r="G122" s="9">
        <v>3446.0349999999999</v>
      </c>
      <c r="H122" s="9">
        <v>3383.3040000000001</v>
      </c>
      <c r="I122" s="85">
        <v>74.395399999999995</v>
      </c>
      <c r="J122" s="85">
        <v>2.0097999999999998</v>
      </c>
      <c r="K122" s="19">
        <v>1.0048999999999999</v>
      </c>
      <c r="L122" s="19">
        <v>-4.7999999999999996E-3</v>
      </c>
      <c r="M122" s="85">
        <v>1.0285</v>
      </c>
      <c r="N122" s="85">
        <v>0.51419999999999999</v>
      </c>
      <c r="O122" s="19">
        <v>0.48580000000000001</v>
      </c>
      <c r="P122" s="19">
        <v>0.28949999999999998</v>
      </c>
    </row>
    <row r="123" spans="1:16" x14ac:dyDescent="0.2">
      <c r="A123" s="64">
        <v>104105353</v>
      </c>
      <c r="B123" s="3" t="s">
        <v>79</v>
      </c>
      <c r="C123" s="3" t="s">
        <v>76</v>
      </c>
      <c r="D123" s="9">
        <v>150.78199999999998</v>
      </c>
      <c r="E123" s="18">
        <v>1220.2349999999999</v>
      </c>
      <c r="F123" s="9">
        <v>1184.95</v>
      </c>
      <c r="G123" s="9">
        <v>1225.933</v>
      </c>
      <c r="H123" s="9">
        <v>1249.8209999999999</v>
      </c>
      <c r="I123" s="85">
        <v>8.0927000000000007</v>
      </c>
      <c r="J123" s="85">
        <v>0.21859999999999999</v>
      </c>
      <c r="K123" s="19">
        <v>0.10929999999999999</v>
      </c>
      <c r="L123" s="19">
        <v>0.89070000000000005</v>
      </c>
      <c r="M123" s="85">
        <v>0.36380000000000001</v>
      </c>
      <c r="N123" s="85">
        <v>0.18190000000000001</v>
      </c>
      <c r="O123" s="19">
        <v>0.81810000000000005</v>
      </c>
      <c r="P123" s="19">
        <v>0.84709999999999996</v>
      </c>
    </row>
    <row r="124" spans="1:16" x14ac:dyDescent="0.2">
      <c r="A124" s="64">
        <v>104107903</v>
      </c>
      <c r="B124" s="3" t="s">
        <v>81</v>
      </c>
      <c r="C124" s="3" t="s">
        <v>76</v>
      </c>
      <c r="D124" s="9">
        <v>95.349000000000004</v>
      </c>
      <c r="E124" s="18">
        <v>7261.8119999999999</v>
      </c>
      <c r="F124" s="9">
        <v>7285.7190000000001</v>
      </c>
      <c r="G124" s="9">
        <v>7261.3779999999997</v>
      </c>
      <c r="H124" s="9">
        <v>7238.34</v>
      </c>
      <c r="I124" s="85">
        <v>76.160300000000007</v>
      </c>
      <c r="J124" s="85">
        <v>2.0575000000000001</v>
      </c>
      <c r="K124" s="19">
        <v>1.0286999999999999</v>
      </c>
      <c r="L124" s="19">
        <v>-2.86E-2</v>
      </c>
      <c r="M124" s="85">
        <v>2.165</v>
      </c>
      <c r="N124" s="85">
        <v>1.0825</v>
      </c>
      <c r="O124" s="19">
        <v>-8.2500000000000004E-2</v>
      </c>
      <c r="P124" s="19">
        <v>-6.0900000000000003E-2</v>
      </c>
    </row>
    <row r="125" spans="1:16" x14ac:dyDescent="0.2">
      <c r="A125" s="64">
        <v>104107503</v>
      </c>
      <c r="B125" s="3" t="s">
        <v>80</v>
      </c>
      <c r="C125" s="3" t="s">
        <v>76</v>
      </c>
      <c r="D125" s="9">
        <v>140.63800000000001</v>
      </c>
      <c r="E125" s="18">
        <v>1977.413</v>
      </c>
      <c r="F125" s="9">
        <v>1961.749</v>
      </c>
      <c r="G125" s="9">
        <v>1979.797</v>
      </c>
      <c r="H125" s="9">
        <v>1990.693</v>
      </c>
      <c r="I125" s="85">
        <v>14.0603</v>
      </c>
      <c r="J125" s="85">
        <v>0.37980000000000003</v>
      </c>
      <c r="K125" s="19">
        <v>0.18990000000000001</v>
      </c>
      <c r="L125" s="19">
        <v>0.81010000000000004</v>
      </c>
      <c r="M125" s="85">
        <v>0.58950000000000002</v>
      </c>
      <c r="N125" s="85">
        <v>0.29470000000000002</v>
      </c>
      <c r="O125" s="19">
        <v>0.70530000000000004</v>
      </c>
      <c r="P125" s="19">
        <v>0.74719999999999998</v>
      </c>
    </row>
    <row r="126" spans="1:16" x14ac:dyDescent="0.2">
      <c r="A126" s="64">
        <v>108110603</v>
      </c>
      <c r="B126" s="3" t="s">
        <v>178</v>
      </c>
      <c r="C126" s="3" t="s">
        <v>179</v>
      </c>
      <c r="D126" s="9">
        <v>33.520000000000003</v>
      </c>
      <c r="E126" s="18">
        <v>631.53599999999994</v>
      </c>
      <c r="F126" s="9">
        <v>623.245</v>
      </c>
      <c r="G126" s="9">
        <v>635.39800000000002</v>
      </c>
      <c r="H126" s="9">
        <v>635.96400000000006</v>
      </c>
      <c r="I126" s="85">
        <v>18.840499999999999</v>
      </c>
      <c r="J126" s="85">
        <v>0.50890000000000002</v>
      </c>
      <c r="K126" s="19">
        <v>0.25440000000000002</v>
      </c>
      <c r="L126" s="19">
        <v>0.74560000000000004</v>
      </c>
      <c r="M126" s="85">
        <v>0.18820000000000001</v>
      </c>
      <c r="N126" s="85">
        <v>9.4100000000000003E-2</v>
      </c>
      <c r="O126" s="19">
        <v>0.90590000000000004</v>
      </c>
      <c r="P126" s="19">
        <v>0.8417</v>
      </c>
    </row>
    <row r="127" spans="1:16" x14ac:dyDescent="0.2">
      <c r="A127" s="64">
        <v>108111203</v>
      </c>
      <c r="B127" s="3" t="s">
        <v>180</v>
      </c>
      <c r="C127" s="3" t="s">
        <v>179</v>
      </c>
      <c r="D127" s="9">
        <v>110.628</v>
      </c>
      <c r="E127" s="18">
        <v>1317.569</v>
      </c>
      <c r="F127" s="9">
        <v>1308.6479999999999</v>
      </c>
      <c r="G127" s="9">
        <v>1322.7270000000001</v>
      </c>
      <c r="H127" s="9">
        <v>1321.3309999999999</v>
      </c>
      <c r="I127" s="85">
        <v>11.9099</v>
      </c>
      <c r="J127" s="85">
        <v>0.32169999999999999</v>
      </c>
      <c r="K127" s="19">
        <v>0.1608</v>
      </c>
      <c r="L127" s="19">
        <v>0.83919999999999995</v>
      </c>
      <c r="M127" s="85">
        <v>0.39279999999999998</v>
      </c>
      <c r="N127" s="85">
        <v>0.19639999999999999</v>
      </c>
      <c r="O127" s="19">
        <v>0.80359999999999998</v>
      </c>
      <c r="P127" s="19">
        <v>0.81779999999999997</v>
      </c>
    </row>
    <row r="128" spans="1:16" x14ac:dyDescent="0.2">
      <c r="A128" s="64">
        <v>108111303</v>
      </c>
      <c r="B128" s="3" t="s">
        <v>181</v>
      </c>
      <c r="C128" s="3" t="s">
        <v>179</v>
      </c>
      <c r="D128" s="9">
        <v>99.518000000000001</v>
      </c>
      <c r="E128" s="18">
        <v>1616.857</v>
      </c>
      <c r="F128" s="9">
        <v>1625.0730000000001</v>
      </c>
      <c r="G128" s="9">
        <v>1613.501</v>
      </c>
      <c r="H128" s="9">
        <v>1611.998</v>
      </c>
      <c r="I128" s="85">
        <v>16.2468</v>
      </c>
      <c r="J128" s="85">
        <v>0.43890000000000001</v>
      </c>
      <c r="K128" s="19">
        <v>0.21940000000000001</v>
      </c>
      <c r="L128" s="19">
        <v>0.78059999999999996</v>
      </c>
      <c r="M128" s="85">
        <v>0.48199999999999998</v>
      </c>
      <c r="N128" s="85">
        <v>0.24099999999999999</v>
      </c>
      <c r="O128" s="19">
        <v>0.75900000000000001</v>
      </c>
      <c r="P128" s="19">
        <v>0.76759999999999995</v>
      </c>
    </row>
    <row r="129" spans="1:16" x14ac:dyDescent="0.2">
      <c r="A129" s="64">
        <v>108111403</v>
      </c>
      <c r="B129" s="3" t="s">
        <v>182</v>
      </c>
      <c r="C129" s="3" t="s">
        <v>179</v>
      </c>
      <c r="D129" s="9">
        <v>21.548000000000002</v>
      </c>
      <c r="E129" s="18">
        <v>728.899</v>
      </c>
      <c r="F129" s="9">
        <v>731.48199999999997</v>
      </c>
      <c r="G129" s="9">
        <v>728.46199999999999</v>
      </c>
      <c r="H129" s="9">
        <v>726.75400000000002</v>
      </c>
      <c r="I129" s="85">
        <v>33.826700000000002</v>
      </c>
      <c r="J129" s="85">
        <v>0.91379999999999995</v>
      </c>
      <c r="K129" s="19">
        <v>0.45689999999999997</v>
      </c>
      <c r="L129" s="19">
        <v>0.54310000000000003</v>
      </c>
      <c r="M129" s="85">
        <v>0.21729999999999999</v>
      </c>
      <c r="N129" s="85">
        <v>0.1086</v>
      </c>
      <c r="O129" s="19">
        <v>0.89139999999999997</v>
      </c>
      <c r="P129" s="19">
        <v>0.752</v>
      </c>
    </row>
    <row r="130" spans="1:16" x14ac:dyDescent="0.2">
      <c r="A130" s="64">
        <v>108112003</v>
      </c>
      <c r="B130" s="3" t="s">
        <v>183</v>
      </c>
      <c r="C130" s="3" t="s">
        <v>179</v>
      </c>
      <c r="D130" s="9">
        <v>5.9479999999999995</v>
      </c>
      <c r="E130" s="18">
        <v>647.30899999999997</v>
      </c>
      <c r="F130" s="9">
        <v>656.14</v>
      </c>
      <c r="G130" s="9">
        <v>649.43700000000001</v>
      </c>
      <c r="H130" s="9">
        <v>636.34900000000005</v>
      </c>
      <c r="I130" s="85">
        <v>108.828</v>
      </c>
      <c r="J130" s="85">
        <v>2.94</v>
      </c>
      <c r="K130" s="19">
        <v>1.47</v>
      </c>
      <c r="L130" s="19">
        <v>-0.47</v>
      </c>
      <c r="M130" s="85">
        <v>0.19289999999999999</v>
      </c>
      <c r="N130" s="85">
        <v>9.64E-2</v>
      </c>
      <c r="O130" s="19">
        <v>0.90359999999999996</v>
      </c>
      <c r="P130" s="19">
        <v>0.35410000000000003</v>
      </c>
    </row>
    <row r="131" spans="1:16" x14ac:dyDescent="0.2">
      <c r="A131" s="64">
        <v>108112203</v>
      </c>
      <c r="B131" s="3" t="s">
        <v>184</v>
      </c>
      <c r="C131" s="3" t="s">
        <v>179</v>
      </c>
      <c r="D131" s="9">
        <v>95.96</v>
      </c>
      <c r="E131" s="18">
        <v>1758.2550000000001</v>
      </c>
      <c r="F131" s="9">
        <v>1723.925</v>
      </c>
      <c r="G131" s="9">
        <v>1769.9169999999999</v>
      </c>
      <c r="H131" s="9">
        <v>1780.922</v>
      </c>
      <c r="I131" s="85">
        <v>18.322700000000001</v>
      </c>
      <c r="J131" s="85">
        <v>0.49490000000000001</v>
      </c>
      <c r="K131" s="19">
        <v>0.24740000000000001</v>
      </c>
      <c r="L131" s="19">
        <v>0.75260000000000005</v>
      </c>
      <c r="M131" s="85">
        <v>0.5242</v>
      </c>
      <c r="N131" s="85">
        <v>0.2621</v>
      </c>
      <c r="O131" s="19">
        <v>0.7379</v>
      </c>
      <c r="P131" s="19">
        <v>0.74370000000000003</v>
      </c>
    </row>
    <row r="132" spans="1:16" x14ac:dyDescent="0.2">
      <c r="A132" s="64">
        <v>108112502</v>
      </c>
      <c r="B132" s="3" t="s">
        <v>185</v>
      </c>
      <c r="C132" s="3" t="s">
        <v>179</v>
      </c>
      <c r="D132" s="9">
        <v>28.687999999999999</v>
      </c>
      <c r="E132" s="18">
        <v>3067.05</v>
      </c>
      <c r="F132" s="9">
        <v>3091.915</v>
      </c>
      <c r="G132" s="9">
        <v>3051.1350000000002</v>
      </c>
      <c r="H132" s="9">
        <v>3058.1010000000001</v>
      </c>
      <c r="I132" s="85">
        <v>106.9105</v>
      </c>
      <c r="J132" s="85">
        <v>2.8881999999999999</v>
      </c>
      <c r="K132" s="19">
        <v>1.4440999999999999</v>
      </c>
      <c r="L132" s="19">
        <v>-0.44409999999999999</v>
      </c>
      <c r="M132" s="85">
        <v>0.91439999999999999</v>
      </c>
      <c r="N132" s="85">
        <v>0.4572</v>
      </c>
      <c r="O132" s="19">
        <v>0.54279999999999995</v>
      </c>
      <c r="P132" s="19">
        <v>0.14799999999999999</v>
      </c>
    </row>
    <row r="133" spans="1:16" x14ac:dyDescent="0.2">
      <c r="A133" s="64">
        <v>108114503</v>
      </c>
      <c r="B133" s="3" t="s">
        <v>186</v>
      </c>
      <c r="C133" s="3" t="s">
        <v>179</v>
      </c>
      <c r="D133" s="9">
        <v>62.696999999999996</v>
      </c>
      <c r="E133" s="18">
        <v>923.20399999999995</v>
      </c>
      <c r="F133" s="9">
        <v>887.33299999999997</v>
      </c>
      <c r="G133" s="9">
        <v>929.27200000000005</v>
      </c>
      <c r="H133" s="9">
        <v>953.00699999999995</v>
      </c>
      <c r="I133" s="85">
        <v>14.7248</v>
      </c>
      <c r="J133" s="85">
        <v>0.3977</v>
      </c>
      <c r="K133" s="19">
        <v>0.1988</v>
      </c>
      <c r="L133" s="19">
        <v>0.80120000000000002</v>
      </c>
      <c r="M133" s="85">
        <v>0.2752</v>
      </c>
      <c r="N133" s="85">
        <v>0.1376</v>
      </c>
      <c r="O133" s="19">
        <v>0.86240000000000006</v>
      </c>
      <c r="P133" s="19">
        <v>0.83789999999999998</v>
      </c>
    </row>
    <row r="134" spans="1:16" x14ac:dyDescent="0.2">
      <c r="A134" s="64">
        <v>108116003</v>
      </c>
      <c r="B134" s="3" t="s">
        <v>187</v>
      </c>
      <c r="C134" s="3" t="s">
        <v>179</v>
      </c>
      <c r="D134" s="9">
        <v>110.249</v>
      </c>
      <c r="E134" s="18">
        <v>1579.912</v>
      </c>
      <c r="F134" s="9">
        <v>1549.0730000000001</v>
      </c>
      <c r="G134" s="9">
        <v>1591.818</v>
      </c>
      <c r="H134" s="9">
        <v>1598.8440000000001</v>
      </c>
      <c r="I134" s="85">
        <v>14.330299999999999</v>
      </c>
      <c r="J134" s="85">
        <v>0.3871</v>
      </c>
      <c r="K134" s="19">
        <v>0.19350000000000001</v>
      </c>
      <c r="L134" s="19">
        <v>0.80649999999999999</v>
      </c>
      <c r="M134" s="85">
        <v>0.47099999999999997</v>
      </c>
      <c r="N134" s="85">
        <v>0.23549999999999999</v>
      </c>
      <c r="O134" s="19">
        <v>0.76449999999999996</v>
      </c>
      <c r="P134" s="19">
        <v>0.78129999999999999</v>
      </c>
    </row>
    <row r="135" spans="1:16" x14ac:dyDescent="0.2">
      <c r="A135" s="64">
        <v>108116303</v>
      </c>
      <c r="B135" s="3" t="s">
        <v>188</v>
      </c>
      <c r="C135" s="3" t="s">
        <v>179</v>
      </c>
      <c r="D135" s="9">
        <v>25.325000000000003</v>
      </c>
      <c r="E135" s="18">
        <v>838.226</v>
      </c>
      <c r="F135" s="9">
        <v>832.55100000000004</v>
      </c>
      <c r="G135" s="9">
        <v>848.43499999999995</v>
      </c>
      <c r="H135" s="9">
        <v>833.69100000000003</v>
      </c>
      <c r="I135" s="85">
        <v>33.098700000000001</v>
      </c>
      <c r="J135" s="85">
        <v>0.89410000000000001</v>
      </c>
      <c r="K135" s="19">
        <v>0.44700000000000001</v>
      </c>
      <c r="L135" s="19">
        <v>0.55300000000000005</v>
      </c>
      <c r="M135" s="85">
        <v>0.24990000000000001</v>
      </c>
      <c r="N135" s="85">
        <v>0.1249</v>
      </c>
      <c r="O135" s="19">
        <v>0.87509999999999999</v>
      </c>
      <c r="P135" s="19">
        <v>0.74619999999999997</v>
      </c>
    </row>
    <row r="136" spans="1:16" x14ac:dyDescent="0.2">
      <c r="A136" s="64">
        <v>108116503</v>
      </c>
      <c r="B136" s="3" t="s">
        <v>189</v>
      </c>
      <c r="C136" s="3" t="s">
        <v>179</v>
      </c>
      <c r="D136" s="9">
        <v>21.469000000000001</v>
      </c>
      <c r="E136" s="18">
        <v>1539.6880000000001</v>
      </c>
      <c r="F136" s="9">
        <v>1566.076</v>
      </c>
      <c r="G136" s="9">
        <v>1549.1769999999999</v>
      </c>
      <c r="H136" s="9">
        <v>1503.8119999999999</v>
      </c>
      <c r="I136" s="85">
        <v>71.716800000000006</v>
      </c>
      <c r="J136" s="85">
        <v>1.9374</v>
      </c>
      <c r="K136" s="19">
        <v>0.96870000000000001</v>
      </c>
      <c r="L136" s="19">
        <v>3.1300000000000001E-2</v>
      </c>
      <c r="M136" s="85">
        <v>0.45900000000000002</v>
      </c>
      <c r="N136" s="85">
        <v>0.22950000000000001</v>
      </c>
      <c r="O136" s="19">
        <v>0.77049999999999996</v>
      </c>
      <c r="P136" s="19">
        <v>0.4748</v>
      </c>
    </row>
    <row r="137" spans="1:16" x14ac:dyDescent="0.2">
      <c r="A137" s="64">
        <v>108118503</v>
      </c>
      <c r="B137" s="3" t="s">
        <v>190</v>
      </c>
      <c r="C137" s="3" t="s">
        <v>179</v>
      </c>
      <c r="D137" s="9">
        <v>15.629</v>
      </c>
      <c r="E137" s="18">
        <v>1543.127</v>
      </c>
      <c r="F137" s="9">
        <v>1527.71</v>
      </c>
      <c r="G137" s="9">
        <v>1549.06</v>
      </c>
      <c r="H137" s="9">
        <v>1552.6120000000001</v>
      </c>
      <c r="I137" s="85">
        <v>98.734800000000007</v>
      </c>
      <c r="J137" s="85">
        <v>2.6673</v>
      </c>
      <c r="K137" s="19">
        <v>1.3335999999999999</v>
      </c>
      <c r="L137" s="19">
        <v>-0.33360000000000001</v>
      </c>
      <c r="M137" s="85">
        <v>0.46</v>
      </c>
      <c r="N137" s="85">
        <v>0.23</v>
      </c>
      <c r="O137" s="19">
        <v>0.77</v>
      </c>
      <c r="P137" s="19">
        <v>0.32850000000000001</v>
      </c>
    </row>
    <row r="138" spans="1:16" x14ac:dyDescent="0.2">
      <c r="A138" s="64">
        <v>109122703</v>
      </c>
      <c r="B138" s="3" t="s">
        <v>203</v>
      </c>
      <c r="C138" s="3" t="s">
        <v>204</v>
      </c>
      <c r="D138" s="9">
        <v>398.416</v>
      </c>
      <c r="E138" s="18">
        <v>558.99</v>
      </c>
      <c r="F138" s="9">
        <v>560.83199999999999</v>
      </c>
      <c r="G138" s="9">
        <v>563.00900000000001</v>
      </c>
      <c r="H138" s="9">
        <v>553.13</v>
      </c>
      <c r="I138" s="85">
        <v>1.403</v>
      </c>
      <c r="J138" s="85">
        <v>3.7900000000000003E-2</v>
      </c>
      <c r="K138" s="19">
        <v>1.89E-2</v>
      </c>
      <c r="L138" s="19">
        <v>0.98109999999999997</v>
      </c>
      <c r="M138" s="85">
        <v>0.1666</v>
      </c>
      <c r="N138" s="85">
        <v>8.3299999999999999E-2</v>
      </c>
      <c r="O138" s="19">
        <v>0.91669999999999996</v>
      </c>
      <c r="P138" s="19">
        <v>0.94240000000000002</v>
      </c>
    </row>
    <row r="139" spans="1:16" x14ac:dyDescent="0.2">
      <c r="A139" s="64">
        <v>121135003</v>
      </c>
      <c r="B139" s="3" t="s">
        <v>444</v>
      </c>
      <c r="C139" s="3" t="s">
        <v>445</v>
      </c>
      <c r="D139" s="9">
        <v>116.40899999999999</v>
      </c>
      <c r="E139" s="18">
        <v>2096.36</v>
      </c>
      <c r="F139" s="9">
        <v>2015.586</v>
      </c>
      <c r="G139" s="9">
        <v>2116.4140000000002</v>
      </c>
      <c r="H139" s="9">
        <v>2157.0790000000002</v>
      </c>
      <c r="I139" s="85">
        <v>18.008500000000002</v>
      </c>
      <c r="J139" s="85">
        <v>0.48649999999999999</v>
      </c>
      <c r="K139" s="19">
        <v>0.2432</v>
      </c>
      <c r="L139" s="19">
        <v>0.75680000000000003</v>
      </c>
      <c r="M139" s="85">
        <v>0.625</v>
      </c>
      <c r="N139" s="85">
        <v>0.3125</v>
      </c>
      <c r="O139" s="19">
        <v>0.6875</v>
      </c>
      <c r="P139" s="19">
        <v>0.71519999999999995</v>
      </c>
    </row>
    <row r="140" spans="1:16" x14ac:dyDescent="0.2">
      <c r="A140" s="64">
        <v>121135503</v>
      </c>
      <c r="B140" s="3" t="s">
        <v>446</v>
      </c>
      <c r="C140" s="3" t="s">
        <v>445</v>
      </c>
      <c r="D140" s="9">
        <v>65.721999999999994</v>
      </c>
      <c r="E140" s="18">
        <v>2390.886</v>
      </c>
      <c r="F140" s="9">
        <v>2392.9110000000001</v>
      </c>
      <c r="G140" s="9">
        <v>2385.2060000000001</v>
      </c>
      <c r="H140" s="9">
        <v>2394.54</v>
      </c>
      <c r="I140" s="85">
        <v>36.378700000000002</v>
      </c>
      <c r="J140" s="85">
        <v>0.98270000000000002</v>
      </c>
      <c r="K140" s="19">
        <v>0.49130000000000001</v>
      </c>
      <c r="L140" s="19">
        <v>0.50870000000000004</v>
      </c>
      <c r="M140" s="85">
        <v>0.71279999999999999</v>
      </c>
      <c r="N140" s="85">
        <v>0.35639999999999999</v>
      </c>
      <c r="O140" s="19">
        <v>0.64359999999999995</v>
      </c>
      <c r="P140" s="19">
        <v>0.58960000000000001</v>
      </c>
    </row>
    <row r="141" spans="1:16" x14ac:dyDescent="0.2">
      <c r="A141" s="64">
        <v>121136503</v>
      </c>
      <c r="B141" s="3" t="s">
        <v>447</v>
      </c>
      <c r="C141" s="3" t="s">
        <v>445</v>
      </c>
      <c r="D141" s="9">
        <v>53.547000000000004</v>
      </c>
      <c r="E141" s="18">
        <v>1836.865</v>
      </c>
      <c r="F141" s="9">
        <v>1846.42</v>
      </c>
      <c r="G141" s="9">
        <v>1857.6010000000001</v>
      </c>
      <c r="H141" s="9">
        <v>1806.575</v>
      </c>
      <c r="I141" s="85">
        <v>34.303699999999999</v>
      </c>
      <c r="J141" s="85">
        <v>0.92669999999999997</v>
      </c>
      <c r="K141" s="19">
        <v>0.46329999999999999</v>
      </c>
      <c r="L141" s="19">
        <v>0.53669999999999995</v>
      </c>
      <c r="M141" s="85">
        <v>0.54759999999999998</v>
      </c>
      <c r="N141" s="85">
        <v>0.27379999999999999</v>
      </c>
      <c r="O141" s="19">
        <v>0.72619999999999996</v>
      </c>
      <c r="P141" s="19">
        <v>0.65039999999999998</v>
      </c>
    </row>
    <row r="142" spans="1:16" x14ac:dyDescent="0.2">
      <c r="A142" s="64">
        <v>121136603</v>
      </c>
      <c r="B142" s="3" t="s">
        <v>448</v>
      </c>
      <c r="C142" s="3" t="s">
        <v>445</v>
      </c>
      <c r="D142" s="9">
        <v>34.367999999999995</v>
      </c>
      <c r="E142" s="18">
        <v>2057.7510000000002</v>
      </c>
      <c r="F142" s="9">
        <v>2100.6469999999999</v>
      </c>
      <c r="G142" s="9">
        <v>2071.6930000000002</v>
      </c>
      <c r="H142" s="9">
        <v>2000.913</v>
      </c>
      <c r="I142" s="85">
        <v>59.874000000000002</v>
      </c>
      <c r="J142" s="85">
        <v>1.6174999999999999</v>
      </c>
      <c r="K142" s="19">
        <v>0.80869999999999997</v>
      </c>
      <c r="L142" s="19">
        <v>0.1913</v>
      </c>
      <c r="M142" s="85">
        <v>0.61350000000000005</v>
      </c>
      <c r="N142" s="85">
        <v>0.30669999999999997</v>
      </c>
      <c r="O142" s="19">
        <v>0.69330000000000003</v>
      </c>
      <c r="P142" s="19">
        <v>0.49249999999999999</v>
      </c>
    </row>
    <row r="143" spans="1:16" x14ac:dyDescent="0.2">
      <c r="A143" s="64">
        <v>121139004</v>
      </c>
      <c r="B143" s="3" t="s">
        <v>449</v>
      </c>
      <c r="C143" s="3" t="s">
        <v>445</v>
      </c>
      <c r="D143" s="9">
        <v>107.673</v>
      </c>
      <c r="E143" s="18">
        <v>656.48299999999995</v>
      </c>
      <c r="F143" s="9">
        <v>663.851</v>
      </c>
      <c r="G143" s="9">
        <v>658.65</v>
      </c>
      <c r="H143" s="9">
        <v>646.94799999999998</v>
      </c>
      <c r="I143" s="85">
        <v>6.0970000000000004</v>
      </c>
      <c r="J143" s="85">
        <v>0.16470000000000001</v>
      </c>
      <c r="K143" s="19">
        <v>8.2299999999999998E-2</v>
      </c>
      <c r="L143" s="19">
        <v>0.91769999999999996</v>
      </c>
      <c r="M143" s="85">
        <v>0.19570000000000001</v>
      </c>
      <c r="N143" s="85">
        <v>9.7799999999999998E-2</v>
      </c>
      <c r="O143" s="19">
        <v>0.9022</v>
      </c>
      <c r="P143" s="19">
        <v>0.90839999999999999</v>
      </c>
    </row>
    <row r="144" spans="1:16" x14ac:dyDescent="0.2">
      <c r="A144" s="64">
        <v>110141003</v>
      </c>
      <c r="B144" s="3" t="s">
        <v>221</v>
      </c>
      <c r="C144" s="3" t="s">
        <v>222</v>
      </c>
      <c r="D144" s="9">
        <v>341.15999999999997</v>
      </c>
      <c r="E144" s="18">
        <v>1573.0039999999999</v>
      </c>
      <c r="F144" s="9">
        <v>1589.7139999999999</v>
      </c>
      <c r="G144" s="9">
        <v>1562.6759999999999</v>
      </c>
      <c r="H144" s="9">
        <v>1566.6220000000001</v>
      </c>
      <c r="I144" s="85">
        <v>4.6106999999999996</v>
      </c>
      <c r="J144" s="85">
        <v>0.1245</v>
      </c>
      <c r="K144" s="19">
        <v>6.2199999999999998E-2</v>
      </c>
      <c r="L144" s="19">
        <v>0.93779999999999997</v>
      </c>
      <c r="M144" s="85">
        <v>0.46889999999999998</v>
      </c>
      <c r="N144" s="85">
        <v>0.2344</v>
      </c>
      <c r="O144" s="19">
        <v>0.76559999999999995</v>
      </c>
      <c r="P144" s="19">
        <v>0.83440000000000003</v>
      </c>
    </row>
    <row r="145" spans="1:16" x14ac:dyDescent="0.2">
      <c r="A145" s="64">
        <v>110141103</v>
      </c>
      <c r="B145" s="3" t="s">
        <v>223</v>
      </c>
      <c r="C145" s="3" t="s">
        <v>222</v>
      </c>
      <c r="D145" s="9">
        <v>116.75</v>
      </c>
      <c r="E145" s="18">
        <v>2810.6379999999999</v>
      </c>
      <c r="F145" s="9">
        <v>2784.8009999999999</v>
      </c>
      <c r="G145" s="9">
        <v>2812.21</v>
      </c>
      <c r="H145" s="9">
        <v>2834.9029999999998</v>
      </c>
      <c r="I145" s="85">
        <v>24.073899999999998</v>
      </c>
      <c r="J145" s="85">
        <v>0.65029999999999999</v>
      </c>
      <c r="K145" s="19">
        <v>0.3251</v>
      </c>
      <c r="L145" s="19">
        <v>0.67490000000000006</v>
      </c>
      <c r="M145" s="85">
        <v>0.83789999999999998</v>
      </c>
      <c r="N145" s="85">
        <v>0.41889999999999999</v>
      </c>
      <c r="O145" s="19">
        <v>0.58109999999999995</v>
      </c>
      <c r="P145" s="19">
        <v>0.61860000000000004</v>
      </c>
    </row>
    <row r="146" spans="1:16" x14ac:dyDescent="0.2">
      <c r="A146" s="64">
        <v>110147003</v>
      </c>
      <c r="B146" s="3" t="s">
        <v>224</v>
      </c>
      <c r="C146" s="3" t="s">
        <v>222</v>
      </c>
      <c r="D146" s="9">
        <v>256.00799999999998</v>
      </c>
      <c r="E146" s="18">
        <v>1461.5920000000001</v>
      </c>
      <c r="F146" s="9">
        <v>1431.6410000000001</v>
      </c>
      <c r="G146" s="9">
        <v>1469.4380000000001</v>
      </c>
      <c r="H146" s="9">
        <v>1483.6969999999999</v>
      </c>
      <c r="I146" s="85">
        <v>5.7091000000000003</v>
      </c>
      <c r="J146" s="85">
        <v>0.1542</v>
      </c>
      <c r="K146" s="19">
        <v>7.7100000000000002E-2</v>
      </c>
      <c r="L146" s="19">
        <v>0.92290000000000005</v>
      </c>
      <c r="M146" s="85">
        <v>0.43569999999999998</v>
      </c>
      <c r="N146" s="85">
        <v>0.21779999999999999</v>
      </c>
      <c r="O146" s="19">
        <v>0.78220000000000001</v>
      </c>
      <c r="P146" s="19">
        <v>0.83840000000000003</v>
      </c>
    </row>
    <row r="147" spans="1:16" x14ac:dyDescent="0.2">
      <c r="A147" s="64">
        <v>110148002</v>
      </c>
      <c r="B147" s="3" t="s">
        <v>225</v>
      </c>
      <c r="C147" s="3" t="s">
        <v>222</v>
      </c>
      <c r="D147" s="9">
        <v>151.13</v>
      </c>
      <c r="E147" s="18">
        <v>7038.4939999999997</v>
      </c>
      <c r="F147" s="9">
        <v>7037.4170000000004</v>
      </c>
      <c r="G147" s="9">
        <v>7082.4669999999996</v>
      </c>
      <c r="H147" s="9">
        <v>6995.5990000000002</v>
      </c>
      <c r="I147" s="85">
        <v>46.572400000000002</v>
      </c>
      <c r="J147" s="85">
        <v>1.2581</v>
      </c>
      <c r="K147" s="19">
        <v>0.629</v>
      </c>
      <c r="L147" s="19">
        <v>0.371</v>
      </c>
      <c r="M147" s="85">
        <v>2.0985</v>
      </c>
      <c r="N147" s="85">
        <v>1.0491999999999999</v>
      </c>
      <c r="O147" s="19">
        <v>-4.9099999999999998E-2</v>
      </c>
      <c r="P147" s="19">
        <v>0.11890000000000001</v>
      </c>
    </row>
    <row r="148" spans="1:16" x14ac:dyDescent="0.2">
      <c r="A148" s="64">
        <v>124150503</v>
      </c>
      <c r="B148" s="3" t="s">
        <v>497</v>
      </c>
      <c r="C148" s="3" t="s">
        <v>498</v>
      </c>
      <c r="D148" s="9">
        <v>62.716999999999999</v>
      </c>
      <c r="E148" s="18">
        <v>5743.6419999999998</v>
      </c>
      <c r="F148" s="9">
        <v>5705.5439999999999</v>
      </c>
      <c r="G148" s="9">
        <v>5889.8609999999999</v>
      </c>
      <c r="H148" s="9">
        <v>5635.52</v>
      </c>
      <c r="I148" s="85">
        <v>91.580299999999994</v>
      </c>
      <c r="J148" s="85">
        <v>2.4740000000000002</v>
      </c>
      <c r="K148" s="19">
        <v>1.2370000000000001</v>
      </c>
      <c r="L148" s="19">
        <v>-0.23699999999999999</v>
      </c>
      <c r="M148" s="85">
        <v>1.7123999999999999</v>
      </c>
      <c r="N148" s="85">
        <v>0.85619999999999996</v>
      </c>
      <c r="O148" s="19">
        <v>0.14380000000000001</v>
      </c>
      <c r="P148" s="19">
        <v>-8.5000000000000006E-3</v>
      </c>
    </row>
    <row r="149" spans="1:16" x14ac:dyDescent="0.2">
      <c r="A149" s="64">
        <v>124151902</v>
      </c>
      <c r="B149" s="3" t="s">
        <v>499</v>
      </c>
      <c r="C149" s="3" t="s">
        <v>498</v>
      </c>
      <c r="D149" s="9">
        <v>75.811999999999998</v>
      </c>
      <c r="E149" s="18">
        <v>8582.4879999999994</v>
      </c>
      <c r="F149" s="9">
        <v>8478.44</v>
      </c>
      <c r="G149" s="9">
        <v>8696.5010000000002</v>
      </c>
      <c r="H149" s="9">
        <v>8572.5220000000008</v>
      </c>
      <c r="I149" s="85">
        <v>113.2075</v>
      </c>
      <c r="J149" s="85">
        <v>3.0583</v>
      </c>
      <c r="K149" s="19">
        <v>1.5290999999999999</v>
      </c>
      <c r="L149" s="19">
        <v>-0.52910000000000001</v>
      </c>
      <c r="M149" s="85">
        <v>2.5588000000000002</v>
      </c>
      <c r="N149" s="85">
        <v>1.2794000000000001</v>
      </c>
      <c r="O149" s="19">
        <v>-0.27939999999999998</v>
      </c>
      <c r="P149" s="19">
        <v>-0.37919999999999998</v>
      </c>
    </row>
    <row r="150" spans="1:16" x14ac:dyDescent="0.2">
      <c r="A150" s="64">
        <v>124152003</v>
      </c>
      <c r="B150" s="3" t="s">
        <v>500</v>
      </c>
      <c r="C150" s="3" t="s">
        <v>498</v>
      </c>
      <c r="D150" s="9">
        <v>80.018000000000001</v>
      </c>
      <c r="E150" s="18">
        <v>13313.054</v>
      </c>
      <c r="F150" s="9">
        <v>13389.172</v>
      </c>
      <c r="G150" s="9">
        <v>13317.618</v>
      </c>
      <c r="H150" s="9">
        <v>13232.373</v>
      </c>
      <c r="I150" s="85">
        <v>166.37569999999999</v>
      </c>
      <c r="J150" s="85">
        <v>4.4946999999999999</v>
      </c>
      <c r="K150" s="19">
        <v>2.2473000000000001</v>
      </c>
      <c r="L150" s="19">
        <v>-1.2473000000000001</v>
      </c>
      <c r="M150" s="85">
        <v>3.9691999999999998</v>
      </c>
      <c r="N150" s="85">
        <v>1.9845999999999999</v>
      </c>
      <c r="O150" s="19">
        <v>-0.98460000000000003</v>
      </c>
      <c r="P150" s="19">
        <v>-1.0895999999999999</v>
      </c>
    </row>
    <row r="151" spans="1:16" x14ac:dyDescent="0.2">
      <c r="A151" s="64">
        <v>124153503</v>
      </c>
      <c r="B151" s="3" t="s">
        <v>501</v>
      </c>
      <c r="C151" s="3" t="s">
        <v>498</v>
      </c>
      <c r="D151" s="9">
        <v>43.063000000000002</v>
      </c>
      <c r="E151" s="18">
        <v>4763.5200000000004</v>
      </c>
      <c r="F151" s="9">
        <v>4868.3530000000001</v>
      </c>
      <c r="G151" s="9">
        <v>4804.4359999999997</v>
      </c>
      <c r="H151" s="9">
        <v>4617.7719999999999</v>
      </c>
      <c r="I151" s="85">
        <v>110.6174</v>
      </c>
      <c r="J151" s="85">
        <v>2.9883000000000002</v>
      </c>
      <c r="K151" s="19">
        <v>1.4941</v>
      </c>
      <c r="L151" s="19">
        <v>-0.49409999999999998</v>
      </c>
      <c r="M151" s="85">
        <v>1.4201999999999999</v>
      </c>
      <c r="N151" s="85">
        <v>0.71009999999999995</v>
      </c>
      <c r="O151" s="19">
        <v>0.28989999999999999</v>
      </c>
      <c r="P151" s="19">
        <v>-2.3699999999999999E-2</v>
      </c>
    </row>
    <row r="152" spans="1:16" x14ac:dyDescent="0.2">
      <c r="A152" s="64">
        <v>124154003</v>
      </c>
      <c r="B152" s="3" t="s">
        <v>502</v>
      </c>
      <c r="C152" s="3" t="s">
        <v>498</v>
      </c>
      <c r="D152" s="9">
        <v>34.173000000000002</v>
      </c>
      <c r="E152" s="18">
        <v>4123.2359999999999</v>
      </c>
      <c r="F152" s="9">
        <v>4053.6350000000002</v>
      </c>
      <c r="G152" s="9">
        <v>4138.8090000000002</v>
      </c>
      <c r="H152" s="9">
        <v>4177.2629999999999</v>
      </c>
      <c r="I152" s="85">
        <v>120.65770000000001</v>
      </c>
      <c r="J152" s="85">
        <v>3.2595999999999998</v>
      </c>
      <c r="K152" s="19">
        <v>1.6297999999999999</v>
      </c>
      <c r="L152" s="19">
        <v>-0.62980000000000003</v>
      </c>
      <c r="M152" s="85">
        <v>1.2293000000000001</v>
      </c>
      <c r="N152" s="85">
        <v>0.61460000000000004</v>
      </c>
      <c r="O152" s="19">
        <v>0.38540000000000002</v>
      </c>
      <c r="P152" s="19">
        <v>-2.06E-2</v>
      </c>
    </row>
    <row r="153" spans="1:16" x14ac:dyDescent="0.2">
      <c r="A153" s="64">
        <v>124156503</v>
      </c>
      <c r="B153" s="3" t="s">
        <v>503</v>
      </c>
      <c r="C153" s="3" t="s">
        <v>498</v>
      </c>
      <c r="D153" s="9">
        <v>79.795999999999992</v>
      </c>
      <c r="E153" s="18">
        <v>2297.2190000000001</v>
      </c>
      <c r="F153" s="9">
        <v>2223.6970000000001</v>
      </c>
      <c r="G153" s="9">
        <v>2286.5740000000001</v>
      </c>
      <c r="H153" s="9">
        <v>2381.386</v>
      </c>
      <c r="I153" s="85">
        <v>28.788599999999999</v>
      </c>
      <c r="J153" s="85">
        <v>0.77769999999999995</v>
      </c>
      <c r="K153" s="19">
        <v>0.38879999999999998</v>
      </c>
      <c r="L153" s="19">
        <v>0.61119999999999997</v>
      </c>
      <c r="M153" s="85">
        <v>0.68489999999999995</v>
      </c>
      <c r="N153" s="85">
        <v>0.34239999999999998</v>
      </c>
      <c r="O153" s="19">
        <v>0.65759999999999996</v>
      </c>
      <c r="P153" s="19">
        <v>0.63900000000000001</v>
      </c>
    </row>
    <row r="154" spans="1:16" x14ac:dyDescent="0.2">
      <c r="A154" s="64">
        <v>124156603</v>
      </c>
      <c r="B154" s="3" t="s">
        <v>504</v>
      </c>
      <c r="C154" s="3" t="s">
        <v>498</v>
      </c>
      <c r="D154" s="9">
        <v>98.787999999999997</v>
      </c>
      <c r="E154" s="18">
        <v>5478.348</v>
      </c>
      <c r="F154" s="9">
        <v>5458.8019999999997</v>
      </c>
      <c r="G154" s="9">
        <v>5511.14</v>
      </c>
      <c r="H154" s="9">
        <v>5465.1019999999999</v>
      </c>
      <c r="I154" s="85">
        <v>55.455599999999997</v>
      </c>
      <c r="J154" s="85">
        <v>1.4981</v>
      </c>
      <c r="K154" s="19">
        <v>0.749</v>
      </c>
      <c r="L154" s="19">
        <v>0.251</v>
      </c>
      <c r="M154" s="85">
        <v>1.6333</v>
      </c>
      <c r="N154" s="85">
        <v>0.81659999999999999</v>
      </c>
      <c r="O154" s="19">
        <v>0.18340000000000001</v>
      </c>
      <c r="P154" s="19">
        <v>0.2104</v>
      </c>
    </row>
    <row r="155" spans="1:16" x14ac:dyDescent="0.2">
      <c r="A155" s="64">
        <v>124156703</v>
      </c>
      <c r="B155" s="3" t="s">
        <v>505</v>
      </c>
      <c r="C155" s="3" t="s">
        <v>498</v>
      </c>
      <c r="D155" s="9">
        <v>81.442999999999998</v>
      </c>
      <c r="E155" s="18">
        <v>3929.652</v>
      </c>
      <c r="F155" s="9">
        <v>3855.7820000000002</v>
      </c>
      <c r="G155" s="9">
        <v>3944.2849999999999</v>
      </c>
      <c r="H155" s="9">
        <v>3988.8879999999999</v>
      </c>
      <c r="I155" s="85">
        <v>48.250300000000003</v>
      </c>
      <c r="J155" s="85">
        <v>1.3035000000000001</v>
      </c>
      <c r="K155" s="19">
        <v>0.65169999999999995</v>
      </c>
      <c r="L155" s="19">
        <v>0.3483</v>
      </c>
      <c r="M155" s="85">
        <v>1.1716</v>
      </c>
      <c r="N155" s="85">
        <v>0.58579999999999999</v>
      </c>
      <c r="O155" s="19">
        <v>0.41420000000000001</v>
      </c>
      <c r="P155" s="19">
        <v>0.38779999999999998</v>
      </c>
    </row>
    <row r="156" spans="1:16" x14ac:dyDescent="0.2">
      <c r="A156" s="64">
        <v>124157203</v>
      </c>
      <c r="B156" s="3" t="s">
        <v>506</v>
      </c>
      <c r="C156" s="3" t="s">
        <v>498</v>
      </c>
      <c r="D156" s="9">
        <v>21.523999999999997</v>
      </c>
      <c r="E156" s="18">
        <v>4375.7579999999998</v>
      </c>
      <c r="F156" s="9">
        <v>4348.5010000000002</v>
      </c>
      <c r="G156" s="9">
        <v>4401.9340000000002</v>
      </c>
      <c r="H156" s="9">
        <v>4376.8389999999999</v>
      </c>
      <c r="I156" s="85">
        <v>203.29660000000001</v>
      </c>
      <c r="J156" s="85">
        <v>5.4920999999999998</v>
      </c>
      <c r="K156" s="19">
        <v>2.746</v>
      </c>
      <c r="L156" s="19">
        <v>-1.746</v>
      </c>
      <c r="M156" s="85">
        <v>1.3046</v>
      </c>
      <c r="N156" s="85">
        <v>0.65229999999999999</v>
      </c>
      <c r="O156" s="19">
        <v>0.34770000000000001</v>
      </c>
      <c r="P156" s="19">
        <v>-0.48970000000000002</v>
      </c>
    </row>
    <row r="157" spans="1:16" x14ac:dyDescent="0.2">
      <c r="A157" s="64">
        <v>124157802</v>
      </c>
      <c r="B157" s="3" t="s">
        <v>507</v>
      </c>
      <c r="C157" s="3" t="s">
        <v>498</v>
      </c>
      <c r="D157" s="9">
        <v>28.119</v>
      </c>
      <c r="E157" s="18">
        <v>6892.732</v>
      </c>
      <c r="F157" s="9">
        <v>6855.2049999999999</v>
      </c>
      <c r="G157" s="9">
        <v>6887.3950000000004</v>
      </c>
      <c r="H157" s="9">
        <v>6935.5950000000003</v>
      </c>
      <c r="I157" s="85">
        <v>245.12719999999999</v>
      </c>
      <c r="J157" s="85">
        <v>6.6222000000000003</v>
      </c>
      <c r="K157" s="19">
        <v>3.3111000000000002</v>
      </c>
      <c r="L157" s="19">
        <v>-2.3111000000000002</v>
      </c>
      <c r="M157" s="85">
        <v>2.0550000000000002</v>
      </c>
      <c r="N157" s="85">
        <v>1.0275000000000001</v>
      </c>
      <c r="O157" s="19">
        <v>-2.75E-2</v>
      </c>
      <c r="P157" s="19">
        <v>-0.94089999999999996</v>
      </c>
    </row>
    <row r="158" spans="1:16" x14ac:dyDescent="0.2">
      <c r="A158" s="64">
        <v>124158503</v>
      </c>
      <c r="B158" s="3" t="s">
        <v>508</v>
      </c>
      <c r="C158" s="3" t="s">
        <v>498</v>
      </c>
      <c r="D158" s="9">
        <v>76.943000000000012</v>
      </c>
      <c r="E158" s="18">
        <v>3905.886</v>
      </c>
      <c r="F158" s="9">
        <v>3880.6930000000002</v>
      </c>
      <c r="G158" s="9">
        <v>3938.5039999999999</v>
      </c>
      <c r="H158" s="9">
        <v>3898.46</v>
      </c>
      <c r="I158" s="85">
        <v>50.763300000000001</v>
      </c>
      <c r="J158" s="85">
        <v>1.3713</v>
      </c>
      <c r="K158" s="19">
        <v>0.68559999999999999</v>
      </c>
      <c r="L158" s="19">
        <v>0.31440000000000001</v>
      </c>
      <c r="M158" s="85">
        <v>1.1645000000000001</v>
      </c>
      <c r="N158" s="85">
        <v>0.58220000000000005</v>
      </c>
      <c r="O158" s="19">
        <v>0.4178</v>
      </c>
      <c r="P158" s="19">
        <v>0.37640000000000001</v>
      </c>
    </row>
    <row r="159" spans="1:16" x14ac:dyDescent="0.2">
      <c r="A159" s="64">
        <v>124159002</v>
      </c>
      <c r="B159" s="3" t="s">
        <v>509</v>
      </c>
      <c r="C159" s="3" t="s">
        <v>498</v>
      </c>
      <c r="D159" s="9">
        <v>73.959999999999994</v>
      </c>
      <c r="E159" s="18">
        <v>12630.172</v>
      </c>
      <c r="F159" s="9">
        <v>12669.02</v>
      </c>
      <c r="G159" s="9">
        <v>12642.402</v>
      </c>
      <c r="H159" s="9">
        <v>12579.094999999999</v>
      </c>
      <c r="I159" s="85">
        <v>170.77029999999999</v>
      </c>
      <c r="J159" s="85">
        <v>4.6134000000000004</v>
      </c>
      <c r="K159" s="19">
        <v>2.3067000000000002</v>
      </c>
      <c r="L159" s="19">
        <v>-1.3067</v>
      </c>
      <c r="M159" s="85">
        <v>3.7656000000000001</v>
      </c>
      <c r="N159" s="85">
        <v>1.8828</v>
      </c>
      <c r="O159" s="19">
        <v>-0.88280000000000003</v>
      </c>
      <c r="P159" s="19">
        <v>-1.0523</v>
      </c>
    </row>
    <row r="160" spans="1:16" x14ac:dyDescent="0.2">
      <c r="A160" s="64">
        <v>106160303</v>
      </c>
      <c r="B160" s="3" t="s">
        <v>124</v>
      </c>
      <c r="C160" s="3" t="s">
        <v>125</v>
      </c>
      <c r="D160" s="9">
        <v>125.298</v>
      </c>
      <c r="E160" s="18">
        <v>634.86</v>
      </c>
      <c r="F160" s="9">
        <v>632.63300000000004</v>
      </c>
      <c r="G160" s="9">
        <v>636.29999999999995</v>
      </c>
      <c r="H160" s="9">
        <v>635.64700000000005</v>
      </c>
      <c r="I160" s="85">
        <v>5.0667999999999997</v>
      </c>
      <c r="J160" s="85">
        <v>0.1368</v>
      </c>
      <c r="K160" s="19">
        <v>6.8400000000000002E-2</v>
      </c>
      <c r="L160" s="19">
        <v>0.93159999999999998</v>
      </c>
      <c r="M160" s="85">
        <v>0.18920000000000001</v>
      </c>
      <c r="N160" s="85">
        <v>9.4600000000000004E-2</v>
      </c>
      <c r="O160" s="19">
        <v>0.90539999999999998</v>
      </c>
      <c r="P160" s="19">
        <v>0.91579999999999995</v>
      </c>
    </row>
    <row r="161" spans="1:16" x14ac:dyDescent="0.2">
      <c r="A161" s="64">
        <v>106161203</v>
      </c>
      <c r="B161" s="3" t="s">
        <v>126</v>
      </c>
      <c r="C161" s="3" t="s">
        <v>125</v>
      </c>
      <c r="D161" s="9">
        <v>70.414000000000001</v>
      </c>
      <c r="E161" s="18">
        <v>784.01800000000003</v>
      </c>
      <c r="F161" s="9">
        <v>795.66</v>
      </c>
      <c r="G161" s="9">
        <v>775.00800000000004</v>
      </c>
      <c r="H161" s="9">
        <v>781.38599999999997</v>
      </c>
      <c r="I161" s="85">
        <v>11.134399999999999</v>
      </c>
      <c r="J161" s="85">
        <v>0.30080000000000001</v>
      </c>
      <c r="K161" s="19">
        <v>0.15040000000000001</v>
      </c>
      <c r="L161" s="19">
        <v>0.84960000000000002</v>
      </c>
      <c r="M161" s="85">
        <v>0.23369999999999999</v>
      </c>
      <c r="N161" s="85">
        <v>0.1168</v>
      </c>
      <c r="O161" s="19">
        <v>0.88319999999999999</v>
      </c>
      <c r="P161" s="19">
        <v>0.86970000000000003</v>
      </c>
    </row>
    <row r="162" spans="1:16" x14ac:dyDescent="0.2">
      <c r="A162" s="64">
        <v>106161703</v>
      </c>
      <c r="B162" s="3" t="s">
        <v>127</v>
      </c>
      <c r="C162" s="3" t="s">
        <v>125</v>
      </c>
      <c r="D162" s="9">
        <v>117.294</v>
      </c>
      <c r="E162" s="18">
        <v>819.39</v>
      </c>
      <c r="F162" s="9">
        <v>806.57799999999997</v>
      </c>
      <c r="G162" s="9">
        <v>815.39800000000002</v>
      </c>
      <c r="H162" s="9">
        <v>836.19399999999996</v>
      </c>
      <c r="I162" s="85">
        <v>6.9856999999999996</v>
      </c>
      <c r="J162" s="85">
        <v>0.18870000000000001</v>
      </c>
      <c r="K162" s="19">
        <v>9.4299999999999995E-2</v>
      </c>
      <c r="L162" s="19">
        <v>0.90569999999999995</v>
      </c>
      <c r="M162" s="85">
        <v>0.2442</v>
      </c>
      <c r="N162" s="85">
        <v>0.1221</v>
      </c>
      <c r="O162" s="19">
        <v>0.87790000000000001</v>
      </c>
      <c r="P162" s="19">
        <v>0.88900000000000001</v>
      </c>
    </row>
    <row r="163" spans="1:16" x14ac:dyDescent="0.2">
      <c r="A163" s="64">
        <v>106166503</v>
      </c>
      <c r="B163" s="3" t="s">
        <v>594</v>
      </c>
      <c r="C163" s="3" t="s">
        <v>125</v>
      </c>
      <c r="D163" s="9">
        <v>123.17399999999999</v>
      </c>
      <c r="E163" s="18">
        <v>904.19200000000001</v>
      </c>
      <c r="F163" s="9">
        <v>892.77499999999998</v>
      </c>
      <c r="G163" s="9">
        <v>903.14</v>
      </c>
      <c r="H163" s="9">
        <v>916.66099999999994</v>
      </c>
      <c r="I163" s="85">
        <v>7.3407</v>
      </c>
      <c r="J163" s="85">
        <v>0.1983</v>
      </c>
      <c r="K163" s="19">
        <v>9.9099999999999994E-2</v>
      </c>
      <c r="L163" s="19">
        <v>0.90090000000000003</v>
      </c>
      <c r="M163" s="85">
        <v>0.26950000000000002</v>
      </c>
      <c r="N163" s="85">
        <v>0.13469999999999999</v>
      </c>
      <c r="O163" s="19">
        <v>0.86529999999999996</v>
      </c>
      <c r="P163" s="19">
        <v>0.87949999999999995</v>
      </c>
    </row>
    <row r="164" spans="1:16" x14ac:dyDescent="0.2">
      <c r="A164" s="64">
        <v>106167504</v>
      </c>
      <c r="B164" s="3" t="s">
        <v>129</v>
      </c>
      <c r="C164" s="3" t="s">
        <v>125</v>
      </c>
      <c r="D164" s="9">
        <v>111.60899999999999</v>
      </c>
      <c r="E164" s="18">
        <v>592.62800000000004</v>
      </c>
      <c r="F164" s="9">
        <v>581.34</v>
      </c>
      <c r="G164" s="9">
        <v>585.46299999999997</v>
      </c>
      <c r="H164" s="9">
        <v>611.08199999999999</v>
      </c>
      <c r="I164" s="85">
        <v>5.3098000000000001</v>
      </c>
      <c r="J164" s="85">
        <v>0.1434</v>
      </c>
      <c r="K164" s="19">
        <v>7.17E-2</v>
      </c>
      <c r="L164" s="19">
        <v>0.92830000000000001</v>
      </c>
      <c r="M164" s="85">
        <v>0.17660000000000001</v>
      </c>
      <c r="N164" s="85">
        <v>8.8300000000000003E-2</v>
      </c>
      <c r="O164" s="19">
        <v>0.91169999999999995</v>
      </c>
      <c r="P164" s="19">
        <v>0.91830000000000001</v>
      </c>
    </row>
    <row r="165" spans="1:16" x14ac:dyDescent="0.2">
      <c r="A165" s="64">
        <v>106168003</v>
      </c>
      <c r="B165" s="3" t="s">
        <v>130</v>
      </c>
      <c r="C165" s="3" t="s">
        <v>125</v>
      </c>
      <c r="D165" s="9">
        <v>167.20100000000002</v>
      </c>
      <c r="E165" s="18">
        <v>1082.982</v>
      </c>
      <c r="F165" s="9">
        <v>1062.3779999999999</v>
      </c>
      <c r="G165" s="9">
        <v>1066.002</v>
      </c>
      <c r="H165" s="9">
        <v>1120.5650000000001</v>
      </c>
      <c r="I165" s="85">
        <v>6.4771000000000001</v>
      </c>
      <c r="J165" s="85">
        <v>0.1749</v>
      </c>
      <c r="K165" s="19">
        <v>8.7400000000000005E-2</v>
      </c>
      <c r="L165" s="19">
        <v>0.91259999999999997</v>
      </c>
      <c r="M165" s="85">
        <v>0.32279999999999998</v>
      </c>
      <c r="N165" s="85">
        <v>0.16139999999999999</v>
      </c>
      <c r="O165" s="19">
        <v>0.83860000000000001</v>
      </c>
      <c r="P165" s="19">
        <v>0.86819999999999997</v>
      </c>
    </row>
    <row r="166" spans="1:16" x14ac:dyDescent="0.2">
      <c r="A166" s="64">
        <v>106169003</v>
      </c>
      <c r="B166" s="3" t="s">
        <v>595</v>
      </c>
      <c r="C166" s="3" t="s">
        <v>125</v>
      </c>
      <c r="D166" s="9">
        <v>76.88300000000001</v>
      </c>
      <c r="E166" s="18">
        <v>590.87699999999995</v>
      </c>
      <c r="F166" s="9">
        <v>592.41899999999998</v>
      </c>
      <c r="G166" s="9">
        <v>587.63300000000004</v>
      </c>
      <c r="H166" s="9">
        <v>592.57799999999997</v>
      </c>
      <c r="I166" s="85">
        <v>7.6853999999999996</v>
      </c>
      <c r="J166" s="85">
        <v>0.20760000000000001</v>
      </c>
      <c r="K166" s="19">
        <v>0.1038</v>
      </c>
      <c r="L166" s="19">
        <v>0.8962</v>
      </c>
      <c r="M166" s="85">
        <v>0.17610000000000001</v>
      </c>
      <c r="N166" s="85">
        <v>8.7999999999999995E-2</v>
      </c>
      <c r="O166" s="19">
        <v>0.91200000000000003</v>
      </c>
      <c r="P166" s="19">
        <v>0.90559999999999996</v>
      </c>
    </row>
    <row r="167" spans="1:16" x14ac:dyDescent="0.2">
      <c r="A167" s="64">
        <v>110171003</v>
      </c>
      <c r="B167" s="3" t="s">
        <v>226</v>
      </c>
      <c r="C167" s="3" t="s">
        <v>133</v>
      </c>
      <c r="D167" s="9">
        <v>347.37100000000004</v>
      </c>
      <c r="E167" s="18">
        <v>2173.7979999999998</v>
      </c>
      <c r="F167" s="9">
        <v>2175.9679999999998</v>
      </c>
      <c r="G167" s="9">
        <v>2161.2449999999999</v>
      </c>
      <c r="H167" s="9">
        <v>2184.1799999999998</v>
      </c>
      <c r="I167" s="85">
        <v>6.2577999999999996</v>
      </c>
      <c r="J167" s="85">
        <v>0.16900000000000001</v>
      </c>
      <c r="K167" s="19">
        <v>8.4500000000000006E-2</v>
      </c>
      <c r="L167" s="19">
        <v>0.91549999999999998</v>
      </c>
      <c r="M167" s="85">
        <v>0.64810000000000001</v>
      </c>
      <c r="N167" s="85">
        <v>0.32400000000000001</v>
      </c>
      <c r="O167" s="19">
        <v>0.67600000000000005</v>
      </c>
      <c r="P167" s="19">
        <v>0.77180000000000004</v>
      </c>
    </row>
    <row r="168" spans="1:16" x14ac:dyDescent="0.2">
      <c r="A168" s="64">
        <v>110171803</v>
      </c>
      <c r="B168" s="3" t="s">
        <v>227</v>
      </c>
      <c r="C168" s="3" t="s">
        <v>133</v>
      </c>
      <c r="D168" s="9">
        <v>116.60899999999999</v>
      </c>
      <c r="E168" s="18">
        <v>1041.3499999999999</v>
      </c>
      <c r="F168" s="9">
        <v>1039.723</v>
      </c>
      <c r="G168" s="9">
        <v>1042.0350000000001</v>
      </c>
      <c r="H168" s="9">
        <v>1042.2919999999999</v>
      </c>
      <c r="I168" s="85">
        <v>8.9301999999999992</v>
      </c>
      <c r="J168" s="85">
        <v>0.2412</v>
      </c>
      <c r="K168" s="19">
        <v>0.1206</v>
      </c>
      <c r="L168" s="19">
        <v>0.87939999999999996</v>
      </c>
      <c r="M168" s="85">
        <v>0.31040000000000001</v>
      </c>
      <c r="N168" s="85">
        <v>0.1552</v>
      </c>
      <c r="O168" s="19">
        <v>0.8448</v>
      </c>
      <c r="P168" s="19">
        <v>0.85860000000000003</v>
      </c>
    </row>
    <row r="169" spans="1:16" x14ac:dyDescent="0.2">
      <c r="A169" s="64">
        <v>106172003</v>
      </c>
      <c r="B169" s="3" t="s">
        <v>132</v>
      </c>
      <c r="C169" s="3" t="s">
        <v>133</v>
      </c>
      <c r="D169" s="9">
        <v>258.358</v>
      </c>
      <c r="E169" s="18">
        <v>3610.5479999999998</v>
      </c>
      <c r="F169" s="9">
        <v>3602.2910000000002</v>
      </c>
      <c r="G169" s="9">
        <v>3578.7</v>
      </c>
      <c r="H169" s="9">
        <v>3650.652</v>
      </c>
      <c r="I169" s="85">
        <v>13.9749</v>
      </c>
      <c r="J169" s="85">
        <v>0.3775</v>
      </c>
      <c r="K169" s="19">
        <v>0.18870000000000001</v>
      </c>
      <c r="L169" s="19">
        <v>0.81130000000000002</v>
      </c>
      <c r="M169" s="85">
        <v>1.0764</v>
      </c>
      <c r="N169" s="85">
        <v>0.53820000000000001</v>
      </c>
      <c r="O169" s="19">
        <v>0.46179999999999999</v>
      </c>
      <c r="P169" s="19">
        <v>0.60160000000000002</v>
      </c>
    </row>
    <row r="170" spans="1:16" x14ac:dyDescent="0.2">
      <c r="A170" s="64">
        <v>110173003</v>
      </c>
      <c r="B170" s="3" t="s">
        <v>228</v>
      </c>
      <c r="C170" s="3" t="s">
        <v>133</v>
      </c>
      <c r="D170" s="9">
        <v>98.55</v>
      </c>
      <c r="E170" s="18">
        <v>711.63499999999999</v>
      </c>
      <c r="F170" s="9">
        <v>697.952</v>
      </c>
      <c r="G170" s="9">
        <v>697.76400000000001</v>
      </c>
      <c r="H170" s="9">
        <v>739.18799999999999</v>
      </c>
      <c r="I170" s="85">
        <v>7.2210000000000001</v>
      </c>
      <c r="J170" s="85">
        <v>0.19500000000000001</v>
      </c>
      <c r="K170" s="19">
        <v>9.7500000000000003E-2</v>
      </c>
      <c r="L170" s="19">
        <v>0.90249999999999997</v>
      </c>
      <c r="M170" s="85">
        <v>0.21210000000000001</v>
      </c>
      <c r="N170" s="85">
        <v>0.106</v>
      </c>
      <c r="O170" s="19">
        <v>0.89400000000000002</v>
      </c>
      <c r="P170" s="19">
        <v>0.89739999999999998</v>
      </c>
    </row>
    <row r="171" spans="1:16" x14ac:dyDescent="0.2">
      <c r="A171" s="64">
        <v>110173504</v>
      </c>
      <c r="B171" s="3" t="s">
        <v>229</v>
      </c>
      <c r="C171" s="3" t="s">
        <v>133</v>
      </c>
      <c r="D171" s="9">
        <v>83.915999999999997</v>
      </c>
      <c r="E171" s="18">
        <v>253.35599999999999</v>
      </c>
      <c r="F171" s="9">
        <v>244.70099999999999</v>
      </c>
      <c r="G171" s="9">
        <v>257.38400000000001</v>
      </c>
      <c r="H171" s="9">
        <v>257.98200000000003</v>
      </c>
      <c r="I171" s="85">
        <v>3.0190999999999999</v>
      </c>
      <c r="J171" s="85">
        <v>8.1500000000000003E-2</v>
      </c>
      <c r="K171" s="19">
        <v>4.07E-2</v>
      </c>
      <c r="L171" s="19">
        <v>0.95930000000000004</v>
      </c>
      <c r="M171" s="85">
        <v>7.5499999999999998E-2</v>
      </c>
      <c r="N171" s="85">
        <v>3.7699999999999997E-2</v>
      </c>
      <c r="O171" s="19">
        <v>0.96230000000000004</v>
      </c>
      <c r="P171" s="19">
        <v>0.96109999999999995</v>
      </c>
    </row>
    <row r="172" spans="1:16" x14ac:dyDescent="0.2">
      <c r="A172" s="64">
        <v>110175003</v>
      </c>
      <c r="B172" s="3" t="s">
        <v>230</v>
      </c>
      <c r="C172" s="3" t="s">
        <v>133</v>
      </c>
      <c r="D172" s="9">
        <v>94.971999999999994</v>
      </c>
      <c r="E172" s="18">
        <v>835.76099999999997</v>
      </c>
      <c r="F172" s="9">
        <v>836.64</v>
      </c>
      <c r="G172" s="9">
        <v>843.16899999999998</v>
      </c>
      <c r="H172" s="9">
        <v>827.47299999999996</v>
      </c>
      <c r="I172" s="85">
        <v>8.8000000000000007</v>
      </c>
      <c r="J172" s="85">
        <v>0.23769999999999999</v>
      </c>
      <c r="K172" s="19">
        <v>0.1188</v>
      </c>
      <c r="L172" s="19">
        <v>0.88119999999999998</v>
      </c>
      <c r="M172" s="85">
        <v>0.24909999999999999</v>
      </c>
      <c r="N172" s="85">
        <v>0.1245</v>
      </c>
      <c r="O172" s="19">
        <v>0.87549999999999994</v>
      </c>
      <c r="P172" s="19">
        <v>0.87770000000000004</v>
      </c>
    </row>
    <row r="173" spans="1:16" x14ac:dyDescent="0.2">
      <c r="A173" s="64">
        <v>110177003</v>
      </c>
      <c r="B173" s="3" t="s">
        <v>231</v>
      </c>
      <c r="C173" s="3" t="s">
        <v>133</v>
      </c>
      <c r="D173" s="9">
        <v>225.02799999999999</v>
      </c>
      <c r="E173" s="18">
        <v>1690.683</v>
      </c>
      <c r="F173" s="9">
        <v>1690.6690000000001</v>
      </c>
      <c r="G173" s="9">
        <v>1686.2929999999999</v>
      </c>
      <c r="H173" s="9">
        <v>1695.086</v>
      </c>
      <c r="I173" s="85">
        <v>7.5132000000000003</v>
      </c>
      <c r="J173" s="85">
        <v>0.2029</v>
      </c>
      <c r="K173" s="19">
        <v>0.1014</v>
      </c>
      <c r="L173" s="19">
        <v>0.89859999999999995</v>
      </c>
      <c r="M173" s="85">
        <v>0.504</v>
      </c>
      <c r="N173" s="85">
        <v>0.252</v>
      </c>
      <c r="O173" s="19">
        <v>0.748</v>
      </c>
      <c r="P173" s="19">
        <v>0.80820000000000003</v>
      </c>
    </row>
    <row r="174" spans="1:16" x14ac:dyDescent="0.2">
      <c r="A174" s="64">
        <v>110179003</v>
      </c>
      <c r="B174" s="3" t="s">
        <v>232</v>
      </c>
      <c r="C174" s="3" t="s">
        <v>133</v>
      </c>
      <c r="D174" s="9">
        <v>165.244</v>
      </c>
      <c r="E174" s="18">
        <v>947.01499999999999</v>
      </c>
      <c r="F174" s="9">
        <v>928.91899999999998</v>
      </c>
      <c r="G174" s="9">
        <v>953.11</v>
      </c>
      <c r="H174" s="9">
        <v>959.01599999999996</v>
      </c>
      <c r="I174" s="85">
        <v>5.7309999999999999</v>
      </c>
      <c r="J174" s="85">
        <v>0.15479999999999999</v>
      </c>
      <c r="K174" s="19">
        <v>7.7399999999999997E-2</v>
      </c>
      <c r="L174" s="19">
        <v>0.92259999999999998</v>
      </c>
      <c r="M174" s="85">
        <v>0.2823</v>
      </c>
      <c r="N174" s="85">
        <v>0.1411</v>
      </c>
      <c r="O174" s="19">
        <v>0.8589</v>
      </c>
      <c r="P174" s="19">
        <v>0.88429999999999997</v>
      </c>
    </row>
    <row r="175" spans="1:16" x14ac:dyDescent="0.2">
      <c r="A175" s="64">
        <v>110183602</v>
      </c>
      <c r="B175" s="3" t="s">
        <v>233</v>
      </c>
      <c r="C175" s="3" t="s">
        <v>234</v>
      </c>
      <c r="D175" s="9">
        <v>970.76400000000001</v>
      </c>
      <c r="E175" s="18">
        <v>4128.482</v>
      </c>
      <c r="F175" s="9">
        <v>4042.91</v>
      </c>
      <c r="G175" s="9">
        <v>4134.6549999999997</v>
      </c>
      <c r="H175" s="9">
        <v>4207.8810000000003</v>
      </c>
      <c r="I175" s="85">
        <v>4.2527999999999997</v>
      </c>
      <c r="J175" s="85">
        <v>0.1148</v>
      </c>
      <c r="K175" s="19">
        <v>5.74E-2</v>
      </c>
      <c r="L175" s="19">
        <v>0.94259999999999999</v>
      </c>
      <c r="M175" s="85">
        <v>1.2307999999999999</v>
      </c>
      <c r="N175" s="85">
        <v>0.61539999999999995</v>
      </c>
      <c r="O175" s="19">
        <v>0.3846</v>
      </c>
      <c r="P175" s="19">
        <v>0.60780000000000001</v>
      </c>
    </row>
    <row r="176" spans="1:16" x14ac:dyDescent="0.2">
      <c r="A176" s="64">
        <v>116191004</v>
      </c>
      <c r="B176" s="3" t="s">
        <v>346</v>
      </c>
      <c r="C176" s="3" t="s">
        <v>347</v>
      </c>
      <c r="D176" s="9">
        <v>97.162000000000006</v>
      </c>
      <c r="E176" s="18">
        <v>668.38</v>
      </c>
      <c r="F176" s="9">
        <v>640.47400000000005</v>
      </c>
      <c r="G176" s="9">
        <v>671.96699999999998</v>
      </c>
      <c r="H176" s="9">
        <v>692.69899999999996</v>
      </c>
      <c r="I176" s="85">
        <v>6.8789999999999996</v>
      </c>
      <c r="J176" s="85">
        <v>0.18579999999999999</v>
      </c>
      <c r="K176" s="19">
        <v>9.2899999999999996E-2</v>
      </c>
      <c r="L176" s="19">
        <v>0.90710000000000002</v>
      </c>
      <c r="M176" s="85">
        <v>0.19919999999999999</v>
      </c>
      <c r="N176" s="85">
        <v>9.9599999999999994E-2</v>
      </c>
      <c r="O176" s="19">
        <v>0.90039999999999998</v>
      </c>
      <c r="P176" s="19">
        <v>0.90300000000000002</v>
      </c>
    </row>
    <row r="177" spans="1:16" x14ac:dyDescent="0.2">
      <c r="A177" s="64">
        <v>116191103</v>
      </c>
      <c r="B177" s="3" t="s">
        <v>348</v>
      </c>
      <c r="C177" s="3" t="s">
        <v>347</v>
      </c>
      <c r="D177" s="9">
        <v>91.263999999999996</v>
      </c>
      <c r="E177" s="18">
        <v>2945.4839999999999</v>
      </c>
      <c r="F177" s="9">
        <v>2968.36</v>
      </c>
      <c r="G177" s="9">
        <v>2937.3040000000001</v>
      </c>
      <c r="H177" s="9">
        <v>2930.7869999999998</v>
      </c>
      <c r="I177" s="85">
        <v>32.274299999999997</v>
      </c>
      <c r="J177" s="85">
        <v>0.87190000000000001</v>
      </c>
      <c r="K177" s="19">
        <v>0.43590000000000001</v>
      </c>
      <c r="L177" s="19">
        <v>0.56410000000000005</v>
      </c>
      <c r="M177" s="85">
        <v>0.87809999999999999</v>
      </c>
      <c r="N177" s="85">
        <v>0.439</v>
      </c>
      <c r="O177" s="19">
        <v>0.56100000000000005</v>
      </c>
      <c r="P177" s="19">
        <v>0.56220000000000003</v>
      </c>
    </row>
    <row r="178" spans="1:16" x14ac:dyDescent="0.2">
      <c r="A178" s="64">
        <v>116191203</v>
      </c>
      <c r="B178" s="3" t="s">
        <v>349</v>
      </c>
      <c r="C178" s="3" t="s">
        <v>347</v>
      </c>
      <c r="D178" s="9">
        <v>84.643999999999991</v>
      </c>
      <c r="E178" s="18">
        <v>1697.876</v>
      </c>
      <c r="F178" s="9">
        <v>1698.4359999999999</v>
      </c>
      <c r="G178" s="9">
        <v>1696.25</v>
      </c>
      <c r="H178" s="9">
        <v>1698.943</v>
      </c>
      <c r="I178" s="85">
        <v>20.059000000000001</v>
      </c>
      <c r="J178" s="85">
        <v>0.54190000000000005</v>
      </c>
      <c r="K178" s="19">
        <v>0.27089999999999997</v>
      </c>
      <c r="L178" s="19">
        <v>0.72909999999999997</v>
      </c>
      <c r="M178" s="85">
        <v>0.50619999999999998</v>
      </c>
      <c r="N178" s="85">
        <v>0.25309999999999999</v>
      </c>
      <c r="O178" s="19">
        <v>0.74690000000000001</v>
      </c>
      <c r="P178" s="19">
        <v>0.73970000000000002</v>
      </c>
    </row>
    <row r="179" spans="1:16" x14ac:dyDescent="0.2">
      <c r="A179" s="64">
        <v>116191503</v>
      </c>
      <c r="B179" s="3" t="s">
        <v>350</v>
      </c>
      <c r="C179" s="3" t="s">
        <v>347</v>
      </c>
      <c r="D179" s="9">
        <v>78.7</v>
      </c>
      <c r="E179" s="18">
        <v>1949.146</v>
      </c>
      <c r="F179" s="9">
        <v>1964.204</v>
      </c>
      <c r="G179" s="9">
        <v>1935.347</v>
      </c>
      <c r="H179" s="9">
        <v>1947.886</v>
      </c>
      <c r="I179" s="85">
        <v>24.7667</v>
      </c>
      <c r="J179" s="85">
        <v>0.66900000000000004</v>
      </c>
      <c r="K179" s="19">
        <v>0.33450000000000002</v>
      </c>
      <c r="L179" s="19">
        <v>0.66549999999999998</v>
      </c>
      <c r="M179" s="85">
        <v>0.58109999999999995</v>
      </c>
      <c r="N179" s="85">
        <v>0.29049999999999998</v>
      </c>
      <c r="O179" s="19">
        <v>0.70950000000000002</v>
      </c>
      <c r="P179" s="19">
        <v>0.69189999999999996</v>
      </c>
    </row>
    <row r="180" spans="1:16" x14ac:dyDescent="0.2">
      <c r="A180" s="64">
        <v>116195004</v>
      </c>
      <c r="B180" s="3" t="s">
        <v>351</v>
      </c>
      <c r="C180" s="3" t="s">
        <v>347</v>
      </c>
      <c r="D180" s="9">
        <v>91.178000000000011</v>
      </c>
      <c r="E180" s="18">
        <v>620.31200000000001</v>
      </c>
      <c r="F180" s="9">
        <v>604.55799999999999</v>
      </c>
      <c r="G180" s="9">
        <v>615.173</v>
      </c>
      <c r="H180" s="9">
        <v>641.20500000000004</v>
      </c>
      <c r="I180" s="85">
        <v>6.8033000000000001</v>
      </c>
      <c r="J180" s="85">
        <v>0.1837</v>
      </c>
      <c r="K180" s="19">
        <v>9.1800000000000007E-2</v>
      </c>
      <c r="L180" s="19">
        <v>0.90820000000000001</v>
      </c>
      <c r="M180" s="85">
        <v>0.18490000000000001</v>
      </c>
      <c r="N180" s="85">
        <v>9.2399999999999996E-2</v>
      </c>
      <c r="O180" s="19">
        <v>0.90759999999999996</v>
      </c>
      <c r="P180" s="19">
        <v>0.90780000000000005</v>
      </c>
    </row>
    <row r="181" spans="1:16" x14ac:dyDescent="0.2">
      <c r="A181" s="64">
        <v>116197503</v>
      </c>
      <c r="B181" s="3" t="s">
        <v>352</v>
      </c>
      <c r="C181" s="3" t="s">
        <v>347</v>
      </c>
      <c r="D181" s="9">
        <v>109.98099999999999</v>
      </c>
      <c r="E181" s="18">
        <v>1318.2080000000001</v>
      </c>
      <c r="F181" s="9">
        <v>1295.4829999999999</v>
      </c>
      <c r="G181" s="9">
        <v>1327.8140000000001</v>
      </c>
      <c r="H181" s="9">
        <v>1331.328</v>
      </c>
      <c r="I181" s="85">
        <v>11.9857</v>
      </c>
      <c r="J181" s="85">
        <v>0.32369999999999999</v>
      </c>
      <c r="K181" s="19">
        <v>0.1618</v>
      </c>
      <c r="L181" s="19">
        <v>0.83819999999999995</v>
      </c>
      <c r="M181" s="85">
        <v>0.39300000000000002</v>
      </c>
      <c r="N181" s="85">
        <v>0.19650000000000001</v>
      </c>
      <c r="O181" s="19">
        <v>0.80349999999999999</v>
      </c>
      <c r="P181" s="19">
        <v>0.81730000000000003</v>
      </c>
    </row>
    <row r="182" spans="1:16" x14ac:dyDescent="0.2">
      <c r="A182" s="64">
        <v>105201033</v>
      </c>
      <c r="B182" s="3" t="s">
        <v>104</v>
      </c>
      <c r="C182" s="3" t="s">
        <v>105</v>
      </c>
      <c r="D182" s="9">
        <v>318.54899999999998</v>
      </c>
      <c r="E182" s="18">
        <v>1917.588</v>
      </c>
      <c r="F182" s="9">
        <v>1876.009</v>
      </c>
      <c r="G182" s="9">
        <v>1937.134</v>
      </c>
      <c r="H182" s="9">
        <v>1939.6210000000001</v>
      </c>
      <c r="I182" s="85">
        <v>6.0197000000000003</v>
      </c>
      <c r="J182" s="85">
        <v>0.16259999999999999</v>
      </c>
      <c r="K182" s="19">
        <v>8.1299999999999997E-2</v>
      </c>
      <c r="L182" s="19">
        <v>0.91869999999999996</v>
      </c>
      <c r="M182" s="85">
        <v>0.57169999999999999</v>
      </c>
      <c r="N182" s="85">
        <v>0.2858</v>
      </c>
      <c r="O182" s="19">
        <v>0.71419999999999995</v>
      </c>
      <c r="P182" s="19">
        <v>0.79600000000000004</v>
      </c>
    </row>
    <row r="183" spans="1:16" x14ac:dyDescent="0.2">
      <c r="A183" s="64">
        <v>105201352</v>
      </c>
      <c r="B183" s="3" t="s">
        <v>106</v>
      </c>
      <c r="C183" s="3" t="s">
        <v>105</v>
      </c>
      <c r="D183" s="9">
        <v>157.99</v>
      </c>
      <c r="E183" s="18">
        <v>3432.18</v>
      </c>
      <c r="F183" s="9">
        <v>3406.2080000000001</v>
      </c>
      <c r="G183" s="9">
        <v>3438.5509999999999</v>
      </c>
      <c r="H183" s="9">
        <v>3451.7809999999999</v>
      </c>
      <c r="I183" s="85">
        <v>21.724</v>
      </c>
      <c r="J183" s="85">
        <v>0.58679999999999999</v>
      </c>
      <c r="K183" s="19">
        <v>0.29339999999999999</v>
      </c>
      <c r="L183" s="19">
        <v>0.70660000000000001</v>
      </c>
      <c r="M183" s="85">
        <v>1.0232000000000001</v>
      </c>
      <c r="N183" s="85">
        <v>0.51160000000000005</v>
      </c>
      <c r="O183" s="19">
        <v>0.4884</v>
      </c>
      <c r="P183" s="19">
        <v>0.5756</v>
      </c>
    </row>
    <row r="184" spans="1:16" x14ac:dyDescent="0.2">
      <c r="A184" s="64">
        <v>105204703</v>
      </c>
      <c r="B184" s="3" t="s">
        <v>107</v>
      </c>
      <c r="C184" s="3" t="s">
        <v>105</v>
      </c>
      <c r="D184" s="9">
        <v>408.07</v>
      </c>
      <c r="E184" s="18">
        <v>2671.5250000000001</v>
      </c>
      <c r="F184" s="9">
        <v>2641.328</v>
      </c>
      <c r="G184" s="9">
        <v>2693.1640000000002</v>
      </c>
      <c r="H184" s="9">
        <v>2680.0839999999998</v>
      </c>
      <c r="I184" s="85">
        <v>6.5467000000000004</v>
      </c>
      <c r="J184" s="85">
        <v>0.17680000000000001</v>
      </c>
      <c r="K184" s="19">
        <v>8.8400000000000006E-2</v>
      </c>
      <c r="L184" s="19">
        <v>0.91159999999999997</v>
      </c>
      <c r="M184" s="85">
        <v>0.79649999999999999</v>
      </c>
      <c r="N184" s="85">
        <v>0.3982</v>
      </c>
      <c r="O184" s="19">
        <v>0.6018</v>
      </c>
      <c r="P184" s="19">
        <v>0.72570000000000001</v>
      </c>
    </row>
    <row r="185" spans="1:16" x14ac:dyDescent="0.2">
      <c r="A185" s="64">
        <v>115210503</v>
      </c>
      <c r="B185" s="3" t="s">
        <v>319</v>
      </c>
      <c r="C185" s="3" t="s">
        <v>320</v>
      </c>
      <c r="D185" s="9">
        <v>195.15</v>
      </c>
      <c r="E185" s="18">
        <v>2546.797</v>
      </c>
      <c r="F185" s="9">
        <v>2538.2539999999999</v>
      </c>
      <c r="G185" s="9">
        <v>2557.201</v>
      </c>
      <c r="H185" s="9">
        <v>2544.9360000000001</v>
      </c>
      <c r="I185" s="85">
        <v>13.0504</v>
      </c>
      <c r="J185" s="85">
        <v>0.35249999999999998</v>
      </c>
      <c r="K185" s="19">
        <v>0.1762</v>
      </c>
      <c r="L185" s="19">
        <v>0.82379999999999998</v>
      </c>
      <c r="M185" s="85">
        <v>0.75929999999999997</v>
      </c>
      <c r="N185" s="85">
        <v>0.37959999999999999</v>
      </c>
      <c r="O185" s="19">
        <v>0.62039999999999995</v>
      </c>
      <c r="P185" s="19">
        <v>0.70169999999999999</v>
      </c>
    </row>
    <row r="186" spans="1:16" x14ac:dyDescent="0.2">
      <c r="A186" s="64">
        <v>115211003</v>
      </c>
      <c r="B186" s="3" t="s">
        <v>321</v>
      </c>
      <c r="C186" s="3" t="s">
        <v>320</v>
      </c>
      <c r="D186" s="9">
        <v>2.125</v>
      </c>
      <c r="E186" s="18">
        <v>1220.0039999999999</v>
      </c>
      <c r="F186" s="9">
        <v>1194.788</v>
      </c>
      <c r="G186" s="9">
        <v>1221.078</v>
      </c>
      <c r="H186" s="9">
        <v>1244.146</v>
      </c>
      <c r="I186" s="85">
        <v>574.11950000000002</v>
      </c>
      <c r="J186" s="85">
        <v>15.5101</v>
      </c>
      <c r="K186" s="19">
        <v>7.7549999999999999</v>
      </c>
      <c r="L186" s="19">
        <v>-6.7549999999999999</v>
      </c>
      <c r="M186" s="85">
        <v>0.36370000000000002</v>
      </c>
      <c r="N186" s="85">
        <v>0.18179999999999999</v>
      </c>
      <c r="O186" s="19">
        <v>0.81820000000000004</v>
      </c>
      <c r="P186" s="19">
        <v>-2.2109999999999999</v>
      </c>
    </row>
    <row r="187" spans="1:16" x14ac:dyDescent="0.2">
      <c r="A187" s="64">
        <v>115211103</v>
      </c>
      <c r="B187" s="3" t="s">
        <v>322</v>
      </c>
      <c r="C187" s="3" t="s">
        <v>320</v>
      </c>
      <c r="D187" s="9">
        <v>76.462000000000003</v>
      </c>
      <c r="E187" s="18">
        <v>5201.7290000000003</v>
      </c>
      <c r="F187" s="9">
        <v>5266.7839999999997</v>
      </c>
      <c r="G187" s="9">
        <v>5221.875</v>
      </c>
      <c r="H187" s="9">
        <v>5116.5290000000005</v>
      </c>
      <c r="I187" s="85">
        <v>68.030199999999994</v>
      </c>
      <c r="J187" s="85">
        <v>1.8378000000000001</v>
      </c>
      <c r="K187" s="19">
        <v>0.91890000000000005</v>
      </c>
      <c r="L187" s="19">
        <v>8.1000000000000003E-2</v>
      </c>
      <c r="M187" s="85">
        <v>1.5508</v>
      </c>
      <c r="N187" s="85">
        <v>0.77539999999999998</v>
      </c>
      <c r="O187" s="19">
        <v>0.22459999999999999</v>
      </c>
      <c r="P187" s="19">
        <v>0.1671</v>
      </c>
    </row>
    <row r="188" spans="1:16" x14ac:dyDescent="0.2">
      <c r="A188" s="64">
        <v>115211603</v>
      </c>
      <c r="B188" s="3" t="s">
        <v>323</v>
      </c>
      <c r="C188" s="3" t="s">
        <v>320</v>
      </c>
      <c r="D188" s="9">
        <v>102.82899999999999</v>
      </c>
      <c r="E188" s="18">
        <v>9867.2340000000004</v>
      </c>
      <c r="F188" s="9">
        <v>10181.351000000001</v>
      </c>
      <c r="G188" s="9">
        <v>9864.5120000000006</v>
      </c>
      <c r="H188" s="9">
        <v>9555.84</v>
      </c>
      <c r="I188" s="85">
        <v>95.957599999999999</v>
      </c>
      <c r="J188" s="85">
        <v>2.5922999999999998</v>
      </c>
      <c r="K188" s="19">
        <v>1.2961</v>
      </c>
      <c r="L188" s="19">
        <v>-0.29609999999999997</v>
      </c>
      <c r="M188" s="85">
        <v>2.9418000000000002</v>
      </c>
      <c r="N188" s="85">
        <v>1.4709000000000001</v>
      </c>
      <c r="O188" s="19">
        <v>-0.47089999999999999</v>
      </c>
      <c r="P188" s="19">
        <v>-0.40089999999999998</v>
      </c>
    </row>
    <row r="189" spans="1:16" x14ac:dyDescent="0.2">
      <c r="A189" s="64">
        <v>115212503</v>
      </c>
      <c r="B189" s="3" t="s">
        <v>324</v>
      </c>
      <c r="C189" s="3" t="s">
        <v>320</v>
      </c>
      <c r="D189" s="9">
        <v>10.853999999999999</v>
      </c>
      <c r="E189" s="18">
        <v>2701.5160000000001</v>
      </c>
      <c r="F189" s="9">
        <v>2708.67</v>
      </c>
      <c r="G189" s="9">
        <v>2701.732</v>
      </c>
      <c r="H189" s="9">
        <v>2694.145</v>
      </c>
      <c r="I189" s="85">
        <v>248.89580000000001</v>
      </c>
      <c r="J189" s="85">
        <v>6.7240000000000002</v>
      </c>
      <c r="K189" s="19">
        <v>3.3620000000000001</v>
      </c>
      <c r="L189" s="19">
        <v>-2.3620000000000001</v>
      </c>
      <c r="M189" s="85">
        <v>0.8054</v>
      </c>
      <c r="N189" s="85">
        <v>0.4027</v>
      </c>
      <c r="O189" s="19">
        <v>0.59730000000000005</v>
      </c>
      <c r="P189" s="19">
        <v>-0.58640000000000003</v>
      </c>
    </row>
    <row r="190" spans="1:16" x14ac:dyDescent="0.2">
      <c r="A190" s="64">
        <v>115216503</v>
      </c>
      <c r="B190" s="3" t="s">
        <v>325</v>
      </c>
      <c r="C190" s="3" t="s">
        <v>320</v>
      </c>
      <c r="D190" s="9">
        <v>16.068999999999999</v>
      </c>
      <c r="E190" s="18">
        <v>4581.4520000000002</v>
      </c>
      <c r="F190" s="9">
        <v>4699.1409999999996</v>
      </c>
      <c r="G190" s="9">
        <v>4542.7860000000001</v>
      </c>
      <c r="H190" s="9">
        <v>4502.4290000000001</v>
      </c>
      <c r="I190" s="85">
        <v>285.1112</v>
      </c>
      <c r="J190" s="85">
        <v>7.7023999999999999</v>
      </c>
      <c r="K190" s="19">
        <v>3.8512</v>
      </c>
      <c r="L190" s="19">
        <v>-2.8512</v>
      </c>
      <c r="M190" s="85">
        <v>1.3658999999999999</v>
      </c>
      <c r="N190" s="85">
        <v>0.68289999999999995</v>
      </c>
      <c r="O190" s="19">
        <v>0.31709999999999999</v>
      </c>
      <c r="P190" s="19">
        <v>-0.95020000000000004</v>
      </c>
    </row>
    <row r="191" spans="1:16" x14ac:dyDescent="0.2">
      <c r="A191" s="64">
        <v>115218003</v>
      </c>
      <c r="B191" s="3" t="s">
        <v>326</v>
      </c>
      <c r="C191" s="3" t="s">
        <v>320</v>
      </c>
      <c r="D191" s="9">
        <v>122.437</v>
      </c>
      <c r="E191" s="18">
        <v>3626.1239999999998</v>
      </c>
      <c r="F191" s="9">
        <v>3733.6019999999999</v>
      </c>
      <c r="G191" s="9">
        <v>3646.39</v>
      </c>
      <c r="H191" s="9">
        <v>3498.3809999999999</v>
      </c>
      <c r="I191" s="85">
        <v>29.616199999999999</v>
      </c>
      <c r="J191" s="85">
        <v>0.8</v>
      </c>
      <c r="K191" s="19">
        <v>0.4</v>
      </c>
      <c r="L191" s="19">
        <v>0.6</v>
      </c>
      <c r="M191" s="85">
        <v>1.0810999999999999</v>
      </c>
      <c r="N191" s="85">
        <v>0.54049999999999998</v>
      </c>
      <c r="O191" s="19">
        <v>0.45950000000000002</v>
      </c>
      <c r="P191" s="19">
        <v>0.51570000000000005</v>
      </c>
    </row>
    <row r="192" spans="1:16" x14ac:dyDescent="0.2">
      <c r="A192" s="64">
        <v>115218303</v>
      </c>
      <c r="B192" s="3" t="s">
        <v>327</v>
      </c>
      <c r="C192" s="3" t="s">
        <v>320</v>
      </c>
      <c r="D192" s="9">
        <v>49.052</v>
      </c>
      <c r="E192" s="18">
        <v>2210.6080000000002</v>
      </c>
      <c r="F192" s="9">
        <v>2272.6619999999998</v>
      </c>
      <c r="G192" s="9">
        <v>2194.627</v>
      </c>
      <c r="H192" s="9">
        <v>2164.5340000000001</v>
      </c>
      <c r="I192" s="85">
        <v>45.066600000000001</v>
      </c>
      <c r="J192" s="85">
        <v>1.2174</v>
      </c>
      <c r="K192" s="19">
        <v>0.60870000000000002</v>
      </c>
      <c r="L192" s="19">
        <v>0.39129999999999998</v>
      </c>
      <c r="M192" s="85">
        <v>0.65900000000000003</v>
      </c>
      <c r="N192" s="85">
        <v>0.32950000000000002</v>
      </c>
      <c r="O192" s="19">
        <v>0.67049999999999998</v>
      </c>
      <c r="P192" s="19">
        <v>0.55879999999999996</v>
      </c>
    </row>
    <row r="193" spans="1:16" x14ac:dyDescent="0.2">
      <c r="A193" s="64">
        <v>115221402</v>
      </c>
      <c r="B193" s="3" t="s">
        <v>329</v>
      </c>
      <c r="C193" s="3" t="s">
        <v>330</v>
      </c>
      <c r="D193" s="9">
        <v>127.34699999999999</v>
      </c>
      <c r="E193" s="18">
        <v>13242.978999999999</v>
      </c>
      <c r="F193" s="9">
        <v>13474.308999999999</v>
      </c>
      <c r="G193" s="9">
        <v>13258.654</v>
      </c>
      <c r="H193" s="9">
        <v>12995.975</v>
      </c>
      <c r="I193" s="85">
        <v>103.99120000000001</v>
      </c>
      <c r="J193" s="85">
        <v>2.8092999999999999</v>
      </c>
      <c r="K193" s="19">
        <v>1.4046000000000001</v>
      </c>
      <c r="L193" s="19">
        <v>-0.40460000000000002</v>
      </c>
      <c r="M193" s="85">
        <v>3.9483000000000001</v>
      </c>
      <c r="N193" s="85">
        <v>1.9741</v>
      </c>
      <c r="O193" s="19">
        <v>-0.97409999999999997</v>
      </c>
      <c r="P193" s="19">
        <v>-0.74629999999999996</v>
      </c>
    </row>
    <row r="194" spans="1:16" x14ac:dyDescent="0.2">
      <c r="A194" s="64">
        <v>115221753</v>
      </c>
      <c r="B194" s="3" t="s">
        <v>331</v>
      </c>
      <c r="C194" s="3" t="s">
        <v>330</v>
      </c>
      <c r="D194" s="9">
        <v>27.4</v>
      </c>
      <c r="E194" s="18">
        <v>3423.6660000000002</v>
      </c>
      <c r="F194" s="9">
        <v>3318.623</v>
      </c>
      <c r="G194" s="9">
        <v>3399.9</v>
      </c>
      <c r="H194" s="9">
        <v>3552.4740000000002</v>
      </c>
      <c r="I194" s="85">
        <v>124.9513</v>
      </c>
      <c r="J194" s="85">
        <v>3.3755999999999999</v>
      </c>
      <c r="K194" s="19">
        <v>1.6878</v>
      </c>
      <c r="L194" s="19">
        <v>-0.68779999999999997</v>
      </c>
      <c r="M194" s="85">
        <v>1.0206999999999999</v>
      </c>
      <c r="N194" s="85">
        <v>0.51029999999999998</v>
      </c>
      <c r="O194" s="19">
        <v>0.48970000000000002</v>
      </c>
      <c r="P194" s="19">
        <v>1.8700000000000001E-2</v>
      </c>
    </row>
    <row r="195" spans="1:16" x14ac:dyDescent="0.2">
      <c r="A195" s="64">
        <v>115222504</v>
      </c>
      <c r="B195" s="3" t="s">
        <v>332</v>
      </c>
      <c r="C195" s="3" t="s">
        <v>330</v>
      </c>
      <c r="D195" s="9">
        <v>86.093000000000004</v>
      </c>
      <c r="E195" s="18">
        <v>984.55600000000004</v>
      </c>
      <c r="F195" s="9">
        <v>970.79600000000005</v>
      </c>
      <c r="G195" s="9">
        <v>976.92700000000002</v>
      </c>
      <c r="H195" s="9">
        <v>1005.946</v>
      </c>
      <c r="I195" s="85">
        <v>11.4359</v>
      </c>
      <c r="J195" s="85">
        <v>0.30890000000000001</v>
      </c>
      <c r="K195" s="19">
        <v>0.15440000000000001</v>
      </c>
      <c r="L195" s="19">
        <v>0.84560000000000002</v>
      </c>
      <c r="M195" s="85">
        <v>0.29349999999999998</v>
      </c>
      <c r="N195" s="85">
        <v>0.1467</v>
      </c>
      <c r="O195" s="19">
        <v>0.85329999999999995</v>
      </c>
      <c r="P195" s="19">
        <v>0.85019999999999996</v>
      </c>
    </row>
    <row r="196" spans="1:16" x14ac:dyDescent="0.2">
      <c r="A196" s="64">
        <v>115222752</v>
      </c>
      <c r="B196" s="3" t="s">
        <v>333</v>
      </c>
      <c r="C196" s="3" t="s">
        <v>330</v>
      </c>
      <c r="D196" s="9">
        <v>11.864000000000001</v>
      </c>
      <c r="E196" s="18">
        <v>8012.18</v>
      </c>
      <c r="F196" s="9">
        <v>8009.1270000000004</v>
      </c>
      <c r="G196" s="9">
        <v>8090.3559999999998</v>
      </c>
      <c r="H196" s="9">
        <v>7937.0559999999996</v>
      </c>
      <c r="I196" s="85">
        <v>675.33540000000005</v>
      </c>
      <c r="J196" s="85">
        <v>18.244499999999999</v>
      </c>
      <c r="K196" s="19">
        <v>9.1221999999999994</v>
      </c>
      <c r="L196" s="19">
        <v>-8.1221999999999994</v>
      </c>
      <c r="M196" s="85">
        <v>2.3887999999999998</v>
      </c>
      <c r="N196" s="85">
        <v>1.1943999999999999</v>
      </c>
      <c r="O196" s="19">
        <v>-0.19439999999999999</v>
      </c>
      <c r="P196" s="19">
        <v>-3.3654999999999999</v>
      </c>
    </row>
    <row r="197" spans="1:16" x14ac:dyDescent="0.2">
      <c r="A197" s="64">
        <v>115224003</v>
      </c>
      <c r="B197" s="3" t="s">
        <v>334</v>
      </c>
      <c r="C197" s="3" t="s">
        <v>330</v>
      </c>
      <c r="D197" s="9">
        <v>96.569000000000003</v>
      </c>
      <c r="E197" s="18">
        <v>3733.5740000000001</v>
      </c>
      <c r="F197" s="9">
        <v>3678.62</v>
      </c>
      <c r="G197" s="9">
        <v>3761.1210000000001</v>
      </c>
      <c r="H197" s="9">
        <v>3760.98</v>
      </c>
      <c r="I197" s="85">
        <v>38.662199999999999</v>
      </c>
      <c r="J197" s="85">
        <v>1.0444</v>
      </c>
      <c r="K197" s="19">
        <v>0.5222</v>
      </c>
      <c r="L197" s="19">
        <v>0.4778</v>
      </c>
      <c r="M197" s="85">
        <v>1.1131</v>
      </c>
      <c r="N197" s="85">
        <v>0.55649999999999999</v>
      </c>
      <c r="O197" s="19">
        <v>0.44350000000000001</v>
      </c>
      <c r="P197" s="19">
        <v>0.4572</v>
      </c>
    </row>
    <row r="198" spans="1:16" x14ac:dyDescent="0.2">
      <c r="A198" s="64">
        <v>115226003</v>
      </c>
      <c r="B198" s="3" t="s">
        <v>335</v>
      </c>
      <c r="C198" s="3" t="s">
        <v>330</v>
      </c>
      <c r="D198" s="9">
        <v>17.239000000000001</v>
      </c>
      <c r="E198" s="18">
        <v>2561.5360000000001</v>
      </c>
      <c r="F198" s="9">
        <v>2583.6759999999999</v>
      </c>
      <c r="G198" s="9">
        <v>2555.0250000000001</v>
      </c>
      <c r="H198" s="9">
        <v>2545.9070000000002</v>
      </c>
      <c r="I198" s="85">
        <v>148.58949999999999</v>
      </c>
      <c r="J198" s="85">
        <v>4.0141999999999998</v>
      </c>
      <c r="K198" s="19">
        <v>2.0070999999999999</v>
      </c>
      <c r="L198" s="19">
        <v>-1.0071000000000001</v>
      </c>
      <c r="M198" s="85">
        <v>0.76370000000000005</v>
      </c>
      <c r="N198" s="85">
        <v>0.38179999999999997</v>
      </c>
      <c r="O198" s="19">
        <v>0.61819999999999997</v>
      </c>
      <c r="P198" s="19">
        <v>-3.1899999999999998E-2</v>
      </c>
    </row>
    <row r="199" spans="1:16" x14ac:dyDescent="0.2">
      <c r="A199" s="64">
        <v>115226103</v>
      </c>
      <c r="B199" s="3" t="s">
        <v>336</v>
      </c>
      <c r="C199" s="3" t="s">
        <v>330</v>
      </c>
      <c r="D199" s="9">
        <v>31.99</v>
      </c>
      <c r="E199" s="18">
        <v>800.11099999999999</v>
      </c>
      <c r="F199" s="9">
        <v>790.274</v>
      </c>
      <c r="G199" s="9">
        <v>805.50099999999998</v>
      </c>
      <c r="H199" s="9">
        <v>804.55799999999999</v>
      </c>
      <c r="I199" s="85">
        <v>25.011199999999999</v>
      </c>
      <c r="J199" s="85">
        <v>0.67559999999999998</v>
      </c>
      <c r="K199" s="19">
        <v>0.33779999999999999</v>
      </c>
      <c r="L199" s="19">
        <v>0.66220000000000001</v>
      </c>
      <c r="M199" s="85">
        <v>0.23849999999999999</v>
      </c>
      <c r="N199" s="85">
        <v>0.1192</v>
      </c>
      <c r="O199" s="19">
        <v>0.88080000000000003</v>
      </c>
      <c r="P199" s="19">
        <v>0.79330000000000001</v>
      </c>
    </row>
    <row r="200" spans="1:16" x14ac:dyDescent="0.2">
      <c r="A200" s="64">
        <v>115228003</v>
      </c>
      <c r="B200" s="3" t="s">
        <v>337</v>
      </c>
      <c r="C200" s="3" t="s">
        <v>330</v>
      </c>
      <c r="D200" s="9">
        <v>2.6359999999999997</v>
      </c>
      <c r="E200" s="18">
        <v>1611.559</v>
      </c>
      <c r="F200" s="9">
        <v>1660.9190000000001</v>
      </c>
      <c r="G200" s="9">
        <v>1617.62</v>
      </c>
      <c r="H200" s="9">
        <v>1556.1389999999999</v>
      </c>
      <c r="I200" s="85">
        <v>611.36530000000005</v>
      </c>
      <c r="J200" s="85">
        <v>16.516300000000001</v>
      </c>
      <c r="K200" s="19">
        <v>8.2581000000000007</v>
      </c>
      <c r="L200" s="19">
        <v>-7.2580999999999998</v>
      </c>
      <c r="M200" s="85">
        <v>0.48039999999999999</v>
      </c>
      <c r="N200" s="85">
        <v>0.2402</v>
      </c>
      <c r="O200" s="19">
        <v>0.75980000000000003</v>
      </c>
      <c r="P200" s="19">
        <v>-2.4472999999999998</v>
      </c>
    </row>
    <row r="201" spans="1:16" x14ac:dyDescent="0.2">
      <c r="A201" s="64">
        <v>115228303</v>
      </c>
      <c r="B201" s="3" t="s">
        <v>338</v>
      </c>
      <c r="C201" s="3" t="s">
        <v>330</v>
      </c>
      <c r="D201" s="9">
        <v>15.272</v>
      </c>
      <c r="E201" s="18">
        <v>3374.6770000000001</v>
      </c>
      <c r="F201" s="9">
        <v>3507.4169999999999</v>
      </c>
      <c r="G201" s="9">
        <v>3387.2159999999999</v>
      </c>
      <c r="H201" s="9">
        <v>3229.3969999999999</v>
      </c>
      <c r="I201" s="85">
        <v>220.97149999999999</v>
      </c>
      <c r="J201" s="85">
        <v>5.9695999999999998</v>
      </c>
      <c r="K201" s="19">
        <v>2.9847999999999999</v>
      </c>
      <c r="L201" s="19">
        <v>-1.9847999999999999</v>
      </c>
      <c r="M201" s="85">
        <v>1.0061</v>
      </c>
      <c r="N201" s="85">
        <v>0.503</v>
      </c>
      <c r="O201" s="19">
        <v>0.497</v>
      </c>
      <c r="P201" s="19">
        <v>-0.49569999999999997</v>
      </c>
    </row>
    <row r="202" spans="1:16" x14ac:dyDescent="0.2">
      <c r="A202" s="64">
        <v>115229003</v>
      </c>
      <c r="B202" s="3" t="s">
        <v>339</v>
      </c>
      <c r="C202" s="3" t="s">
        <v>330</v>
      </c>
      <c r="D202" s="9">
        <v>89.855000000000004</v>
      </c>
      <c r="E202" s="18">
        <v>1127.2570000000001</v>
      </c>
      <c r="F202" s="9">
        <v>1141.357</v>
      </c>
      <c r="G202" s="9">
        <v>1112.818</v>
      </c>
      <c r="H202" s="9">
        <v>1127.597</v>
      </c>
      <c r="I202" s="85">
        <v>12.545199999999999</v>
      </c>
      <c r="J202" s="85">
        <v>0.33889999999999998</v>
      </c>
      <c r="K202" s="19">
        <v>0.1694</v>
      </c>
      <c r="L202" s="19">
        <v>0.8306</v>
      </c>
      <c r="M202" s="85">
        <v>0.33600000000000002</v>
      </c>
      <c r="N202" s="85">
        <v>0.16800000000000001</v>
      </c>
      <c r="O202" s="19">
        <v>0.83199999999999996</v>
      </c>
      <c r="P202" s="19">
        <v>0.83140000000000003</v>
      </c>
    </row>
    <row r="203" spans="1:16" x14ac:dyDescent="0.2">
      <c r="A203" s="64">
        <v>125231232</v>
      </c>
      <c r="B203" s="3" t="s">
        <v>510</v>
      </c>
      <c r="C203" s="3" t="s">
        <v>511</v>
      </c>
      <c r="D203" s="9">
        <v>8.0830000000000002</v>
      </c>
      <c r="E203" s="18">
        <v>6748.7250000000004</v>
      </c>
      <c r="F203" s="9">
        <v>6693.2960000000003</v>
      </c>
      <c r="G203" s="9">
        <v>6794.4449999999997</v>
      </c>
      <c r="H203" s="9">
        <v>6758.4340000000002</v>
      </c>
      <c r="I203" s="85">
        <v>834.92819999999995</v>
      </c>
      <c r="J203" s="85">
        <v>22.555900000000001</v>
      </c>
      <c r="K203" s="19">
        <v>11.277900000000001</v>
      </c>
      <c r="L203" s="19">
        <v>-10.277900000000001</v>
      </c>
      <c r="M203" s="85">
        <v>2.0121000000000002</v>
      </c>
      <c r="N203" s="85">
        <v>1.006</v>
      </c>
      <c r="O203" s="19">
        <v>-6.0000000000000001E-3</v>
      </c>
      <c r="P203" s="19">
        <v>-4.1147</v>
      </c>
    </row>
    <row r="204" spans="1:16" x14ac:dyDescent="0.2">
      <c r="A204" s="64">
        <v>125231303</v>
      </c>
      <c r="B204" s="3" t="s">
        <v>512</v>
      </c>
      <c r="C204" s="3" t="s">
        <v>511</v>
      </c>
      <c r="D204" s="9">
        <v>10.768000000000001</v>
      </c>
      <c r="E204" s="18">
        <v>3303.3980000000001</v>
      </c>
      <c r="F204" s="9">
        <v>3332.3789999999999</v>
      </c>
      <c r="G204" s="9">
        <v>3294.74</v>
      </c>
      <c r="H204" s="9">
        <v>3283.076</v>
      </c>
      <c r="I204" s="85">
        <v>306.77910000000003</v>
      </c>
      <c r="J204" s="85">
        <v>8.2876999999999992</v>
      </c>
      <c r="K204" s="19">
        <v>4.1437999999999997</v>
      </c>
      <c r="L204" s="19">
        <v>-3.1438000000000001</v>
      </c>
      <c r="M204" s="85">
        <v>0.98480000000000001</v>
      </c>
      <c r="N204" s="85">
        <v>0.4924</v>
      </c>
      <c r="O204" s="19">
        <v>0.50760000000000005</v>
      </c>
      <c r="P204" s="19">
        <v>-0.95289999999999997</v>
      </c>
    </row>
    <row r="205" spans="1:16" x14ac:dyDescent="0.2">
      <c r="A205" s="64">
        <v>125234103</v>
      </c>
      <c r="B205" s="3" t="s">
        <v>513</v>
      </c>
      <c r="C205" s="3" t="s">
        <v>511</v>
      </c>
      <c r="D205" s="9">
        <v>21.273</v>
      </c>
      <c r="E205" s="18">
        <v>4499.6409999999996</v>
      </c>
      <c r="F205" s="9">
        <v>4553.5039999999999</v>
      </c>
      <c r="G205" s="9">
        <v>4429.625</v>
      </c>
      <c r="H205" s="9">
        <v>4515.7939999999999</v>
      </c>
      <c r="I205" s="85">
        <v>211.5188</v>
      </c>
      <c r="J205" s="85">
        <v>5.7141999999999999</v>
      </c>
      <c r="K205" s="19">
        <v>2.8571</v>
      </c>
      <c r="L205" s="19">
        <v>-1.8571</v>
      </c>
      <c r="M205" s="85">
        <v>1.3414999999999999</v>
      </c>
      <c r="N205" s="85">
        <v>0.67069999999999996</v>
      </c>
      <c r="O205" s="19">
        <v>0.32929999999999998</v>
      </c>
      <c r="P205" s="19">
        <v>-0.54520000000000002</v>
      </c>
    </row>
    <row r="206" spans="1:16" x14ac:dyDescent="0.2">
      <c r="A206" s="64">
        <v>125234502</v>
      </c>
      <c r="B206" s="3" t="s">
        <v>514</v>
      </c>
      <c r="C206" s="3" t="s">
        <v>511</v>
      </c>
      <c r="D206" s="9">
        <v>9.9450000000000003</v>
      </c>
      <c r="E206" s="18">
        <v>6501.2089999999998</v>
      </c>
      <c r="F206" s="9">
        <v>6529.5739999999996</v>
      </c>
      <c r="G206" s="9">
        <v>6488.3329999999996</v>
      </c>
      <c r="H206" s="9">
        <v>6485.72</v>
      </c>
      <c r="I206" s="85">
        <v>653.71630000000005</v>
      </c>
      <c r="J206" s="85">
        <v>17.660399999999999</v>
      </c>
      <c r="K206" s="19">
        <v>8.8301999999999996</v>
      </c>
      <c r="L206" s="19">
        <v>-7.8301999999999996</v>
      </c>
      <c r="M206" s="85">
        <v>1.9382999999999999</v>
      </c>
      <c r="N206" s="85">
        <v>0.96909999999999996</v>
      </c>
      <c r="O206" s="19">
        <v>3.09E-2</v>
      </c>
      <c r="P206" s="19">
        <v>-3.1135000000000002</v>
      </c>
    </row>
    <row r="207" spans="1:16" x14ac:dyDescent="0.2">
      <c r="A207" s="64">
        <v>125235103</v>
      </c>
      <c r="B207" s="3" t="s">
        <v>515</v>
      </c>
      <c r="C207" s="3" t="s">
        <v>511</v>
      </c>
      <c r="D207" s="9">
        <v>11.319000000000001</v>
      </c>
      <c r="E207" s="18">
        <v>3365.0230000000001</v>
      </c>
      <c r="F207" s="9">
        <v>3360.1379999999999</v>
      </c>
      <c r="G207" s="9">
        <v>3393.2910000000002</v>
      </c>
      <c r="H207" s="9">
        <v>3341.6390000000001</v>
      </c>
      <c r="I207" s="85">
        <v>297.28969999999998</v>
      </c>
      <c r="J207" s="85">
        <v>8.0313999999999997</v>
      </c>
      <c r="K207" s="19">
        <v>4.0156999999999998</v>
      </c>
      <c r="L207" s="19">
        <v>-3.0156999999999998</v>
      </c>
      <c r="M207" s="85">
        <v>1.0032000000000001</v>
      </c>
      <c r="N207" s="85">
        <v>0.50160000000000005</v>
      </c>
      <c r="O207" s="19">
        <v>0.49840000000000001</v>
      </c>
      <c r="P207" s="19">
        <v>-0.90720000000000001</v>
      </c>
    </row>
    <row r="208" spans="1:16" x14ac:dyDescent="0.2">
      <c r="A208" s="64">
        <v>125235502</v>
      </c>
      <c r="B208" s="3" t="s">
        <v>516</v>
      </c>
      <c r="C208" s="3" t="s">
        <v>511</v>
      </c>
      <c r="D208" s="9">
        <v>20.606999999999999</v>
      </c>
      <c r="E208" s="18">
        <v>3637.7109999999998</v>
      </c>
      <c r="F208" s="9">
        <v>3749.2979999999998</v>
      </c>
      <c r="G208" s="9">
        <v>3620.29</v>
      </c>
      <c r="H208" s="9">
        <v>3543.5459999999998</v>
      </c>
      <c r="I208" s="85">
        <v>176.52789999999999</v>
      </c>
      <c r="J208" s="85">
        <v>4.7689000000000004</v>
      </c>
      <c r="K208" s="19">
        <v>2.3843999999999999</v>
      </c>
      <c r="L208" s="19">
        <v>-1.3844000000000001</v>
      </c>
      <c r="M208" s="85">
        <v>1.0845</v>
      </c>
      <c r="N208" s="85">
        <v>0.54220000000000002</v>
      </c>
      <c r="O208" s="19">
        <v>0.45779999999999998</v>
      </c>
      <c r="P208" s="19">
        <v>-0.27900000000000003</v>
      </c>
    </row>
    <row r="209" spans="1:16" x14ac:dyDescent="0.2">
      <c r="A209" s="64">
        <v>125236903</v>
      </c>
      <c r="B209" s="3" t="s">
        <v>517</v>
      </c>
      <c r="C209" s="3" t="s">
        <v>511</v>
      </c>
      <c r="D209" s="9">
        <v>7.7590000000000003</v>
      </c>
      <c r="E209" s="18">
        <v>3294.4839999999999</v>
      </c>
      <c r="F209" s="9">
        <v>3261.9169999999999</v>
      </c>
      <c r="G209" s="9">
        <v>3281.35</v>
      </c>
      <c r="H209" s="9">
        <v>3340.1840000000002</v>
      </c>
      <c r="I209" s="85">
        <v>424.60160000000002</v>
      </c>
      <c r="J209" s="85">
        <v>11.470800000000001</v>
      </c>
      <c r="K209" s="19">
        <v>5.7354000000000003</v>
      </c>
      <c r="L209" s="19">
        <v>-4.7354000000000003</v>
      </c>
      <c r="M209" s="85">
        <v>0.98219999999999996</v>
      </c>
      <c r="N209" s="85">
        <v>0.49109999999999998</v>
      </c>
      <c r="O209" s="19">
        <v>0.50890000000000002</v>
      </c>
      <c r="P209" s="19">
        <v>-1.5888</v>
      </c>
    </row>
    <row r="210" spans="1:16" x14ac:dyDescent="0.2">
      <c r="A210" s="64">
        <v>125237603</v>
      </c>
      <c r="B210" s="3" t="s">
        <v>518</v>
      </c>
      <c r="C210" s="3" t="s">
        <v>511</v>
      </c>
      <c r="D210" s="9">
        <v>13.789</v>
      </c>
      <c r="E210" s="18">
        <v>3628.5709999999999</v>
      </c>
      <c r="F210" s="9">
        <v>3590.6280000000002</v>
      </c>
      <c r="G210" s="9">
        <v>3629.7</v>
      </c>
      <c r="H210" s="9">
        <v>3665.3850000000002</v>
      </c>
      <c r="I210" s="85">
        <v>263.14960000000002</v>
      </c>
      <c r="J210" s="85">
        <v>7.1090999999999998</v>
      </c>
      <c r="K210" s="19">
        <v>3.5545</v>
      </c>
      <c r="L210" s="19">
        <v>-2.5545</v>
      </c>
      <c r="M210" s="85">
        <v>1.0818000000000001</v>
      </c>
      <c r="N210" s="85">
        <v>0.54090000000000005</v>
      </c>
      <c r="O210" s="19">
        <v>0.45910000000000001</v>
      </c>
      <c r="P210" s="19">
        <v>-0.74629999999999996</v>
      </c>
    </row>
    <row r="211" spans="1:16" x14ac:dyDescent="0.2">
      <c r="A211" s="64">
        <v>125237702</v>
      </c>
      <c r="B211" s="3" t="s">
        <v>519</v>
      </c>
      <c r="C211" s="3" t="s">
        <v>511</v>
      </c>
      <c r="D211" s="9">
        <v>7.9119999999999999</v>
      </c>
      <c r="E211" s="18">
        <v>5623.0739999999996</v>
      </c>
      <c r="F211" s="9">
        <v>5776.2719999999999</v>
      </c>
      <c r="G211" s="9">
        <v>5569.5469999999996</v>
      </c>
      <c r="H211" s="9">
        <v>5523.4040000000005</v>
      </c>
      <c r="I211" s="85">
        <v>710.70190000000002</v>
      </c>
      <c r="J211" s="85">
        <v>19.1999</v>
      </c>
      <c r="K211" s="19">
        <v>9.5998999999999999</v>
      </c>
      <c r="L211" s="19">
        <v>-8.5998999999999999</v>
      </c>
      <c r="M211" s="85">
        <v>1.6765000000000001</v>
      </c>
      <c r="N211" s="85">
        <v>0.83819999999999995</v>
      </c>
      <c r="O211" s="19">
        <v>0.1618</v>
      </c>
      <c r="P211" s="19">
        <v>-3.3428</v>
      </c>
    </row>
    <row r="212" spans="1:16" x14ac:dyDescent="0.2">
      <c r="A212" s="64">
        <v>125237903</v>
      </c>
      <c r="B212" s="3" t="s">
        <v>520</v>
      </c>
      <c r="C212" s="3" t="s">
        <v>511</v>
      </c>
      <c r="D212" s="9">
        <v>29.773000000000003</v>
      </c>
      <c r="E212" s="18">
        <v>3977.2559999999999</v>
      </c>
      <c r="F212" s="9">
        <v>4065.8110000000001</v>
      </c>
      <c r="G212" s="9">
        <v>3983.1320000000001</v>
      </c>
      <c r="H212" s="9">
        <v>3882.826</v>
      </c>
      <c r="I212" s="85">
        <v>133.58600000000001</v>
      </c>
      <c r="J212" s="85">
        <v>3.6088</v>
      </c>
      <c r="K212" s="19">
        <v>1.8044</v>
      </c>
      <c r="L212" s="19">
        <v>-0.8044</v>
      </c>
      <c r="M212" s="85">
        <v>1.1858</v>
      </c>
      <c r="N212" s="85">
        <v>0.59289999999999998</v>
      </c>
      <c r="O212" s="19">
        <v>0.40710000000000002</v>
      </c>
      <c r="P212" s="19">
        <v>-7.7499999999999999E-2</v>
      </c>
    </row>
    <row r="213" spans="1:16" x14ac:dyDescent="0.2">
      <c r="A213" s="64">
        <v>125238402</v>
      </c>
      <c r="B213" s="3" t="s">
        <v>521</v>
      </c>
      <c r="C213" s="3" t="s">
        <v>511</v>
      </c>
      <c r="D213" s="9">
        <v>4.4849999999999994</v>
      </c>
      <c r="E213" s="18">
        <v>4718.0739999999996</v>
      </c>
      <c r="F213" s="9">
        <v>4728.4430000000002</v>
      </c>
      <c r="G213" s="9">
        <v>4697.4690000000001</v>
      </c>
      <c r="H213" s="9">
        <v>4728.3100000000004</v>
      </c>
      <c r="I213" s="85">
        <v>1051.9674</v>
      </c>
      <c r="J213" s="85">
        <v>28.4194</v>
      </c>
      <c r="K213" s="19">
        <v>14.2097</v>
      </c>
      <c r="L213" s="19">
        <v>-13.2097</v>
      </c>
      <c r="M213" s="85">
        <v>1.4066000000000001</v>
      </c>
      <c r="N213" s="85">
        <v>0.70330000000000004</v>
      </c>
      <c r="O213" s="19">
        <v>0.29670000000000002</v>
      </c>
      <c r="P213" s="19">
        <v>-5.1058000000000003</v>
      </c>
    </row>
    <row r="214" spans="1:16" x14ac:dyDescent="0.2">
      <c r="A214" s="64">
        <v>125238502</v>
      </c>
      <c r="B214" s="3" t="s">
        <v>522</v>
      </c>
      <c r="C214" s="3" t="s">
        <v>511</v>
      </c>
      <c r="D214" s="9">
        <v>6.6970000000000001</v>
      </c>
      <c r="E214" s="18">
        <v>4264.6949999999997</v>
      </c>
      <c r="F214" s="9">
        <v>4309.7550000000001</v>
      </c>
      <c r="G214" s="9">
        <v>4275.9089999999997</v>
      </c>
      <c r="H214" s="9">
        <v>4208.4210000000003</v>
      </c>
      <c r="I214" s="85">
        <v>636.80669999999998</v>
      </c>
      <c r="J214" s="85">
        <v>17.203600000000002</v>
      </c>
      <c r="K214" s="19">
        <v>8.6018000000000008</v>
      </c>
      <c r="L214" s="19">
        <v>-7.6017999999999999</v>
      </c>
      <c r="M214" s="85">
        <v>1.2715000000000001</v>
      </c>
      <c r="N214" s="85">
        <v>0.63570000000000004</v>
      </c>
      <c r="O214" s="19">
        <v>0.36430000000000001</v>
      </c>
      <c r="P214" s="19">
        <v>-2.8220999999999998</v>
      </c>
    </row>
    <row r="215" spans="1:16" x14ac:dyDescent="0.2">
      <c r="A215" s="64">
        <v>125239452</v>
      </c>
      <c r="B215" s="3" t="s">
        <v>523</v>
      </c>
      <c r="C215" s="3" t="s">
        <v>511</v>
      </c>
      <c r="D215" s="9">
        <v>8.5299999999999994</v>
      </c>
      <c r="E215" s="18">
        <v>12937.119000000001</v>
      </c>
      <c r="F215" s="9">
        <v>13038.714</v>
      </c>
      <c r="G215" s="9">
        <v>12905.548000000001</v>
      </c>
      <c r="H215" s="9">
        <v>12867.096</v>
      </c>
      <c r="I215" s="85">
        <v>1516.6610000000001</v>
      </c>
      <c r="J215" s="85">
        <v>40.973300000000002</v>
      </c>
      <c r="K215" s="19">
        <v>20.486599999999999</v>
      </c>
      <c r="L215" s="19">
        <v>-19.486599999999999</v>
      </c>
      <c r="M215" s="85">
        <v>3.8571</v>
      </c>
      <c r="N215" s="85">
        <v>1.9285000000000001</v>
      </c>
      <c r="O215" s="19">
        <v>-0.92849999999999999</v>
      </c>
      <c r="P215" s="19">
        <v>-8.3516999999999992</v>
      </c>
    </row>
    <row r="216" spans="1:16" x14ac:dyDescent="0.2">
      <c r="A216" s="64">
        <v>125239603</v>
      </c>
      <c r="B216" s="3" t="s">
        <v>524</v>
      </c>
      <c r="C216" s="3" t="s">
        <v>511</v>
      </c>
      <c r="D216" s="9">
        <v>6.9969999999999999</v>
      </c>
      <c r="E216" s="18">
        <v>3595.174</v>
      </c>
      <c r="F216" s="9">
        <v>3591.596</v>
      </c>
      <c r="G216" s="9">
        <v>3555.9549999999999</v>
      </c>
      <c r="H216" s="9">
        <v>3637.9720000000002</v>
      </c>
      <c r="I216" s="85">
        <v>513.81640000000004</v>
      </c>
      <c r="J216" s="85">
        <v>13.881</v>
      </c>
      <c r="K216" s="19">
        <v>6.9405000000000001</v>
      </c>
      <c r="L216" s="19">
        <v>-5.9405000000000001</v>
      </c>
      <c r="M216" s="85">
        <v>1.0718000000000001</v>
      </c>
      <c r="N216" s="85">
        <v>0.53590000000000004</v>
      </c>
      <c r="O216" s="19">
        <v>0.46410000000000001</v>
      </c>
      <c r="P216" s="19">
        <v>-2.0977000000000001</v>
      </c>
    </row>
    <row r="217" spans="1:16" x14ac:dyDescent="0.2">
      <c r="A217" s="64">
        <v>125239652</v>
      </c>
      <c r="B217" s="3" t="s">
        <v>525</v>
      </c>
      <c r="C217" s="3" t="s">
        <v>511</v>
      </c>
      <c r="D217" s="9">
        <v>4.68</v>
      </c>
      <c r="E217" s="18">
        <v>5592.1930000000002</v>
      </c>
      <c r="F217" s="9">
        <v>5592.26</v>
      </c>
      <c r="G217" s="9">
        <v>5591.125</v>
      </c>
      <c r="H217" s="9">
        <v>5593.1940000000004</v>
      </c>
      <c r="I217" s="85">
        <v>1194.913</v>
      </c>
      <c r="J217" s="85">
        <v>32.281100000000002</v>
      </c>
      <c r="K217" s="19">
        <v>16.140499999999999</v>
      </c>
      <c r="L217" s="19">
        <v>-15.140499999999999</v>
      </c>
      <c r="M217" s="85">
        <v>1.6672</v>
      </c>
      <c r="N217" s="85">
        <v>0.83360000000000001</v>
      </c>
      <c r="O217" s="19">
        <v>0.16639999999999999</v>
      </c>
      <c r="P217" s="19">
        <v>-5.9562999999999997</v>
      </c>
    </row>
    <row r="218" spans="1:16" x14ac:dyDescent="0.2">
      <c r="A218" s="64">
        <v>109243503</v>
      </c>
      <c r="B218" s="3" t="s">
        <v>205</v>
      </c>
      <c r="C218" s="3" t="s">
        <v>206</v>
      </c>
      <c r="D218" s="9">
        <v>166.52099999999999</v>
      </c>
      <c r="E218" s="18">
        <v>545.36</v>
      </c>
      <c r="F218" s="9">
        <v>543.91300000000001</v>
      </c>
      <c r="G218" s="9">
        <v>540.14</v>
      </c>
      <c r="H218" s="9">
        <v>552.02800000000002</v>
      </c>
      <c r="I218" s="85">
        <v>3.2749999999999999</v>
      </c>
      <c r="J218" s="85">
        <v>8.8400000000000006E-2</v>
      </c>
      <c r="K218" s="19">
        <v>4.4200000000000003E-2</v>
      </c>
      <c r="L218" s="19">
        <v>0.95579999999999998</v>
      </c>
      <c r="M218" s="85">
        <v>0.16250000000000001</v>
      </c>
      <c r="N218" s="85">
        <v>8.1199999999999994E-2</v>
      </c>
      <c r="O218" s="19">
        <v>0.91879999999999995</v>
      </c>
      <c r="P218" s="19">
        <v>0.93359999999999999</v>
      </c>
    </row>
    <row r="219" spans="1:16" x14ac:dyDescent="0.2">
      <c r="A219" s="64">
        <v>109246003</v>
      </c>
      <c r="B219" s="3" t="s">
        <v>207</v>
      </c>
      <c r="C219" s="3" t="s">
        <v>206</v>
      </c>
      <c r="D219" s="9">
        <v>184.19399999999999</v>
      </c>
      <c r="E219" s="18">
        <v>799.30899999999997</v>
      </c>
      <c r="F219" s="9">
        <v>806.39300000000003</v>
      </c>
      <c r="G219" s="9">
        <v>796.971</v>
      </c>
      <c r="H219" s="9">
        <v>794.56200000000001</v>
      </c>
      <c r="I219" s="85">
        <v>4.3394000000000004</v>
      </c>
      <c r="J219" s="85">
        <v>0.1172</v>
      </c>
      <c r="K219" s="19">
        <v>5.8599999999999999E-2</v>
      </c>
      <c r="L219" s="19">
        <v>0.94140000000000001</v>
      </c>
      <c r="M219" s="85">
        <v>0.23830000000000001</v>
      </c>
      <c r="N219" s="85">
        <v>0.1191</v>
      </c>
      <c r="O219" s="19">
        <v>0.88090000000000002</v>
      </c>
      <c r="P219" s="19">
        <v>0.90510000000000002</v>
      </c>
    </row>
    <row r="220" spans="1:16" x14ac:dyDescent="0.2">
      <c r="A220" s="64">
        <v>109248003</v>
      </c>
      <c r="B220" s="3" t="s">
        <v>208</v>
      </c>
      <c r="C220" s="3" t="s">
        <v>206</v>
      </c>
      <c r="D220" s="9">
        <v>341.83600000000001</v>
      </c>
      <c r="E220" s="18">
        <v>1929.4839999999999</v>
      </c>
      <c r="F220" s="9">
        <v>1925.5250000000001</v>
      </c>
      <c r="G220" s="9">
        <v>1923.204</v>
      </c>
      <c r="H220" s="9">
        <v>1939.722</v>
      </c>
      <c r="I220" s="85">
        <v>5.6444000000000001</v>
      </c>
      <c r="J220" s="85">
        <v>0.15240000000000001</v>
      </c>
      <c r="K220" s="19">
        <v>7.6200000000000004E-2</v>
      </c>
      <c r="L220" s="19">
        <v>0.92379999999999995</v>
      </c>
      <c r="M220" s="85">
        <v>0.57520000000000004</v>
      </c>
      <c r="N220" s="85">
        <v>0.28760000000000002</v>
      </c>
      <c r="O220" s="19">
        <v>0.71240000000000003</v>
      </c>
      <c r="P220" s="19">
        <v>0.79690000000000005</v>
      </c>
    </row>
    <row r="221" spans="1:16" x14ac:dyDescent="0.2">
      <c r="A221" s="64">
        <v>105251453</v>
      </c>
      <c r="B221" s="3" t="s">
        <v>108</v>
      </c>
      <c r="C221" s="3" t="s">
        <v>109</v>
      </c>
      <c r="D221" s="9">
        <v>210.916</v>
      </c>
      <c r="E221" s="18">
        <v>1892.5</v>
      </c>
      <c r="F221" s="9">
        <v>1901.8820000000001</v>
      </c>
      <c r="G221" s="9">
        <v>1885.3</v>
      </c>
      <c r="H221" s="9">
        <v>1890.318</v>
      </c>
      <c r="I221" s="85">
        <v>8.9726999999999997</v>
      </c>
      <c r="J221" s="85">
        <v>0.2424</v>
      </c>
      <c r="K221" s="19">
        <v>0.1212</v>
      </c>
      <c r="L221" s="19">
        <v>0.87880000000000003</v>
      </c>
      <c r="M221" s="85">
        <v>0.56420000000000003</v>
      </c>
      <c r="N221" s="85">
        <v>0.28210000000000002</v>
      </c>
      <c r="O221" s="19">
        <v>0.71789999999999998</v>
      </c>
      <c r="P221" s="19">
        <v>0.78220000000000001</v>
      </c>
    </row>
    <row r="222" spans="1:16" x14ac:dyDescent="0.2">
      <c r="A222" s="64">
        <v>105252602</v>
      </c>
      <c r="B222" s="3" t="s">
        <v>110</v>
      </c>
      <c r="C222" s="3" t="s">
        <v>109</v>
      </c>
      <c r="D222" s="9">
        <v>24.206999999999997</v>
      </c>
      <c r="E222" s="18">
        <v>12393.779</v>
      </c>
      <c r="F222" s="9">
        <v>12369.054</v>
      </c>
      <c r="G222" s="9">
        <v>12334.184999999999</v>
      </c>
      <c r="H222" s="9">
        <v>12478.097</v>
      </c>
      <c r="I222" s="85">
        <v>511.99149999999997</v>
      </c>
      <c r="J222" s="85">
        <v>13.8317</v>
      </c>
      <c r="K222" s="19">
        <v>6.9157999999999999</v>
      </c>
      <c r="L222" s="19">
        <v>-5.9157999999999999</v>
      </c>
      <c r="M222" s="85">
        <v>3.6951000000000001</v>
      </c>
      <c r="N222" s="85">
        <v>1.8474999999999999</v>
      </c>
      <c r="O222" s="19">
        <v>-0.84750000000000003</v>
      </c>
      <c r="P222" s="19">
        <v>-2.8748</v>
      </c>
    </row>
    <row r="223" spans="1:16" x14ac:dyDescent="0.2">
      <c r="A223" s="64">
        <v>105253303</v>
      </c>
      <c r="B223" s="3" t="s">
        <v>111</v>
      </c>
      <c r="C223" s="3" t="s">
        <v>109</v>
      </c>
      <c r="D223" s="9">
        <v>29.161000000000001</v>
      </c>
      <c r="E223" s="18">
        <v>1846.414</v>
      </c>
      <c r="F223" s="9">
        <v>1874.453</v>
      </c>
      <c r="G223" s="9">
        <v>1849.2819999999999</v>
      </c>
      <c r="H223" s="9">
        <v>1815.5070000000001</v>
      </c>
      <c r="I223" s="85">
        <v>63.317900000000002</v>
      </c>
      <c r="J223" s="85">
        <v>1.7104999999999999</v>
      </c>
      <c r="K223" s="19">
        <v>0.85519999999999996</v>
      </c>
      <c r="L223" s="19">
        <v>0.14480000000000001</v>
      </c>
      <c r="M223" s="85">
        <v>0.55049999999999999</v>
      </c>
      <c r="N223" s="85">
        <v>0.2752</v>
      </c>
      <c r="O223" s="19">
        <v>0.7248</v>
      </c>
      <c r="P223" s="19">
        <v>0.49280000000000002</v>
      </c>
    </row>
    <row r="224" spans="1:16" x14ac:dyDescent="0.2">
      <c r="A224" s="64">
        <v>105253553</v>
      </c>
      <c r="B224" s="3" t="s">
        <v>591</v>
      </c>
      <c r="C224" s="3" t="s">
        <v>109</v>
      </c>
      <c r="D224" s="9">
        <v>110.38800000000001</v>
      </c>
      <c r="E224" s="18">
        <v>2044.7070000000001</v>
      </c>
      <c r="F224" s="9">
        <v>2029.4839999999999</v>
      </c>
      <c r="G224" s="9">
        <v>2043.45</v>
      </c>
      <c r="H224" s="9">
        <v>2061.1869999999999</v>
      </c>
      <c r="I224" s="85">
        <v>18.5229</v>
      </c>
      <c r="J224" s="85">
        <v>0.50039999999999996</v>
      </c>
      <c r="K224" s="19">
        <v>0.25019999999999998</v>
      </c>
      <c r="L224" s="19">
        <v>0.74980000000000002</v>
      </c>
      <c r="M224" s="85">
        <v>0.60960000000000003</v>
      </c>
      <c r="N224" s="85">
        <v>0.30480000000000002</v>
      </c>
      <c r="O224" s="19">
        <v>0.69520000000000004</v>
      </c>
      <c r="P224" s="19">
        <v>0.71699999999999997</v>
      </c>
    </row>
    <row r="225" spans="1:16" x14ac:dyDescent="0.2">
      <c r="A225" s="64">
        <v>105253903</v>
      </c>
      <c r="B225" s="3" t="s">
        <v>592</v>
      </c>
      <c r="C225" s="3" t="s">
        <v>109</v>
      </c>
      <c r="D225" s="9">
        <v>114.27</v>
      </c>
      <c r="E225" s="18">
        <v>2104.0920000000001</v>
      </c>
      <c r="F225" s="9">
        <v>2136.7860000000001</v>
      </c>
      <c r="G225" s="9">
        <v>2181.2460000000001</v>
      </c>
      <c r="H225" s="9">
        <v>1994.2439999999999</v>
      </c>
      <c r="I225" s="85">
        <v>18.4133</v>
      </c>
      <c r="J225" s="85">
        <v>0.49740000000000001</v>
      </c>
      <c r="K225" s="19">
        <v>0.2487</v>
      </c>
      <c r="L225" s="19">
        <v>0.75129999999999997</v>
      </c>
      <c r="M225" s="85">
        <v>0.62729999999999997</v>
      </c>
      <c r="N225" s="85">
        <v>0.31359999999999999</v>
      </c>
      <c r="O225" s="19">
        <v>0.68640000000000001</v>
      </c>
      <c r="P225" s="19">
        <v>0.71230000000000004</v>
      </c>
    </row>
    <row r="226" spans="1:16" x14ac:dyDescent="0.2">
      <c r="A226" s="64">
        <v>105254053</v>
      </c>
      <c r="B226" s="3" t="s">
        <v>114</v>
      </c>
      <c r="C226" s="3" t="s">
        <v>109</v>
      </c>
      <c r="D226" s="9">
        <v>35.92</v>
      </c>
      <c r="E226" s="18">
        <v>1558.758</v>
      </c>
      <c r="F226" s="9">
        <v>1534.2660000000001</v>
      </c>
      <c r="G226" s="9">
        <v>1562.2270000000001</v>
      </c>
      <c r="H226" s="9">
        <v>1579.78</v>
      </c>
      <c r="I226" s="85">
        <v>43.395200000000003</v>
      </c>
      <c r="J226" s="85">
        <v>1.1722999999999999</v>
      </c>
      <c r="K226" s="19">
        <v>0.58609999999999995</v>
      </c>
      <c r="L226" s="19">
        <v>0.41389999999999999</v>
      </c>
      <c r="M226" s="85">
        <v>0.4647</v>
      </c>
      <c r="N226" s="85">
        <v>0.23230000000000001</v>
      </c>
      <c r="O226" s="19">
        <v>0.76770000000000005</v>
      </c>
      <c r="P226" s="19">
        <v>0.62609999999999999</v>
      </c>
    </row>
    <row r="227" spans="1:16" x14ac:dyDescent="0.2">
      <c r="A227" s="64">
        <v>105254353</v>
      </c>
      <c r="B227" s="3" t="s">
        <v>115</v>
      </c>
      <c r="C227" s="3" t="s">
        <v>109</v>
      </c>
      <c r="D227" s="9">
        <v>34.116999999999997</v>
      </c>
      <c r="E227" s="18">
        <v>2096.5610000000001</v>
      </c>
      <c r="F227" s="9">
        <v>2127.3200000000002</v>
      </c>
      <c r="G227" s="9">
        <v>2072.723</v>
      </c>
      <c r="H227" s="9">
        <v>2089.6390000000001</v>
      </c>
      <c r="I227" s="85">
        <v>61.451999999999998</v>
      </c>
      <c r="J227" s="85">
        <v>1.6600999999999999</v>
      </c>
      <c r="K227" s="19">
        <v>0.83</v>
      </c>
      <c r="L227" s="19">
        <v>0.17</v>
      </c>
      <c r="M227" s="85">
        <v>0.625</v>
      </c>
      <c r="N227" s="85">
        <v>0.3125</v>
      </c>
      <c r="O227" s="19">
        <v>0.6875</v>
      </c>
      <c r="P227" s="19">
        <v>0.48049999999999998</v>
      </c>
    </row>
    <row r="228" spans="1:16" x14ac:dyDescent="0.2">
      <c r="A228" s="64">
        <v>105256553</v>
      </c>
      <c r="B228" s="3" t="s">
        <v>116</v>
      </c>
      <c r="C228" s="3" t="s">
        <v>109</v>
      </c>
      <c r="D228" s="9">
        <v>2.367</v>
      </c>
      <c r="E228" s="18">
        <v>1143.0909999999999</v>
      </c>
      <c r="F228" s="9">
        <v>1109.547</v>
      </c>
      <c r="G228" s="9">
        <v>1135.951</v>
      </c>
      <c r="H228" s="9">
        <v>1183.7760000000001</v>
      </c>
      <c r="I228" s="85">
        <v>482.92809999999997</v>
      </c>
      <c r="J228" s="85">
        <v>13.0465</v>
      </c>
      <c r="K228" s="19">
        <v>6.5232000000000001</v>
      </c>
      <c r="L228" s="19">
        <v>-5.5232000000000001</v>
      </c>
      <c r="M228" s="85">
        <v>0.34079999999999999</v>
      </c>
      <c r="N228" s="85">
        <v>0.1704</v>
      </c>
      <c r="O228" s="19">
        <v>0.8296</v>
      </c>
      <c r="P228" s="19">
        <v>-1.7115</v>
      </c>
    </row>
    <row r="229" spans="1:16" x14ac:dyDescent="0.2">
      <c r="A229" s="64">
        <v>105257602</v>
      </c>
      <c r="B229" s="3" t="s">
        <v>117</v>
      </c>
      <c r="C229" s="3" t="s">
        <v>109</v>
      </c>
      <c r="D229" s="9">
        <v>33.113</v>
      </c>
      <c r="E229" s="18">
        <v>6411.3289999999997</v>
      </c>
      <c r="F229" s="9">
        <v>6457.8029999999999</v>
      </c>
      <c r="G229" s="9">
        <v>6391.6679999999997</v>
      </c>
      <c r="H229" s="9">
        <v>6384.5159999999996</v>
      </c>
      <c r="I229" s="85">
        <v>193.61959999999999</v>
      </c>
      <c r="J229" s="85">
        <v>5.2306999999999997</v>
      </c>
      <c r="K229" s="19">
        <v>2.6153</v>
      </c>
      <c r="L229" s="19">
        <v>-1.6153</v>
      </c>
      <c r="M229" s="85">
        <v>1.9115</v>
      </c>
      <c r="N229" s="85">
        <v>0.95569999999999999</v>
      </c>
      <c r="O229" s="19">
        <v>4.4299999999999999E-2</v>
      </c>
      <c r="P229" s="19">
        <v>-0.61950000000000005</v>
      </c>
    </row>
    <row r="230" spans="1:16" x14ac:dyDescent="0.2">
      <c r="A230" s="64">
        <v>105258303</v>
      </c>
      <c r="B230" s="3" t="s">
        <v>118</v>
      </c>
      <c r="C230" s="3" t="s">
        <v>109</v>
      </c>
      <c r="D230" s="9">
        <v>43.716000000000001</v>
      </c>
      <c r="E230" s="18">
        <v>1610.1990000000001</v>
      </c>
      <c r="F230" s="9">
        <v>1587.472</v>
      </c>
      <c r="G230" s="9">
        <v>1587.0609999999999</v>
      </c>
      <c r="H230" s="9">
        <v>1656.0650000000001</v>
      </c>
      <c r="I230" s="85">
        <v>36.833100000000002</v>
      </c>
      <c r="J230" s="85">
        <v>0.995</v>
      </c>
      <c r="K230" s="19">
        <v>0.4975</v>
      </c>
      <c r="L230" s="19">
        <v>0.50249999999999995</v>
      </c>
      <c r="M230" s="85">
        <v>0.48</v>
      </c>
      <c r="N230" s="85">
        <v>0.24</v>
      </c>
      <c r="O230" s="19">
        <v>0.76</v>
      </c>
      <c r="P230" s="19">
        <v>0.65700000000000003</v>
      </c>
    </row>
    <row r="231" spans="1:16" x14ac:dyDescent="0.2">
      <c r="A231" s="64">
        <v>105258503</v>
      </c>
      <c r="B231" s="3" t="s">
        <v>593</v>
      </c>
      <c r="C231" s="3" t="s">
        <v>109</v>
      </c>
      <c r="D231" s="9">
        <v>121.319</v>
      </c>
      <c r="E231" s="18">
        <v>1293.694</v>
      </c>
      <c r="F231" s="9">
        <v>1286.2629999999999</v>
      </c>
      <c r="G231" s="9">
        <v>1310.2660000000001</v>
      </c>
      <c r="H231" s="9">
        <v>1284.5540000000001</v>
      </c>
      <c r="I231" s="85">
        <v>10.663500000000001</v>
      </c>
      <c r="J231" s="85">
        <v>0.28799999999999998</v>
      </c>
      <c r="K231" s="19">
        <v>0.14399999999999999</v>
      </c>
      <c r="L231" s="19">
        <v>0.85599999999999998</v>
      </c>
      <c r="M231" s="85">
        <v>0.38569999999999999</v>
      </c>
      <c r="N231" s="85">
        <v>0.1928</v>
      </c>
      <c r="O231" s="19">
        <v>0.80720000000000003</v>
      </c>
      <c r="P231" s="19">
        <v>0.82669999999999999</v>
      </c>
    </row>
    <row r="232" spans="1:16" x14ac:dyDescent="0.2">
      <c r="A232" s="64">
        <v>105259103</v>
      </c>
      <c r="B232" s="3" t="s">
        <v>120</v>
      </c>
      <c r="C232" s="3" t="s">
        <v>109</v>
      </c>
      <c r="D232" s="9">
        <v>76.739999999999995</v>
      </c>
      <c r="E232" s="18">
        <v>1001.037</v>
      </c>
      <c r="F232" s="9">
        <v>968.774</v>
      </c>
      <c r="G232" s="9">
        <v>1010.423</v>
      </c>
      <c r="H232" s="9">
        <v>1023.913</v>
      </c>
      <c r="I232" s="85">
        <v>13.044499999999999</v>
      </c>
      <c r="J232" s="85">
        <v>0.35239999999999999</v>
      </c>
      <c r="K232" s="19">
        <v>0.1762</v>
      </c>
      <c r="L232" s="19">
        <v>0.82379999999999998</v>
      </c>
      <c r="M232" s="85">
        <v>0.2984</v>
      </c>
      <c r="N232" s="85">
        <v>0.1492</v>
      </c>
      <c r="O232" s="19">
        <v>0.8508</v>
      </c>
      <c r="P232" s="19">
        <v>0.84</v>
      </c>
    </row>
    <row r="233" spans="1:16" x14ac:dyDescent="0.2">
      <c r="A233" s="64">
        <v>105259703</v>
      </c>
      <c r="B233" s="3" t="s">
        <v>121</v>
      </c>
      <c r="C233" s="3" t="s">
        <v>109</v>
      </c>
      <c r="D233" s="9">
        <v>143.875</v>
      </c>
      <c r="E233" s="18">
        <v>1314.182</v>
      </c>
      <c r="F233" s="9">
        <v>1301.587</v>
      </c>
      <c r="G233" s="9">
        <v>1318.9680000000001</v>
      </c>
      <c r="H233" s="9">
        <v>1321.991</v>
      </c>
      <c r="I233" s="85">
        <v>9.1341000000000001</v>
      </c>
      <c r="J233" s="85">
        <v>0.2467</v>
      </c>
      <c r="K233" s="19">
        <v>0.12330000000000001</v>
      </c>
      <c r="L233" s="19">
        <v>0.87670000000000003</v>
      </c>
      <c r="M233" s="85">
        <v>0.39179999999999998</v>
      </c>
      <c r="N233" s="85">
        <v>0.19589999999999999</v>
      </c>
      <c r="O233" s="19">
        <v>0.80410000000000004</v>
      </c>
      <c r="P233" s="19">
        <v>0.83309999999999995</v>
      </c>
    </row>
    <row r="234" spans="1:16" x14ac:dyDescent="0.2">
      <c r="A234" s="64">
        <v>101260303</v>
      </c>
      <c r="B234" s="3" t="s">
        <v>3</v>
      </c>
      <c r="C234" s="3" t="s">
        <v>4</v>
      </c>
      <c r="D234" s="9">
        <v>141.59199999999998</v>
      </c>
      <c r="E234" s="18">
        <v>3201.0659999999998</v>
      </c>
      <c r="F234" s="9">
        <v>3156.2449999999999</v>
      </c>
      <c r="G234" s="9">
        <v>3203.7289999999998</v>
      </c>
      <c r="H234" s="9">
        <v>3243.223</v>
      </c>
      <c r="I234" s="85">
        <v>22.607600000000001</v>
      </c>
      <c r="J234" s="85">
        <v>0.61070000000000002</v>
      </c>
      <c r="K234" s="19">
        <v>0.30530000000000002</v>
      </c>
      <c r="L234" s="19">
        <v>0.69469999999999998</v>
      </c>
      <c r="M234" s="85">
        <v>0.95430000000000004</v>
      </c>
      <c r="N234" s="85">
        <v>0.47710000000000002</v>
      </c>
      <c r="O234" s="19">
        <v>0.52290000000000003</v>
      </c>
      <c r="P234" s="19">
        <v>0.59160000000000001</v>
      </c>
    </row>
    <row r="235" spans="1:16" x14ac:dyDescent="0.2">
      <c r="A235" s="64">
        <v>101260803</v>
      </c>
      <c r="B235" s="3" t="s">
        <v>5</v>
      </c>
      <c r="C235" s="3" t="s">
        <v>4</v>
      </c>
      <c r="D235" s="9">
        <v>56.702000000000005</v>
      </c>
      <c r="E235" s="18">
        <v>1651.0409999999999</v>
      </c>
      <c r="F235" s="9">
        <v>1636.675</v>
      </c>
      <c r="G235" s="9">
        <v>1649.0640000000001</v>
      </c>
      <c r="H235" s="9">
        <v>1667.385</v>
      </c>
      <c r="I235" s="85">
        <v>29.117799999999999</v>
      </c>
      <c r="J235" s="85">
        <v>0.78659999999999997</v>
      </c>
      <c r="K235" s="19">
        <v>0.39329999999999998</v>
      </c>
      <c r="L235" s="19">
        <v>0.60670000000000002</v>
      </c>
      <c r="M235" s="85">
        <v>0.49220000000000003</v>
      </c>
      <c r="N235" s="85">
        <v>0.24610000000000001</v>
      </c>
      <c r="O235" s="19">
        <v>0.75390000000000001</v>
      </c>
      <c r="P235" s="19">
        <v>0.69499999999999995</v>
      </c>
    </row>
    <row r="236" spans="1:16" x14ac:dyDescent="0.2">
      <c r="A236" s="64">
        <v>101261302</v>
      </c>
      <c r="B236" s="3" t="s">
        <v>6</v>
      </c>
      <c r="C236" s="3" t="s">
        <v>4</v>
      </c>
      <c r="D236" s="9">
        <v>217.30500000000001</v>
      </c>
      <c r="E236" s="18">
        <v>4224.2330000000002</v>
      </c>
      <c r="F236" s="9">
        <v>4221.46</v>
      </c>
      <c r="G236" s="9">
        <v>4199.9250000000002</v>
      </c>
      <c r="H236" s="9">
        <v>4251.3140000000003</v>
      </c>
      <c r="I236" s="85">
        <v>19.4391</v>
      </c>
      <c r="J236" s="85">
        <v>0.52510000000000001</v>
      </c>
      <c r="K236" s="19">
        <v>0.26250000000000001</v>
      </c>
      <c r="L236" s="19">
        <v>0.73750000000000004</v>
      </c>
      <c r="M236" s="85">
        <v>1.2594000000000001</v>
      </c>
      <c r="N236" s="85">
        <v>0.62970000000000004</v>
      </c>
      <c r="O236" s="19">
        <v>0.37030000000000002</v>
      </c>
      <c r="P236" s="19">
        <v>0.5171</v>
      </c>
    </row>
    <row r="237" spans="1:16" x14ac:dyDescent="0.2">
      <c r="A237" s="64">
        <v>101262903</v>
      </c>
      <c r="B237" s="3" t="s">
        <v>7</v>
      </c>
      <c r="C237" s="3" t="s">
        <v>4</v>
      </c>
      <c r="D237" s="9">
        <v>59.401999999999994</v>
      </c>
      <c r="E237" s="18">
        <v>1079.1869999999999</v>
      </c>
      <c r="F237" s="9">
        <v>1037.019</v>
      </c>
      <c r="G237" s="9">
        <v>1088.28</v>
      </c>
      <c r="H237" s="9">
        <v>1112.2619999999999</v>
      </c>
      <c r="I237" s="85">
        <v>18.1675</v>
      </c>
      <c r="J237" s="85">
        <v>0.49080000000000001</v>
      </c>
      <c r="K237" s="19">
        <v>0.24540000000000001</v>
      </c>
      <c r="L237" s="19">
        <v>0.75460000000000005</v>
      </c>
      <c r="M237" s="85">
        <v>0.32169999999999999</v>
      </c>
      <c r="N237" s="85">
        <v>0.1608</v>
      </c>
      <c r="O237" s="19">
        <v>0.83919999999999995</v>
      </c>
      <c r="P237" s="19">
        <v>0.80530000000000002</v>
      </c>
    </row>
    <row r="238" spans="1:16" x14ac:dyDescent="0.2">
      <c r="A238" s="64">
        <v>101264003</v>
      </c>
      <c r="B238" s="3" t="s">
        <v>8</v>
      </c>
      <c r="C238" s="3" t="s">
        <v>4</v>
      </c>
      <c r="D238" s="9">
        <v>55.593000000000004</v>
      </c>
      <c r="E238" s="18">
        <v>2850.5529999999999</v>
      </c>
      <c r="F238" s="9">
        <v>2854.2379999999998</v>
      </c>
      <c r="G238" s="9">
        <v>2816.6439999999998</v>
      </c>
      <c r="H238" s="9">
        <v>2880.777</v>
      </c>
      <c r="I238" s="85">
        <v>51.275300000000001</v>
      </c>
      <c r="J238" s="85">
        <v>1.3852</v>
      </c>
      <c r="K238" s="19">
        <v>0.69259999999999999</v>
      </c>
      <c r="L238" s="19">
        <v>0.30740000000000001</v>
      </c>
      <c r="M238" s="85">
        <v>0.8498</v>
      </c>
      <c r="N238" s="85">
        <v>0.4249</v>
      </c>
      <c r="O238" s="19">
        <v>0.57509999999999994</v>
      </c>
      <c r="P238" s="19">
        <v>0.46800000000000003</v>
      </c>
    </row>
    <row r="239" spans="1:16" x14ac:dyDescent="0.2">
      <c r="A239" s="64">
        <v>101268003</v>
      </c>
      <c r="B239" s="3" t="s">
        <v>9</v>
      </c>
      <c r="C239" s="3" t="s">
        <v>4</v>
      </c>
      <c r="D239" s="9">
        <v>249.78300000000002</v>
      </c>
      <c r="E239" s="18">
        <v>2669.9189999999999</v>
      </c>
      <c r="F239" s="9">
        <v>2648.569</v>
      </c>
      <c r="G239" s="9">
        <v>2680.9580000000001</v>
      </c>
      <c r="H239" s="9">
        <v>2680.2289999999998</v>
      </c>
      <c r="I239" s="85">
        <v>10.6889</v>
      </c>
      <c r="J239" s="85">
        <v>0.28870000000000001</v>
      </c>
      <c r="K239" s="19">
        <v>0.14430000000000001</v>
      </c>
      <c r="L239" s="19">
        <v>0.85570000000000002</v>
      </c>
      <c r="M239" s="85">
        <v>0.79600000000000004</v>
      </c>
      <c r="N239" s="85">
        <v>0.39800000000000002</v>
      </c>
      <c r="O239" s="19">
        <v>0.60199999999999998</v>
      </c>
      <c r="P239" s="19">
        <v>0.70340000000000003</v>
      </c>
    </row>
    <row r="240" spans="1:16" x14ac:dyDescent="0.2">
      <c r="A240" s="64">
        <v>106272003</v>
      </c>
      <c r="B240" s="3" t="s">
        <v>134</v>
      </c>
      <c r="C240" s="3" t="s">
        <v>135</v>
      </c>
      <c r="D240" s="9">
        <v>503.77499999999998</v>
      </c>
      <c r="E240" s="18">
        <v>406.57600000000002</v>
      </c>
      <c r="F240" s="9">
        <v>390.298</v>
      </c>
      <c r="G240" s="9">
        <v>408.95299999999997</v>
      </c>
      <c r="H240" s="9">
        <v>420.47800000000001</v>
      </c>
      <c r="I240" s="85">
        <v>0.80700000000000005</v>
      </c>
      <c r="J240" s="85">
        <v>2.18E-2</v>
      </c>
      <c r="K240" s="19">
        <v>1.09E-2</v>
      </c>
      <c r="L240" s="19">
        <v>0.98909999999999998</v>
      </c>
      <c r="M240" s="85">
        <v>0.1212</v>
      </c>
      <c r="N240" s="85">
        <v>6.0600000000000001E-2</v>
      </c>
      <c r="O240" s="19">
        <v>0.93940000000000001</v>
      </c>
      <c r="P240" s="19">
        <v>0.95920000000000005</v>
      </c>
    </row>
    <row r="241" spans="1:16" x14ac:dyDescent="0.2">
      <c r="A241" s="64">
        <v>112281302</v>
      </c>
      <c r="B241" s="3" t="s">
        <v>255</v>
      </c>
      <c r="C241" s="3" t="s">
        <v>256</v>
      </c>
      <c r="D241" s="9">
        <v>249.631</v>
      </c>
      <c r="E241" s="18">
        <v>9648.8709999999992</v>
      </c>
      <c r="F241" s="9">
        <v>9773.6509999999998</v>
      </c>
      <c r="G241" s="9">
        <v>9621.1370000000006</v>
      </c>
      <c r="H241" s="9">
        <v>9551.8240000000005</v>
      </c>
      <c r="I241" s="85">
        <v>38.652500000000003</v>
      </c>
      <c r="J241" s="85">
        <v>1.0442</v>
      </c>
      <c r="K241" s="19">
        <v>0.52210000000000001</v>
      </c>
      <c r="L241" s="19">
        <v>0.47789999999999999</v>
      </c>
      <c r="M241" s="85">
        <v>2.8767</v>
      </c>
      <c r="N241" s="85">
        <v>1.4382999999999999</v>
      </c>
      <c r="O241" s="19">
        <v>-0.43830000000000002</v>
      </c>
      <c r="P241" s="19">
        <v>-7.1800000000000003E-2</v>
      </c>
    </row>
    <row r="242" spans="1:16" x14ac:dyDescent="0.2">
      <c r="A242" s="64">
        <v>112282004</v>
      </c>
      <c r="B242" s="3" t="s">
        <v>257</v>
      </c>
      <c r="C242" s="3" t="s">
        <v>256</v>
      </c>
      <c r="D242" s="9">
        <v>121.777</v>
      </c>
      <c r="E242" s="18">
        <v>430.29399999999998</v>
      </c>
      <c r="F242" s="9">
        <v>415.411</v>
      </c>
      <c r="G242" s="9">
        <v>437.87900000000002</v>
      </c>
      <c r="H242" s="9">
        <v>437.59100000000001</v>
      </c>
      <c r="I242" s="85">
        <v>3.5333999999999999</v>
      </c>
      <c r="J242" s="85">
        <v>9.5399999999999999E-2</v>
      </c>
      <c r="K242" s="19">
        <v>4.7699999999999999E-2</v>
      </c>
      <c r="L242" s="19">
        <v>0.95230000000000004</v>
      </c>
      <c r="M242" s="85">
        <v>0.12820000000000001</v>
      </c>
      <c r="N242" s="85">
        <v>6.4100000000000004E-2</v>
      </c>
      <c r="O242" s="19">
        <v>0.93589999999999995</v>
      </c>
      <c r="P242" s="19">
        <v>0.94240000000000002</v>
      </c>
    </row>
    <row r="243" spans="1:16" x14ac:dyDescent="0.2">
      <c r="A243" s="64">
        <v>112283003</v>
      </c>
      <c r="B243" s="3" t="s">
        <v>258</v>
      </c>
      <c r="C243" s="3" t="s">
        <v>256</v>
      </c>
      <c r="D243" s="9">
        <v>71.746000000000009</v>
      </c>
      <c r="E243" s="18">
        <v>3061.7640000000001</v>
      </c>
      <c r="F243" s="9">
        <v>3042.4560000000001</v>
      </c>
      <c r="G243" s="9">
        <v>3083.2550000000001</v>
      </c>
      <c r="H243" s="9">
        <v>3059.5819999999999</v>
      </c>
      <c r="I243" s="85">
        <v>42.674999999999997</v>
      </c>
      <c r="J243" s="85">
        <v>1.1528</v>
      </c>
      <c r="K243" s="19">
        <v>0.57640000000000002</v>
      </c>
      <c r="L243" s="19">
        <v>0.42359999999999998</v>
      </c>
      <c r="M243" s="85">
        <v>0.91279999999999994</v>
      </c>
      <c r="N243" s="85">
        <v>0.45639999999999997</v>
      </c>
      <c r="O243" s="19">
        <v>0.54359999999999997</v>
      </c>
      <c r="P243" s="19">
        <v>0.49559999999999998</v>
      </c>
    </row>
    <row r="244" spans="1:16" x14ac:dyDescent="0.2">
      <c r="A244" s="64">
        <v>112286003</v>
      </c>
      <c r="B244" s="3" t="s">
        <v>259</v>
      </c>
      <c r="C244" s="3" t="s">
        <v>256</v>
      </c>
      <c r="D244" s="9">
        <v>206.721</v>
      </c>
      <c r="E244" s="18">
        <v>2393.9960000000001</v>
      </c>
      <c r="F244" s="9">
        <v>2412.0859999999998</v>
      </c>
      <c r="G244" s="9">
        <v>2357.3290000000002</v>
      </c>
      <c r="H244" s="9">
        <v>2412.5720000000001</v>
      </c>
      <c r="I244" s="85">
        <v>11.5808</v>
      </c>
      <c r="J244" s="85">
        <v>0.31280000000000002</v>
      </c>
      <c r="K244" s="19">
        <v>0.15640000000000001</v>
      </c>
      <c r="L244" s="19">
        <v>0.84360000000000002</v>
      </c>
      <c r="M244" s="85">
        <v>0.7137</v>
      </c>
      <c r="N244" s="85">
        <v>0.35680000000000001</v>
      </c>
      <c r="O244" s="19">
        <v>0.64319999999999999</v>
      </c>
      <c r="P244" s="19">
        <v>0.72330000000000005</v>
      </c>
    </row>
    <row r="245" spans="1:16" x14ac:dyDescent="0.2">
      <c r="A245" s="64">
        <v>112289003</v>
      </c>
      <c r="B245" s="3" t="s">
        <v>260</v>
      </c>
      <c r="C245" s="3" t="s">
        <v>256</v>
      </c>
      <c r="D245" s="9">
        <v>92.966000000000008</v>
      </c>
      <c r="E245" s="18">
        <v>4540.2650000000003</v>
      </c>
      <c r="F245" s="9">
        <v>4574.6540000000005</v>
      </c>
      <c r="G245" s="9">
        <v>4582.4920000000002</v>
      </c>
      <c r="H245" s="9">
        <v>4463.6499999999996</v>
      </c>
      <c r="I245" s="85">
        <v>48.837899999999998</v>
      </c>
      <c r="J245" s="85">
        <v>1.3192999999999999</v>
      </c>
      <c r="K245" s="19">
        <v>0.65959999999999996</v>
      </c>
      <c r="L245" s="19">
        <v>0.34039999999999998</v>
      </c>
      <c r="M245" s="85">
        <v>1.3535999999999999</v>
      </c>
      <c r="N245" s="85">
        <v>0.67679999999999996</v>
      </c>
      <c r="O245" s="19">
        <v>0.32319999999999999</v>
      </c>
      <c r="P245" s="19">
        <v>0.33</v>
      </c>
    </row>
    <row r="246" spans="1:16" x14ac:dyDescent="0.2">
      <c r="A246" s="64">
        <v>111291304</v>
      </c>
      <c r="B246" s="3" t="s">
        <v>235</v>
      </c>
      <c r="C246" s="3" t="s">
        <v>236</v>
      </c>
      <c r="D246" s="9">
        <v>120.57799999999999</v>
      </c>
      <c r="E246" s="18">
        <v>954.35699999999997</v>
      </c>
      <c r="F246" s="9">
        <v>962.423</v>
      </c>
      <c r="G246" s="9">
        <v>947.44500000000005</v>
      </c>
      <c r="H246" s="9">
        <v>953.20299999999997</v>
      </c>
      <c r="I246" s="85">
        <v>7.9147999999999996</v>
      </c>
      <c r="J246" s="85">
        <v>0.21379999999999999</v>
      </c>
      <c r="K246" s="19">
        <v>0.1069</v>
      </c>
      <c r="L246" s="19">
        <v>0.8931</v>
      </c>
      <c r="M246" s="85">
        <v>0.28449999999999998</v>
      </c>
      <c r="N246" s="85">
        <v>0.14219999999999999</v>
      </c>
      <c r="O246" s="19">
        <v>0.85780000000000001</v>
      </c>
      <c r="P246" s="19">
        <v>0.87190000000000001</v>
      </c>
    </row>
    <row r="247" spans="1:16" x14ac:dyDescent="0.2">
      <c r="A247" s="64">
        <v>111292304</v>
      </c>
      <c r="B247" s="3" t="s">
        <v>237</v>
      </c>
      <c r="C247" s="3" t="s">
        <v>236</v>
      </c>
      <c r="D247" s="9">
        <v>106.96000000000001</v>
      </c>
      <c r="E247" s="18">
        <v>373.20400000000001</v>
      </c>
      <c r="F247" s="9">
        <v>384.363</v>
      </c>
      <c r="G247" s="9">
        <v>362.45299999999997</v>
      </c>
      <c r="H247" s="9">
        <v>372.79599999999999</v>
      </c>
      <c r="I247" s="85">
        <v>3.4891000000000001</v>
      </c>
      <c r="J247" s="85">
        <v>9.4200000000000006E-2</v>
      </c>
      <c r="K247" s="19">
        <v>4.7100000000000003E-2</v>
      </c>
      <c r="L247" s="19">
        <v>0.95289999999999997</v>
      </c>
      <c r="M247" s="85">
        <v>0.11119999999999999</v>
      </c>
      <c r="N247" s="85">
        <v>5.5599999999999997E-2</v>
      </c>
      <c r="O247" s="19">
        <v>0.94440000000000002</v>
      </c>
      <c r="P247" s="19">
        <v>0.94779999999999998</v>
      </c>
    </row>
    <row r="248" spans="1:16" x14ac:dyDescent="0.2">
      <c r="A248" s="64">
        <v>111297504</v>
      </c>
      <c r="B248" s="3" t="s">
        <v>238</v>
      </c>
      <c r="C248" s="3" t="s">
        <v>236</v>
      </c>
      <c r="D248" s="9">
        <v>210.518</v>
      </c>
      <c r="E248" s="18">
        <v>716.54100000000005</v>
      </c>
      <c r="F248" s="9">
        <v>723.91899999999998</v>
      </c>
      <c r="G248" s="9">
        <v>719.947</v>
      </c>
      <c r="H248" s="9">
        <v>705.75699999999995</v>
      </c>
      <c r="I248" s="85">
        <v>3.4037000000000002</v>
      </c>
      <c r="J248" s="85">
        <v>9.1899999999999996E-2</v>
      </c>
      <c r="K248" s="19">
        <v>4.5900000000000003E-2</v>
      </c>
      <c r="L248" s="19">
        <v>0.95409999999999995</v>
      </c>
      <c r="M248" s="85">
        <v>0.21360000000000001</v>
      </c>
      <c r="N248" s="85">
        <v>0.10680000000000001</v>
      </c>
      <c r="O248" s="19">
        <v>0.89319999999999999</v>
      </c>
      <c r="P248" s="19">
        <v>0.91749999999999998</v>
      </c>
    </row>
    <row r="249" spans="1:16" x14ac:dyDescent="0.2">
      <c r="A249" s="64">
        <v>101301303</v>
      </c>
      <c r="B249" s="3" t="s">
        <v>10</v>
      </c>
      <c r="C249" s="3" t="s">
        <v>11</v>
      </c>
      <c r="D249" s="9">
        <v>39.073</v>
      </c>
      <c r="E249" s="18">
        <v>1019.636</v>
      </c>
      <c r="F249" s="9">
        <v>1028.6669999999999</v>
      </c>
      <c r="G249" s="9">
        <v>1020.27</v>
      </c>
      <c r="H249" s="9">
        <v>1009.97</v>
      </c>
      <c r="I249" s="85">
        <v>26.095600000000001</v>
      </c>
      <c r="J249" s="85">
        <v>0.70489999999999997</v>
      </c>
      <c r="K249" s="19">
        <v>0.35239999999999999</v>
      </c>
      <c r="L249" s="19">
        <v>0.64759999999999995</v>
      </c>
      <c r="M249" s="85">
        <v>0.30399999999999999</v>
      </c>
      <c r="N249" s="85">
        <v>0.152</v>
      </c>
      <c r="O249" s="19">
        <v>0.84799999999999998</v>
      </c>
      <c r="P249" s="19">
        <v>0.76780000000000004</v>
      </c>
    </row>
    <row r="250" spans="1:16" x14ac:dyDescent="0.2">
      <c r="A250" s="64">
        <v>101301403</v>
      </c>
      <c r="B250" s="3" t="s">
        <v>12</v>
      </c>
      <c r="C250" s="3" t="s">
        <v>11</v>
      </c>
      <c r="D250" s="9">
        <v>169.77700000000002</v>
      </c>
      <c r="E250" s="18">
        <v>1544.3910000000001</v>
      </c>
      <c r="F250" s="9">
        <v>1412.2829999999999</v>
      </c>
      <c r="G250" s="9">
        <v>1600.7719999999999</v>
      </c>
      <c r="H250" s="9">
        <v>1620.1189999999999</v>
      </c>
      <c r="I250" s="85">
        <v>9.0965000000000007</v>
      </c>
      <c r="J250" s="85">
        <v>0.2457</v>
      </c>
      <c r="K250" s="19">
        <v>0.12280000000000001</v>
      </c>
      <c r="L250" s="19">
        <v>0.87719999999999998</v>
      </c>
      <c r="M250" s="85">
        <v>0.46039999999999998</v>
      </c>
      <c r="N250" s="85">
        <v>0.23019999999999999</v>
      </c>
      <c r="O250" s="19">
        <v>0.76980000000000004</v>
      </c>
      <c r="P250" s="19">
        <v>0.81269999999999998</v>
      </c>
    </row>
    <row r="251" spans="1:16" x14ac:dyDescent="0.2">
      <c r="A251" s="64">
        <v>101303503</v>
      </c>
      <c r="B251" s="3" t="s">
        <v>13</v>
      </c>
      <c r="C251" s="3" t="s">
        <v>11</v>
      </c>
      <c r="D251" s="9">
        <v>47.581000000000003</v>
      </c>
      <c r="E251" s="18">
        <v>791.81799999999998</v>
      </c>
      <c r="F251" s="9">
        <v>801.56399999999996</v>
      </c>
      <c r="G251" s="9">
        <v>780.83100000000002</v>
      </c>
      <c r="H251" s="9">
        <v>793.05899999999997</v>
      </c>
      <c r="I251" s="85">
        <v>16.641400000000001</v>
      </c>
      <c r="J251" s="85">
        <v>0.44950000000000001</v>
      </c>
      <c r="K251" s="19">
        <v>0.22470000000000001</v>
      </c>
      <c r="L251" s="19">
        <v>0.77529999999999999</v>
      </c>
      <c r="M251" s="85">
        <v>0.23599999999999999</v>
      </c>
      <c r="N251" s="85">
        <v>0.11799999999999999</v>
      </c>
      <c r="O251" s="19">
        <v>0.88200000000000001</v>
      </c>
      <c r="P251" s="19">
        <v>0.83930000000000005</v>
      </c>
    </row>
    <row r="252" spans="1:16" x14ac:dyDescent="0.2">
      <c r="A252" s="64">
        <v>101306503</v>
      </c>
      <c r="B252" s="3" t="s">
        <v>14</v>
      </c>
      <c r="C252" s="3" t="s">
        <v>11</v>
      </c>
      <c r="D252" s="9">
        <v>68.507000000000005</v>
      </c>
      <c r="E252" s="18">
        <v>599.10199999999998</v>
      </c>
      <c r="F252" s="9">
        <v>608.44600000000003</v>
      </c>
      <c r="G252" s="9">
        <v>606.625</v>
      </c>
      <c r="H252" s="9">
        <v>582.23599999999999</v>
      </c>
      <c r="I252" s="85">
        <v>8.7451000000000008</v>
      </c>
      <c r="J252" s="85">
        <v>0.23619999999999999</v>
      </c>
      <c r="K252" s="19">
        <v>0.1181</v>
      </c>
      <c r="L252" s="19">
        <v>0.88190000000000002</v>
      </c>
      <c r="M252" s="85">
        <v>0.17860000000000001</v>
      </c>
      <c r="N252" s="85">
        <v>8.9300000000000004E-2</v>
      </c>
      <c r="O252" s="19">
        <v>0.91069999999999995</v>
      </c>
      <c r="P252" s="19">
        <v>0.89910000000000001</v>
      </c>
    </row>
    <row r="253" spans="1:16" x14ac:dyDescent="0.2">
      <c r="A253" s="64">
        <v>101308503</v>
      </c>
      <c r="B253" s="3" t="s">
        <v>15</v>
      </c>
      <c r="C253" s="3" t="s">
        <v>11</v>
      </c>
      <c r="D253" s="9">
        <v>253.03799999999998</v>
      </c>
      <c r="E253" s="18">
        <v>671.77499999999998</v>
      </c>
      <c r="F253" s="9">
        <v>687.43700000000001</v>
      </c>
      <c r="G253" s="9">
        <v>670.06600000000003</v>
      </c>
      <c r="H253" s="9">
        <v>657.82299999999998</v>
      </c>
      <c r="I253" s="85">
        <v>2.6547999999999998</v>
      </c>
      <c r="J253" s="85">
        <v>7.17E-2</v>
      </c>
      <c r="K253" s="19">
        <v>3.5799999999999998E-2</v>
      </c>
      <c r="L253" s="19">
        <v>0.96419999999999995</v>
      </c>
      <c r="M253" s="85">
        <v>0.20019999999999999</v>
      </c>
      <c r="N253" s="85">
        <v>0.10009999999999999</v>
      </c>
      <c r="O253" s="19">
        <v>0.89990000000000003</v>
      </c>
      <c r="P253" s="19">
        <v>0.92559999999999998</v>
      </c>
    </row>
    <row r="254" spans="1:16" x14ac:dyDescent="0.2">
      <c r="A254" s="64">
        <v>111312503</v>
      </c>
      <c r="B254" s="3" t="s">
        <v>239</v>
      </c>
      <c r="C254" s="3" t="s">
        <v>240</v>
      </c>
      <c r="D254" s="9">
        <v>274.85700000000003</v>
      </c>
      <c r="E254" s="18">
        <v>1872.9169999999999</v>
      </c>
      <c r="F254" s="9">
        <v>1871.713</v>
      </c>
      <c r="G254" s="9">
        <v>1863.729</v>
      </c>
      <c r="H254" s="9">
        <v>1883.31</v>
      </c>
      <c r="I254" s="85">
        <v>6.8140999999999998</v>
      </c>
      <c r="J254" s="85">
        <v>0.184</v>
      </c>
      <c r="K254" s="19">
        <v>9.1999999999999998E-2</v>
      </c>
      <c r="L254" s="19">
        <v>0.90800000000000003</v>
      </c>
      <c r="M254" s="85">
        <v>0.55840000000000001</v>
      </c>
      <c r="N254" s="85">
        <v>0.2792</v>
      </c>
      <c r="O254" s="19">
        <v>0.7208</v>
      </c>
      <c r="P254" s="19">
        <v>0.79559999999999997</v>
      </c>
    </row>
    <row r="255" spans="1:16" x14ac:dyDescent="0.2">
      <c r="A255" s="64">
        <v>111312804</v>
      </c>
      <c r="B255" s="3" t="s">
        <v>241</v>
      </c>
      <c r="C255" s="3" t="s">
        <v>240</v>
      </c>
      <c r="D255" s="9">
        <v>134.83500000000001</v>
      </c>
      <c r="E255" s="18">
        <v>728.21199999999999</v>
      </c>
      <c r="F255" s="9">
        <v>716.07399999999996</v>
      </c>
      <c r="G255" s="9">
        <v>730.18299999999999</v>
      </c>
      <c r="H255" s="9">
        <v>738.38</v>
      </c>
      <c r="I255" s="85">
        <v>5.4006999999999996</v>
      </c>
      <c r="J255" s="85">
        <v>0.1459</v>
      </c>
      <c r="K255" s="19">
        <v>7.2900000000000006E-2</v>
      </c>
      <c r="L255" s="19">
        <v>0.92710000000000004</v>
      </c>
      <c r="M255" s="85">
        <v>0.21709999999999999</v>
      </c>
      <c r="N255" s="85">
        <v>0.1085</v>
      </c>
      <c r="O255" s="19">
        <v>0.89149999999999996</v>
      </c>
      <c r="P255" s="19">
        <v>0.90569999999999995</v>
      </c>
    </row>
    <row r="256" spans="1:16" x14ac:dyDescent="0.2">
      <c r="A256" s="64">
        <v>111316003</v>
      </c>
      <c r="B256" s="3" t="s">
        <v>242</v>
      </c>
      <c r="C256" s="3" t="s">
        <v>240</v>
      </c>
      <c r="D256" s="9">
        <v>149.56399999999999</v>
      </c>
      <c r="E256" s="18">
        <v>1311.28</v>
      </c>
      <c r="F256" s="9">
        <v>1303.181</v>
      </c>
      <c r="G256" s="9">
        <v>1321.9860000000001</v>
      </c>
      <c r="H256" s="9">
        <v>1308.673</v>
      </c>
      <c r="I256" s="85">
        <v>8.7673000000000005</v>
      </c>
      <c r="J256" s="85">
        <v>0.23680000000000001</v>
      </c>
      <c r="K256" s="19">
        <v>0.11840000000000001</v>
      </c>
      <c r="L256" s="19">
        <v>0.88160000000000005</v>
      </c>
      <c r="M256" s="85">
        <v>0.39090000000000003</v>
      </c>
      <c r="N256" s="85">
        <v>0.19539999999999999</v>
      </c>
      <c r="O256" s="19">
        <v>0.80459999999999998</v>
      </c>
      <c r="P256" s="19">
        <v>0.83540000000000003</v>
      </c>
    </row>
    <row r="257" spans="1:16" x14ac:dyDescent="0.2">
      <c r="A257" s="64">
        <v>111317503</v>
      </c>
      <c r="B257" s="3" t="s">
        <v>243</v>
      </c>
      <c r="C257" s="3" t="s">
        <v>240</v>
      </c>
      <c r="D257" s="9">
        <v>221.75299999999999</v>
      </c>
      <c r="E257" s="18">
        <v>1116.789</v>
      </c>
      <c r="F257" s="9">
        <v>1097.5820000000001</v>
      </c>
      <c r="G257" s="9">
        <v>1122.364</v>
      </c>
      <c r="H257" s="9">
        <v>1130.42</v>
      </c>
      <c r="I257" s="85">
        <v>5.0361000000000002</v>
      </c>
      <c r="J257" s="85">
        <v>0.13600000000000001</v>
      </c>
      <c r="K257" s="19">
        <v>6.8000000000000005E-2</v>
      </c>
      <c r="L257" s="19">
        <v>0.93200000000000005</v>
      </c>
      <c r="M257" s="85">
        <v>0.33289999999999997</v>
      </c>
      <c r="N257" s="85">
        <v>0.16639999999999999</v>
      </c>
      <c r="O257" s="19">
        <v>0.83360000000000001</v>
      </c>
      <c r="P257" s="19">
        <v>0.87290000000000001</v>
      </c>
    </row>
    <row r="258" spans="1:16" x14ac:dyDescent="0.2">
      <c r="A258" s="64">
        <v>128323303</v>
      </c>
      <c r="B258" s="3" t="s">
        <v>549</v>
      </c>
      <c r="C258" s="3" t="s">
        <v>548</v>
      </c>
      <c r="D258" s="9">
        <v>41.161000000000001</v>
      </c>
      <c r="E258" s="18">
        <v>827.86400000000003</v>
      </c>
      <c r="F258" s="9">
        <v>817.54499999999996</v>
      </c>
      <c r="G258" s="9">
        <v>827.34500000000003</v>
      </c>
      <c r="H258" s="9">
        <v>838.702</v>
      </c>
      <c r="I258" s="85">
        <v>20.1128</v>
      </c>
      <c r="J258" s="85">
        <v>0.54330000000000001</v>
      </c>
      <c r="K258" s="19">
        <v>0.27160000000000001</v>
      </c>
      <c r="L258" s="19">
        <v>0.72840000000000005</v>
      </c>
      <c r="M258" s="85">
        <v>0.24679999999999999</v>
      </c>
      <c r="N258" s="85">
        <v>0.1234</v>
      </c>
      <c r="O258" s="19">
        <v>0.87660000000000005</v>
      </c>
      <c r="P258" s="19">
        <v>0.81730000000000003</v>
      </c>
    </row>
    <row r="259" spans="1:16" x14ac:dyDescent="0.2">
      <c r="A259" s="64">
        <v>128323703</v>
      </c>
      <c r="B259" s="3" t="s">
        <v>550</v>
      </c>
      <c r="C259" s="3" t="s">
        <v>548</v>
      </c>
      <c r="D259" s="9">
        <v>82.388999999999996</v>
      </c>
      <c r="E259" s="18">
        <v>2814.7939999999999</v>
      </c>
      <c r="F259" s="9">
        <v>2854.9549999999999</v>
      </c>
      <c r="G259" s="9">
        <v>2826.2190000000001</v>
      </c>
      <c r="H259" s="9">
        <v>2763.2080000000001</v>
      </c>
      <c r="I259" s="85">
        <v>34.1646</v>
      </c>
      <c r="J259" s="85">
        <v>0.92290000000000005</v>
      </c>
      <c r="K259" s="19">
        <v>0.46139999999999998</v>
      </c>
      <c r="L259" s="19">
        <v>0.53859999999999997</v>
      </c>
      <c r="M259" s="85">
        <v>0.83919999999999995</v>
      </c>
      <c r="N259" s="85">
        <v>0.41959999999999997</v>
      </c>
      <c r="O259" s="19">
        <v>0.58040000000000003</v>
      </c>
      <c r="P259" s="19">
        <v>0.56359999999999999</v>
      </c>
    </row>
    <row r="260" spans="1:16" x14ac:dyDescent="0.2">
      <c r="A260" s="64">
        <v>128325203</v>
      </c>
      <c r="B260" s="3" t="s">
        <v>551</v>
      </c>
      <c r="C260" s="3" t="s">
        <v>548</v>
      </c>
      <c r="D260" s="9">
        <v>192.61199999999999</v>
      </c>
      <c r="E260" s="18">
        <v>1236.5340000000001</v>
      </c>
      <c r="F260" s="9">
        <v>1213.6880000000001</v>
      </c>
      <c r="G260" s="9">
        <v>1223.405</v>
      </c>
      <c r="H260" s="9">
        <v>1272.508</v>
      </c>
      <c r="I260" s="85">
        <v>6.4198000000000004</v>
      </c>
      <c r="J260" s="85">
        <v>0.1734</v>
      </c>
      <c r="K260" s="19">
        <v>8.6699999999999999E-2</v>
      </c>
      <c r="L260" s="19">
        <v>0.9133</v>
      </c>
      <c r="M260" s="85">
        <v>0.36859999999999998</v>
      </c>
      <c r="N260" s="85">
        <v>0.18429999999999999</v>
      </c>
      <c r="O260" s="19">
        <v>0.81569999999999998</v>
      </c>
      <c r="P260" s="19">
        <v>0.85470000000000002</v>
      </c>
    </row>
    <row r="261" spans="1:16" x14ac:dyDescent="0.2">
      <c r="A261" s="64">
        <v>128326303</v>
      </c>
      <c r="B261" s="3" t="s">
        <v>552</v>
      </c>
      <c r="C261" s="3" t="s">
        <v>548</v>
      </c>
      <c r="D261" s="9">
        <v>81.075000000000003</v>
      </c>
      <c r="E261" s="18">
        <v>758.55200000000002</v>
      </c>
      <c r="F261" s="9">
        <v>735.26099999999997</v>
      </c>
      <c r="G261" s="9">
        <v>763.67700000000002</v>
      </c>
      <c r="H261" s="9">
        <v>776.71900000000005</v>
      </c>
      <c r="I261" s="85">
        <v>9.3560999999999996</v>
      </c>
      <c r="J261" s="85">
        <v>0.25269999999999998</v>
      </c>
      <c r="K261" s="19">
        <v>0.1263</v>
      </c>
      <c r="L261" s="19">
        <v>0.87370000000000003</v>
      </c>
      <c r="M261" s="85">
        <v>0.2261</v>
      </c>
      <c r="N261" s="85">
        <v>0.113</v>
      </c>
      <c r="O261" s="19">
        <v>0.88700000000000001</v>
      </c>
      <c r="P261" s="19">
        <v>0.88160000000000005</v>
      </c>
    </row>
    <row r="262" spans="1:16" x14ac:dyDescent="0.2">
      <c r="A262" s="64">
        <v>128327303</v>
      </c>
      <c r="B262" s="3" t="s">
        <v>553</v>
      </c>
      <c r="C262" s="3" t="s">
        <v>548</v>
      </c>
      <c r="D262" s="9">
        <v>145.45099999999999</v>
      </c>
      <c r="E262" s="18">
        <v>830.28599999999994</v>
      </c>
      <c r="F262" s="9">
        <v>803.14300000000003</v>
      </c>
      <c r="G262" s="9">
        <v>839.98400000000004</v>
      </c>
      <c r="H262" s="9">
        <v>847.73199999999997</v>
      </c>
      <c r="I262" s="85">
        <v>5.7083000000000004</v>
      </c>
      <c r="J262" s="85">
        <v>0.1542</v>
      </c>
      <c r="K262" s="19">
        <v>7.7100000000000002E-2</v>
      </c>
      <c r="L262" s="19">
        <v>0.92290000000000005</v>
      </c>
      <c r="M262" s="85">
        <v>0.2475</v>
      </c>
      <c r="N262" s="85">
        <v>0.1237</v>
      </c>
      <c r="O262" s="19">
        <v>0.87629999999999997</v>
      </c>
      <c r="P262" s="19">
        <v>0.89490000000000003</v>
      </c>
    </row>
    <row r="263" spans="1:16" x14ac:dyDescent="0.2">
      <c r="A263" s="64">
        <v>128321103</v>
      </c>
      <c r="B263" s="3" t="s">
        <v>617</v>
      </c>
      <c r="C263" s="3" t="s">
        <v>548</v>
      </c>
      <c r="D263" s="9">
        <v>110.854</v>
      </c>
      <c r="E263" s="18">
        <v>1456.0989999999999</v>
      </c>
      <c r="F263" s="9">
        <v>1462.492</v>
      </c>
      <c r="G263" s="9">
        <v>1416.681</v>
      </c>
      <c r="H263" s="9">
        <v>1489.124</v>
      </c>
      <c r="I263" s="85">
        <v>13.135199999999999</v>
      </c>
      <c r="J263" s="85">
        <v>0.3548</v>
      </c>
      <c r="K263" s="19">
        <v>0.1774</v>
      </c>
      <c r="L263" s="19">
        <v>0.8226</v>
      </c>
      <c r="M263" s="85">
        <v>0.43409999999999999</v>
      </c>
      <c r="N263" s="85">
        <v>0.217</v>
      </c>
      <c r="O263" s="19">
        <v>0.78300000000000003</v>
      </c>
      <c r="P263" s="19">
        <v>0.79879999999999995</v>
      </c>
    </row>
    <row r="264" spans="1:16" x14ac:dyDescent="0.2">
      <c r="A264" s="64">
        <v>128328003</v>
      </c>
      <c r="B264" s="3" t="s">
        <v>554</v>
      </c>
      <c r="C264" s="3" t="s">
        <v>548</v>
      </c>
      <c r="D264" s="9">
        <v>132.68699999999998</v>
      </c>
      <c r="E264" s="18">
        <v>941.26800000000003</v>
      </c>
      <c r="F264" s="9">
        <v>910.45</v>
      </c>
      <c r="G264" s="9">
        <v>953.39499999999998</v>
      </c>
      <c r="H264" s="9">
        <v>959.95799999999997</v>
      </c>
      <c r="I264" s="85">
        <v>7.0937999999999999</v>
      </c>
      <c r="J264" s="85">
        <v>0.19159999999999999</v>
      </c>
      <c r="K264" s="19">
        <v>9.5799999999999996E-2</v>
      </c>
      <c r="L264" s="19">
        <v>0.9042</v>
      </c>
      <c r="M264" s="85">
        <v>0.28060000000000002</v>
      </c>
      <c r="N264" s="85">
        <v>0.14030000000000001</v>
      </c>
      <c r="O264" s="19">
        <v>0.85970000000000002</v>
      </c>
      <c r="P264" s="19">
        <v>0.87749999999999995</v>
      </c>
    </row>
    <row r="265" spans="1:16" x14ac:dyDescent="0.2">
      <c r="A265" s="64">
        <v>106330703</v>
      </c>
      <c r="B265" s="3" t="s">
        <v>136</v>
      </c>
      <c r="C265" s="3" t="s">
        <v>137</v>
      </c>
      <c r="D265" s="9">
        <v>131.65699999999998</v>
      </c>
      <c r="E265" s="18">
        <v>962.66</v>
      </c>
      <c r="F265" s="9">
        <v>941.15</v>
      </c>
      <c r="G265" s="9">
        <v>962.649</v>
      </c>
      <c r="H265" s="9">
        <v>984.18</v>
      </c>
      <c r="I265" s="85">
        <v>7.3117999999999999</v>
      </c>
      <c r="J265" s="85">
        <v>0.19750000000000001</v>
      </c>
      <c r="K265" s="19">
        <v>9.8699999999999996E-2</v>
      </c>
      <c r="L265" s="19">
        <v>0.90129999999999999</v>
      </c>
      <c r="M265" s="85">
        <v>0.28699999999999998</v>
      </c>
      <c r="N265" s="85">
        <v>0.14349999999999999</v>
      </c>
      <c r="O265" s="19">
        <v>0.85650000000000004</v>
      </c>
      <c r="P265" s="19">
        <v>0.87439999999999996</v>
      </c>
    </row>
    <row r="266" spans="1:16" x14ac:dyDescent="0.2">
      <c r="A266" s="64">
        <v>106330803</v>
      </c>
      <c r="B266" s="3" t="s">
        <v>138</v>
      </c>
      <c r="C266" s="3" t="s">
        <v>137</v>
      </c>
      <c r="D266" s="9">
        <v>261.78700000000003</v>
      </c>
      <c r="E266" s="18">
        <v>1498.9490000000001</v>
      </c>
      <c r="F266" s="9">
        <v>1481.2180000000001</v>
      </c>
      <c r="G266" s="9">
        <v>1503.039</v>
      </c>
      <c r="H266" s="9">
        <v>1512.5889999999999</v>
      </c>
      <c r="I266" s="85">
        <v>5.7257999999999996</v>
      </c>
      <c r="J266" s="85">
        <v>0.15459999999999999</v>
      </c>
      <c r="K266" s="19">
        <v>7.7299999999999994E-2</v>
      </c>
      <c r="L266" s="19">
        <v>0.92269999999999996</v>
      </c>
      <c r="M266" s="85">
        <v>0.44690000000000002</v>
      </c>
      <c r="N266" s="85">
        <v>0.22339999999999999</v>
      </c>
      <c r="O266" s="19">
        <v>0.77659999999999996</v>
      </c>
      <c r="P266" s="19">
        <v>0.83499999999999996</v>
      </c>
    </row>
    <row r="267" spans="1:16" x14ac:dyDescent="0.2">
      <c r="A267" s="64">
        <v>106338003</v>
      </c>
      <c r="B267" s="3" t="s">
        <v>139</v>
      </c>
      <c r="C267" s="3" t="s">
        <v>137</v>
      </c>
      <c r="D267" s="9">
        <v>273.93399999999997</v>
      </c>
      <c r="E267" s="18">
        <v>2138.2089999999998</v>
      </c>
      <c r="F267" s="9">
        <v>2147.3429999999998</v>
      </c>
      <c r="G267" s="9">
        <v>2126.5590000000002</v>
      </c>
      <c r="H267" s="9">
        <v>2140.7260000000001</v>
      </c>
      <c r="I267" s="85">
        <v>7.8055000000000003</v>
      </c>
      <c r="J267" s="85">
        <v>0.21079999999999999</v>
      </c>
      <c r="K267" s="19">
        <v>0.10539999999999999</v>
      </c>
      <c r="L267" s="19">
        <v>0.89459999999999995</v>
      </c>
      <c r="M267" s="85">
        <v>0.63749999999999996</v>
      </c>
      <c r="N267" s="85">
        <v>0.31869999999999998</v>
      </c>
      <c r="O267" s="19">
        <v>0.68130000000000002</v>
      </c>
      <c r="P267" s="19">
        <v>0.76659999999999995</v>
      </c>
    </row>
    <row r="268" spans="1:16" x14ac:dyDescent="0.2">
      <c r="A268" s="64">
        <v>111343603</v>
      </c>
      <c r="B268" s="3" t="s">
        <v>244</v>
      </c>
      <c r="C268" s="3" t="s">
        <v>245</v>
      </c>
      <c r="D268" s="9">
        <v>374.05399999999997</v>
      </c>
      <c r="E268" s="18">
        <v>2540.9450000000002</v>
      </c>
      <c r="F268" s="9">
        <v>2505.5729999999999</v>
      </c>
      <c r="G268" s="9">
        <v>2530.279</v>
      </c>
      <c r="H268" s="9">
        <v>2586.9839999999999</v>
      </c>
      <c r="I268" s="85">
        <v>6.7929000000000004</v>
      </c>
      <c r="J268" s="85">
        <v>0.1835</v>
      </c>
      <c r="K268" s="19">
        <v>9.1700000000000004E-2</v>
      </c>
      <c r="L268" s="19">
        <v>0.9083</v>
      </c>
      <c r="M268" s="85">
        <v>0.75749999999999995</v>
      </c>
      <c r="N268" s="85">
        <v>0.37869999999999998</v>
      </c>
      <c r="O268" s="19">
        <v>0.62129999999999996</v>
      </c>
      <c r="P268" s="19">
        <v>0.73609999999999998</v>
      </c>
    </row>
    <row r="269" spans="1:16" x14ac:dyDescent="0.2">
      <c r="A269" s="64">
        <v>119350303</v>
      </c>
      <c r="B269" s="3" t="s">
        <v>405</v>
      </c>
      <c r="C269" s="3" t="s">
        <v>406</v>
      </c>
      <c r="D269" s="9">
        <v>70.606999999999999</v>
      </c>
      <c r="E269" s="18">
        <v>3451.7820000000002</v>
      </c>
      <c r="F269" s="9">
        <v>3462.4430000000002</v>
      </c>
      <c r="G269" s="9">
        <v>3467.29</v>
      </c>
      <c r="H269" s="9">
        <v>3425.614</v>
      </c>
      <c r="I269" s="85">
        <v>48.8872</v>
      </c>
      <c r="J269" s="85">
        <v>1.3207</v>
      </c>
      <c r="K269" s="19">
        <v>0.6603</v>
      </c>
      <c r="L269" s="19">
        <v>0.3397</v>
      </c>
      <c r="M269" s="85">
        <v>1.0290999999999999</v>
      </c>
      <c r="N269" s="85">
        <v>0.51449999999999996</v>
      </c>
      <c r="O269" s="19">
        <v>0.48549999999999999</v>
      </c>
      <c r="P269" s="19">
        <v>0.42709999999999998</v>
      </c>
    </row>
    <row r="270" spans="1:16" x14ac:dyDescent="0.2">
      <c r="A270" s="64">
        <v>119351303</v>
      </c>
      <c r="B270" s="3" t="s">
        <v>407</v>
      </c>
      <c r="C270" s="3" t="s">
        <v>406</v>
      </c>
      <c r="D270" s="9">
        <v>18.591000000000001</v>
      </c>
      <c r="E270" s="18">
        <v>1650.7729999999999</v>
      </c>
      <c r="F270" s="9">
        <v>1686.855</v>
      </c>
      <c r="G270" s="9">
        <v>1644.7750000000001</v>
      </c>
      <c r="H270" s="9">
        <v>1620.6880000000001</v>
      </c>
      <c r="I270" s="85">
        <v>88.794200000000004</v>
      </c>
      <c r="J270" s="85">
        <v>2.3988</v>
      </c>
      <c r="K270" s="19">
        <v>1.1994</v>
      </c>
      <c r="L270" s="19">
        <v>-0.19939999999999999</v>
      </c>
      <c r="M270" s="85">
        <v>0.49209999999999998</v>
      </c>
      <c r="N270" s="85">
        <v>0.246</v>
      </c>
      <c r="O270" s="19">
        <v>0.754</v>
      </c>
      <c r="P270" s="19">
        <v>0.37259999999999999</v>
      </c>
    </row>
    <row r="271" spans="1:16" x14ac:dyDescent="0.2">
      <c r="A271" s="64">
        <v>119352203</v>
      </c>
      <c r="B271" s="3" t="s">
        <v>408</v>
      </c>
      <c r="C271" s="3" t="s">
        <v>406</v>
      </c>
      <c r="D271" s="9">
        <v>8.9939999999999998</v>
      </c>
      <c r="E271" s="18">
        <v>1524.6869999999999</v>
      </c>
      <c r="F271" s="9">
        <v>1512.62</v>
      </c>
      <c r="G271" s="9">
        <v>1517.85</v>
      </c>
      <c r="H271" s="9">
        <v>1543.5909999999999</v>
      </c>
      <c r="I271" s="85">
        <v>169.52260000000001</v>
      </c>
      <c r="J271" s="85">
        <v>4.5796999999999999</v>
      </c>
      <c r="K271" s="19">
        <v>2.2898000000000001</v>
      </c>
      <c r="L271" s="19">
        <v>-1.2898000000000001</v>
      </c>
      <c r="M271" s="85">
        <v>0.45450000000000002</v>
      </c>
      <c r="N271" s="85">
        <v>0.22720000000000001</v>
      </c>
      <c r="O271" s="19">
        <v>0.77280000000000004</v>
      </c>
      <c r="P271" s="19">
        <v>-5.2200000000000003E-2</v>
      </c>
    </row>
    <row r="272" spans="1:16" x14ac:dyDescent="0.2">
      <c r="A272" s="64">
        <v>119354603</v>
      </c>
      <c r="B272" s="3" t="s">
        <v>409</v>
      </c>
      <c r="C272" s="3" t="s">
        <v>406</v>
      </c>
      <c r="D272" s="9">
        <v>66.361000000000004</v>
      </c>
      <c r="E272" s="18">
        <v>1512.0329999999999</v>
      </c>
      <c r="F272" s="9">
        <v>1527.8520000000001</v>
      </c>
      <c r="G272" s="9">
        <v>1510.9079999999999</v>
      </c>
      <c r="H272" s="9">
        <v>1497.34</v>
      </c>
      <c r="I272" s="85">
        <v>22.7849</v>
      </c>
      <c r="J272" s="85">
        <v>0.61550000000000005</v>
      </c>
      <c r="K272" s="19">
        <v>0.30769999999999997</v>
      </c>
      <c r="L272" s="19">
        <v>0.69230000000000003</v>
      </c>
      <c r="M272" s="85">
        <v>0.45079999999999998</v>
      </c>
      <c r="N272" s="85">
        <v>0.22539999999999999</v>
      </c>
      <c r="O272" s="19">
        <v>0.77459999999999996</v>
      </c>
      <c r="P272" s="19">
        <v>0.74160000000000004</v>
      </c>
    </row>
    <row r="273" spans="1:16" x14ac:dyDescent="0.2">
      <c r="A273" s="64">
        <v>119355503</v>
      </c>
      <c r="B273" s="3" t="s">
        <v>410</v>
      </c>
      <c r="C273" s="3" t="s">
        <v>406</v>
      </c>
      <c r="D273" s="9">
        <v>15.263999999999999</v>
      </c>
      <c r="E273" s="18">
        <v>2008.3430000000001</v>
      </c>
      <c r="F273" s="9">
        <v>2030.32</v>
      </c>
      <c r="G273" s="9">
        <v>2017.4849999999999</v>
      </c>
      <c r="H273" s="9">
        <v>1977.2239999999999</v>
      </c>
      <c r="I273" s="85">
        <v>131.57380000000001</v>
      </c>
      <c r="J273" s="85">
        <v>3.5545</v>
      </c>
      <c r="K273" s="19">
        <v>1.7771999999999999</v>
      </c>
      <c r="L273" s="19">
        <v>-0.7772</v>
      </c>
      <c r="M273" s="85">
        <v>0.59870000000000001</v>
      </c>
      <c r="N273" s="85">
        <v>0.29930000000000001</v>
      </c>
      <c r="O273" s="19">
        <v>0.70069999999999999</v>
      </c>
      <c r="P273" s="19">
        <v>0.1095</v>
      </c>
    </row>
    <row r="274" spans="1:16" x14ac:dyDescent="0.2">
      <c r="A274" s="64">
        <v>119356503</v>
      </c>
      <c r="B274" s="3" t="s">
        <v>411</v>
      </c>
      <c r="C274" s="3" t="s">
        <v>406</v>
      </c>
      <c r="D274" s="9">
        <v>192.203</v>
      </c>
      <c r="E274" s="18">
        <v>3000.3969999999999</v>
      </c>
      <c r="F274" s="9">
        <v>2965.645</v>
      </c>
      <c r="G274" s="9">
        <v>2997.982</v>
      </c>
      <c r="H274" s="9">
        <v>3037.5650000000001</v>
      </c>
      <c r="I274" s="85">
        <v>15.6105</v>
      </c>
      <c r="J274" s="85">
        <v>0.42170000000000002</v>
      </c>
      <c r="K274" s="19">
        <v>0.21079999999999999</v>
      </c>
      <c r="L274" s="19">
        <v>0.78920000000000001</v>
      </c>
      <c r="M274" s="85">
        <v>0.89449999999999996</v>
      </c>
      <c r="N274" s="85">
        <v>0.44719999999999999</v>
      </c>
      <c r="O274" s="19">
        <v>0.55279999999999996</v>
      </c>
      <c r="P274" s="19">
        <v>0.64729999999999999</v>
      </c>
    </row>
    <row r="275" spans="1:16" x14ac:dyDescent="0.2">
      <c r="A275" s="64">
        <v>119356603</v>
      </c>
      <c r="B275" s="3" t="s">
        <v>412</v>
      </c>
      <c r="C275" s="3" t="s">
        <v>406</v>
      </c>
      <c r="D275" s="9">
        <v>3.427</v>
      </c>
      <c r="E275" s="18">
        <v>1011.494</v>
      </c>
      <c r="F275" s="9">
        <v>1003.327</v>
      </c>
      <c r="G275" s="9">
        <v>1021.258</v>
      </c>
      <c r="H275" s="9">
        <v>1009.897</v>
      </c>
      <c r="I275" s="85">
        <v>295.15429999999998</v>
      </c>
      <c r="J275" s="85">
        <v>7.9737</v>
      </c>
      <c r="K275" s="19">
        <v>3.9868000000000001</v>
      </c>
      <c r="L275" s="19">
        <v>-2.9868000000000001</v>
      </c>
      <c r="M275" s="85">
        <v>0.30149999999999999</v>
      </c>
      <c r="N275" s="85">
        <v>0.1507</v>
      </c>
      <c r="O275" s="19">
        <v>0.84930000000000005</v>
      </c>
      <c r="P275" s="19">
        <v>-0.68510000000000004</v>
      </c>
    </row>
    <row r="276" spans="1:16" x14ac:dyDescent="0.2">
      <c r="A276" s="64">
        <v>119357003</v>
      </c>
      <c r="B276" s="3" t="s">
        <v>598</v>
      </c>
      <c r="C276" s="3" t="s">
        <v>406</v>
      </c>
      <c r="D276" s="9">
        <v>11.731</v>
      </c>
      <c r="E276" s="18">
        <v>1571.0329999999999</v>
      </c>
      <c r="F276" s="9">
        <v>1595.242</v>
      </c>
      <c r="G276" s="9">
        <v>1546.7809999999999</v>
      </c>
      <c r="H276" s="9">
        <v>1571.076</v>
      </c>
      <c r="I276" s="85">
        <v>133.92140000000001</v>
      </c>
      <c r="J276" s="85">
        <v>3.6179000000000001</v>
      </c>
      <c r="K276" s="19">
        <v>1.8089</v>
      </c>
      <c r="L276" s="19">
        <v>-0.80889999999999995</v>
      </c>
      <c r="M276" s="85">
        <v>0.46829999999999999</v>
      </c>
      <c r="N276" s="85">
        <v>0.2341</v>
      </c>
      <c r="O276" s="19">
        <v>0.76590000000000003</v>
      </c>
      <c r="P276" s="19">
        <v>0.13589999999999999</v>
      </c>
    </row>
    <row r="277" spans="1:16" x14ac:dyDescent="0.2">
      <c r="A277" s="64">
        <v>119357402</v>
      </c>
      <c r="B277" s="3" t="s">
        <v>414</v>
      </c>
      <c r="C277" s="3" t="s">
        <v>406</v>
      </c>
      <c r="D277" s="9">
        <v>25.538</v>
      </c>
      <c r="E277" s="18">
        <v>10113.224</v>
      </c>
      <c r="F277" s="9">
        <v>10104.853999999999</v>
      </c>
      <c r="G277" s="9">
        <v>10121.512000000001</v>
      </c>
      <c r="H277" s="9">
        <v>10113.307000000001</v>
      </c>
      <c r="I277" s="85">
        <v>396.0068</v>
      </c>
      <c r="J277" s="85">
        <v>10.6983</v>
      </c>
      <c r="K277" s="19">
        <v>5.3491</v>
      </c>
      <c r="L277" s="19">
        <v>-4.3491</v>
      </c>
      <c r="M277" s="85">
        <v>3.0152000000000001</v>
      </c>
      <c r="N277" s="85">
        <v>1.5076000000000001</v>
      </c>
      <c r="O277" s="19">
        <v>-0.50760000000000005</v>
      </c>
      <c r="P277" s="19">
        <v>-2.0442</v>
      </c>
    </row>
    <row r="278" spans="1:16" x14ac:dyDescent="0.2">
      <c r="A278" s="64">
        <v>119358403</v>
      </c>
      <c r="B278" s="3" t="s">
        <v>415</v>
      </c>
      <c r="C278" s="3" t="s">
        <v>406</v>
      </c>
      <c r="D278" s="9">
        <v>27.701000000000001</v>
      </c>
      <c r="E278" s="18">
        <v>2423.7109999999998</v>
      </c>
      <c r="F278" s="9">
        <v>2423.9850000000001</v>
      </c>
      <c r="G278" s="9">
        <v>2435.1219999999998</v>
      </c>
      <c r="H278" s="9">
        <v>2412.0250000000001</v>
      </c>
      <c r="I278" s="85">
        <v>87.495400000000004</v>
      </c>
      <c r="J278" s="85">
        <v>2.3637000000000001</v>
      </c>
      <c r="K278" s="19">
        <v>1.1818</v>
      </c>
      <c r="L278" s="19">
        <v>-0.18179999999999999</v>
      </c>
      <c r="M278" s="85">
        <v>0.72260000000000002</v>
      </c>
      <c r="N278" s="85">
        <v>0.36130000000000001</v>
      </c>
      <c r="O278" s="19">
        <v>0.63870000000000005</v>
      </c>
      <c r="P278" s="19">
        <v>0.3105</v>
      </c>
    </row>
    <row r="279" spans="1:16" x14ac:dyDescent="0.2">
      <c r="A279" s="64">
        <v>113361303</v>
      </c>
      <c r="B279" s="3" t="s">
        <v>276</v>
      </c>
      <c r="C279" s="3" t="s">
        <v>277</v>
      </c>
      <c r="D279" s="9">
        <v>50.833999999999996</v>
      </c>
      <c r="E279" s="18">
        <v>2951.625</v>
      </c>
      <c r="F279" s="9">
        <v>2918.0050000000001</v>
      </c>
      <c r="G279" s="9">
        <v>2962.2829999999999</v>
      </c>
      <c r="H279" s="9">
        <v>2974.587</v>
      </c>
      <c r="I279" s="85">
        <v>58.063899999999997</v>
      </c>
      <c r="J279" s="85">
        <v>1.5686</v>
      </c>
      <c r="K279" s="19">
        <v>0.7843</v>
      </c>
      <c r="L279" s="19">
        <v>0.2157</v>
      </c>
      <c r="M279" s="85">
        <v>0.88</v>
      </c>
      <c r="N279" s="85">
        <v>0.44</v>
      </c>
      <c r="O279" s="19">
        <v>0.56000000000000005</v>
      </c>
      <c r="P279" s="19">
        <v>0.42220000000000002</v>
      </c>
    </row>
    <row r="280" spans="1:16" x14ac:dyDescent="0.2">
      <c r="A280" s="64">
        <v>113361503</v>
      </c>
      <c r="B280" s="3" t="s">
        <v>278</v>
      </c>
      <c r="C280" s="3" t="s">
        <v>277</v>
      </c>
      <c r="D280" s="9">
        <v>2.4220000000000002</v>
      </c>
      <c r="E280" s="18">
        <v>1324.5820000000001</v>
      </c>
      <c r="F280" s="9">
        <v>1335.3520000000001</v>
      </c>
      <c r="G280" s="9">
        <v>1304.7840000000001</v>
      </c>
      <c r="H280" s="9">
        <v>1333.61</v>
      </c>
      <c r="I280" s="85">
        <v>546.89589999999998</v>
      </c>
      <c r="J280" s="85">
        <v>14.7746</v>
      </c>
      <c r="K280" s="19">
        <v>7.3872999999999998</v>
      </c>
      <c r="L280" s="19">
        <v>-6.3872999999999998</v>
      </c>
      <c r="M280" s="85">
        <v>0.39489999999999997</v>
      </c>
      <c r="N280" s="85">
        <v>0.19739999999999999</v>
      </c>
      <c r="O280" s="19">
        <v>0.80259999999999998</v>
      </c>
      <c r="P280" s="19">
        <v>-2.0733000000000001</v>
      </c>
    </row>
    <row r="281" spans="1:16" x14ac:dyDescent="0.2">
      <c r="A281" s="64">
        <v>113361703</v>
      </c>
      <c r="B281" s="3" t="s">
        <v>279</v>
      </c>
      <c r="C281" s="3" t="s">
        <v>277</v>
      </c>
      <c r="D281" s="9">
        <v>56.077999999999996</v>
      </c>
      <c r="E281" s="18">
        <v>4155.7929999999997</v>
      </c>
      <c r="F281" s="9">
        <v>4053.299</v>
      </c>
      <c r="G281" s="9">
        <v>4169.2489999999998</v>
      </c>
      <c r="H281" s="9">
        <v>4244.83</v>
      </c>
      <c r="I281" s="85">
        <v>74.107299999999995</v>
      </c>
      <c r="J281" s="85">
        <v>2.0019999999999998</v>
      </c>
      <c r="K281" s="19">
        <v>1.0009999999999999</v>
      </c>
      <c r="L281" s="19">
        <v>-8.9999999999999998E-4</v>
      </c>
      <c r="M281" s="85">
        <v>1.2390000000000001</v>
      </c>
      <c r="N281" s="85">
        <v>0.61950000000000005</v>
      </c>
      <c r="O281" s="19">
        <v>0.3805</v>
      </c>
      <c r="P281" s="19">
        <v>0.22789999999999999</v>
      </c>
    </row>
    <row r="282" spans="1:16" x14ac:dyDescent="0.2">
      <c r="A282" s="64">
        <v>113362203</v>
      </c>
      <c r="B282" s="3" t="s">
        <v>280</v>
      </c>
      <c r="C282" s="3" t="s">
        <v>277</v>
      </c>
      <c r="D282" s="9">
        <v>35.743000000000002</v>
      </c>
      <c r="E282" s="18">
        <v>2908.0889999999999</v>
      </c>
      <c r="F282" s="9">
        <v>2854.8649999999998</v>
      </c>
      <c r="G282" s="9">
        <v>2920.1790000000001</v>
      </c>
      <c r="H282" s="9">
        <v>2949.223</v>
      </c>
      <c r="I282" s="85">
        <v>81.361000000000004</v>
      </c>
      <c r="J282" s="85">
        <v>2.198</v>
      </c>
      <c r="K282" s="19">
        <v>1.099</v>
      </c>
      <c r="L282" s="19">
        <v>-9.9000000000000005E-2</v>
      </c>
      <c r="M282" s="85">
        <v>0.86699999999999999</v>
      </c>
      <c r="N282" s="85">
        <v>0.4335</v>
      </c>
      <c r="O282" s="19">
        <v>0.5665</v>
      </c>
      <c r="P282" s="19">
        <v>0.30030000000000001</v>
      </c>
    </row>
    <row r="283" spans="1:16" x14ac:dyDescent="0.2">
      <c r="A283" s="64">
        <v>113362303</v>
      </c>
      <c r="B283" s="3" t="s">
        <v>281</v>
      </c>
      <c r="C283" s="3" t="s">
        <v>277</v>
      </c>
      <c r="D283" s="9">
        <v>97.183999999999997</v>
      </c>
      <c r="E283" s="18">
        <v>2889.3420000000001</v>
      </c>
      <c r="F283" s="9">
        <v>2849.942</v>
      </c>
      <c r="G283" s="9">
        <v>2871.2289999999998</v>
      </c>
      <c r="H283" s="9">
        <v>2946.8539999999998</v>
      </c>
      <c r="I283" s="85">
        <v>29.730599999999999</v>
      </c>
      <c r="J283" s="85">
        <v>0.80310000000000004</v>
      </c>
      <c r="K283" s="19">
        <v>0.40150000000000002</v>
      </c>
      <c r="L283" s="19">
        <v>0.59850000000000003</v>
      </c>
      <c r="M283" s="85">
        <v>0.86140000000000005</v>
      </c>
      <c r="N283" s="85">
        <v>0.43070000000000003</v>
      </c>
      <c r="O283" s="19">
        <v>0.56930000000000003</v>
      </c>
      <c r="P283" s="19">
        <v>0.58089999999999997</v>
      </c>
    </row>
    <row r="284" spans="1:16" x14ac:dyDescent="0.2">
      <c r="A284" s="64">
        <v>113362403</v>
      </c>
      <c r="B284" s="3" t="s">
        <v>282</v>
      </c>
      <c r="C284" s="3" t="s">
        <v>277</v>
      </c>
      <c r="D284" s="9">
        <v>56.177999999999997</v>
      </c>
      <c r="E284" s="18">
        <v>3680.261</v>
      </c>
      <c r="F284" s="9">
        <v>3646.346</v>
      </c>
      <c r="G284" s="9">
        <v>3692.6120000000001</v>
      </c>
      <c r="H284" s="9">
        <v>3701.826</v>
      </c>
      <c r="I284" s="85">
        <v>65.5107</v>
      </c>
      <c r="J284" s="85">
        <v>1.7698</v>
      </c>
      <c r="K284" s="19">
        <v>0.88490000000000002</v>
      </c>
      <c r="L284" s="19">
        <v>0.11509999999999999</v>
      </c>
      <c r="M284" s="85">
        <v>1.0972</v>
      </c>
      <c r="N284" s="85">
        <v>0.54859999999999998</v>
      </c>
      <c r="O284" s="19">
        <v>0.45140000000000002</v>
      </c>
      <c r="P284" s="19">
        <v>0.31680000000000003</v>
      </c>
    </row>
    <row r="285" spans="1:16" x14ac:dyDescent="0.2">
      <c r="A285" s="64">
        <v>113362603</v>
      </c>
      <c r="B285" s="3" t="s">
        <v>283</v>
      </c>
      <c r="C285" s="3" t="s">
        <v>277</v>
      </c>
      <c r="D285" s="9">
        <v>43.867000000000004</v>
      </c>
      <c r="E285" s="18">
        <v>3966.32</v>
      </c>
      <c r="F285" s="9">
        <v>3882.9409999999998</v>
      </c>
      <c r="G285" s="9">
        <v>3945.0970000000002</v>
      </c>
      <c r="H285" s="9">
        <v>4070.9209999999998</v>
      </c>
      <c r="I285" s="85">
        <v>90.416899999999998</v>
      </c>
      <c r="J285" s="85">
        <v>2.4426000000000001</v>
      </c>
      <c r="K285" s="19">
        <v>1.2213000000000001</v>
      </c>
      <c r="L285" s="19">
        <v>-0.2213</v>
      </c>
      <c r="M285" s="85">
        <v>1.1825000000000001</v>
      </c>
      <c r="N285" s="85">
        <v>0.59119999999999995</v>
      </c>
      <c r="O285" s="19">
        <v>0.4088</v>
      </c>
      <c r="P285" s="19">
        <v>0.15670000000000001</v>
      </c>
    </row>
    <row r="286" spans="1:16" x14ac:dyDescent="0.2">
      <c r="A286" s="64">
        <v>113363103</v>
      </c>
      <c r="B286" s="3" t="s">
        <v>596</v>
      </c>
      <c r="C286" s="3" t="s">
        <v>277</v>
      </c>
      <c r="D286" s="9">
        <v>44.262</v>
      </c>
      <c r="E286" s="18">
        <v>6981.7089999999998</v>
      </c>
      <c r="F286" s="9">
        <v>7009.06</v>
      </c>
      <c r="G286" s="9">
        <v>7002.2460000000001</v>
      </c>
      <c r="H286" s="9">
        <v>6933.8209999999999</v>
      </c>
      <c r="I286" s="85">
        <v>157.73589999999999</v>
      </c>
      <c r="J286" s="85">
        <v>4.2613000000000003</v>
      </c>
      <c r="K286" s="19">
        <v>2.1305999999999998</v>
      </c>
      <c r="L286" s="19">
        <v>-1.1306</v>
      </c>
      <c r="M286" s="85">
        <v>2.0815000000000001</v>
      </c>
      <c r="N286" s="85">
        <v>1.0407</v>
      </c>
      <c r="O286" s="19">
        <v>-4.07E-2</v>
      </c>
      <c r="P286" s="19">
        <v>-0.47660000000000002</v>
      </c>
    </row>
    <row r="287" spans="1:16" x14ac:dyDescent="0.2">
      <c r="A287" s="64">
        <v>113363603</v>
      </c>
      <c r="B287" s="3" t="s">
        <v>285</v>
      </c>
      <c r="C287" s="3" t="s">
        <v>277</v>
      </c>
      <c r="D287" s="9">
        <v>37.893000000000001</v>
      </c>
      <c r="E287" s="18">
        <v>2793.7139999999999</v>
      </c>
      <c r="F287" s="9">
        <v>2784.2049999999999</v>
      </c>
      <c r="G287" s="9">
        <v>2791.4630000000002</v>
      </c>
      <c r="H287" s="9">
        <v>2805.4749999999999</v>
      </c>
      <c r="I287" s="85">
        <v>73.726299999999995</v>
      </c>
      <c r="J287" s="85">
        <v>1.9917</v>
      </c>
      <c r="K287" s="19">
        <v>0.99580000000000002</v>
      </c>
      <c r="L287" s="19">
        <v>4.1000000000000003E-3</v>
      </c>
      <c r="M287" s="85">
        <v>0.83289999999999997</v>
      </c>
      <c r="N287" s="85">
        <v>0.41639999999999999</v>
      </c>
      <c r="O287" s="19">
        <v>0.58360000000000001</v>
      </c>
      <c r="P287" s="19">
        <v>0.3518</v>
      </c>
    </row>
    <row r="288" spans="1:16" x14ac:dyDescent="0.2">
      <c r="A288" s="64">
        <v>113364002</v>
      </c>
      <c r="B288" s="3" t="s">
        <v>286</v>
      </c>
      <c r="C288" s="3" t="s">
        <v>277</v>
      </c>
      <c r="D288" s="9">
        <v>13.295</v>
      </c>
      <c r="E288" s="18">
        <v>10226.341</v>
      </c>
      <c r="F288" s="9">
        <v>10028.545</v>
      </c>
      <c r="G288" s="9">
        <v>10181.778</v>
      </c>
      <c r="H288" s="9">
        <v>10468.699000000001</v>
      </c>
      <c r="I288" s="85">
        <v>769.18690000000004</v>
      </c>
      <c r="J288" s="85">
        <v>20.779900000000001</v>
      </c>
      <c r="K288" s="19">
        <v>10.389900000000001</v>
      </c>
      <c r="L288" s="19">
        <v>-9.3899000000000008</v>
      </c>
      <c r="M288" s="85">
        <v>3.0489000000000002</v>
      </c>
      <c r="N288" s="85">
        <v>1.5244</v>
      </c>
      <c r="O288" s="19">
        <v>-0.52439999999999998</v>
      </c>
      <c r="P288" s="19">
        <v>-4.0705999999999998</v>
      </c>
    </row>
    <row r="289" spans="1:16" x14ac:dyDescent="0.2">
      <c r="A289" s="64">
        <v>113364403</v>
      </c>
      <c r="B289" s="3" t="s">
        <v>287</v>
      </c>
      <c r="C289" s="3" t="s">
        <v>277</v>
      </c>
      <c r="D289" s="9">
        <v>78.888000000000005</v>
      </c>
      <c r="E289" s="18">
        <v>2951.2840000000001</v>
      </c>
      <c r="F289" s="9">
        <v>2922.32</v>
      </c>
      <c r="G289" s="9">
        <v>2937.915</v>
      </c>
      <c r="H289" s="9">
        <v>2993.6179999999999</v>
      </c>
      <c r="I289" s="85">
        <v>37.411000000000001</v>
      </c>
      <c r="J289" s="85">
        <v>1.0105999999999999</v>
      </c>
      <c r="K289" s="19">
        <v>0.50529999999999997</v>
      </c>
      <c r="L289" s="19">
        <v>0.49469999999999997</v>
      </c>
      <c r="M289" s="85">
        <v>0.87990000000000002</v>
      </c>
      <c r="N289" s="85">
        <v>0.43990000000000001</v>
      </c>
      <c r="O289" s="19">
        <v>0.56010000000000004</v>
      </c>
      <c r="P289" s="19">
        <v>0.53390000000000004</v>
      </c>
    </row>
    <row r="290" spans="1:16" x14ac:dyDescent="0.2">
      <c r="A290" s="64">
        <v>113364503</v>
      </c>
      <c r="B290" s="3" t="s">
        <v>288</v>
      </c>
      <c r="C290" s="3" t="s">
        <v>277</v>
      </c>
      <c r="D290" s="9">
        <v>24.071999999999999</v>
      </c>
      <c r="E290" s="18">
        <v>6071.2929999999997</v>
      </c>
      <c r="F290" s="9">
        <v>6090.799</v>
      </c>
      <c r="G290" s="9">
        <v>6064.1610000000001</v>
      </c>
      <c r="H290" s="9">
        <v>6058.9179999999997</v>
      </c>
      <c r="I290" s="85">
        <v>252.21379999999999</v>
      </c>
      <c r="J290" s="85">
        <v>6.8136000000000001</v>
      </c>
      <c r="K290" s="19">
        <v>3.4068000000000001</v>
      </c>
      <c r="L290" s="19">
        <v>-2.4068000000000001</v>
      </c>
      <c r="M290" s="85">
        <v>1.8101</v>
      </c>
      <c r="N290" s="85">
        <v>0.90500000000000003</v>
      </c>
      <c r="O290" s="19">
        <v>9.5000000000000001E-2</v>
      </c>
      <c r="P290" s="19">
        <v>-0.90569999999999995</v>
      </c>
    </row>
    <row r="291" spans="1:16" x14ac:dyDescent="0.2">
      <c r="A291" s="64">
        <v>113365203</v>
      </c>
      <c r="B291" s="3" t="s">
        <v>289</v>
      </c>
      <c r="C291" s="3" t="s">
        <v>277</v>
      </c>
      <c r="D291" s="9">
        <v>113.35899999999999</v>
      </c>
      <c r="E291" s="18">
        <v>5445.2969999999996</v>
      </c>
      <c r="F291" s="9">
        <v>5538.3590000000004</v>
      </c>
      <c r="G291" s="9">
        <v>5399.518</v>
      </c>
      <c r="H291" s="9">
        <v>5398.0150000000003</v>
      </c>
      <c r="I291" s="85">
        <v>48.035800000000002</v>
      </c>
      <c r="J291" s="85">
        <v>1.2977000000000001</v>
      </c>
      <c r="K291" s="19">
        <v>0.64880000000000004</v>
      </c>
      <c r="L291" s="19">
        <v>0.35120000000000001</v>
      </c>
      <c r="M291" s="85">
        <v>1.6234</v>
      </c>
      <c r="N291" s="85">
        <v>0.81169999999999998</v>
      </c>
      <c r="O291" s="19">
        <v>0.1883</v>
      </c>
      <c r="P291" s="19">
        <v>0.25340000000000001</v>
      </c>
    </row>
    <row r="292" spans="1:16" x14ac:dyDescent="0.2">
      <c r="A292" s="64">
        <v>113365303</v>
      </c>
      <c r="B292" s="3" t="s">
        <v>290</v>
      </c>
      <c r="C292" s="3" t="s">
        <v>277</v>
      </c>
      <c r="D292" s="9">
        <v>81.282000000000011</v>
      </c>
      <c r="E292" s="18">
        <v>1471.9010000000001</v>
      </c>
      <c r="F292" s="9">
        <v>1419.684</v>
      </c>
      <c r="G292" s="9">
        <v>1472.9179999999999</v>
      </c>
      <c r="H292" s="9">
        <v>1523.1010000000001</v>
      </c>
      <c r="I292" s="85">
        <v>18.108499999999999</v>
      </c>
      <c r="J292" s="85">
        <v>0.48920000000000002</v>
      </c>
      <c r="K292" s="19">
        <v>0.24460000000000001</v>
      </c>
      <c r="L292" s="19">
        <v>0.75539999999999996</v>
      </c>
      <c r="M292" s="85">
        <v>0.43880000000000002</v>
      </c>
      <c r="N292" s="85">
        <v>0.21940000000000001</v>
      </c>
      <c r="O292" s="19">
        <v>0.78059999999999996</v>
      </c>
      <c r="P292" s="19">
        <v>0.77049999999999996</v>
      </c>
    </row>
    <row r="293" spans="1:16" x14ac:dyDescent="0.2">
      <c r="A293" s="64">
        <v>113367003</v>
      </c>
      <c r="B293" s="3" t="s">
        <v>291</v>
      </c>
      <c r="C293" s="3" t="s">
        <v>277</v>
      </c>
      <c r="D293" s="9">
        <v>188.34400000000002</v>
      </c>
      <c r="E293" s="18">
        <v>3157.67</v>
      </c>
      <c r="F293" s="9">
        <v>3145.9250000000002</v>
      </c>
      <c r="G293" s="9">
        <v>3150.9279999999999</v>
      </c>
      <c r="H293" s="9">
        <v>3176.1559999999999</v>
      </c>
      <c r="I293" s="85">
        <v>16.7654</v>
      </c>
      <c r="J293" s="85">
        <v>0.45290000000000002</v>
      </c>
      <c r="K293" s="19">
        <v>0.22639999999999999</v>
      </c>
      <c r="L293" s="19">
        <v>0.77359999999999995</v>
      </c>
      <c r="M293" s="85">
        <v>0.94140000000000001</v>
      </c>
      <c r="N293" s="85">
        <v>0.47070000000000001</v>
      </c>
      <c r="O293" s="19">
        <v>0.52929999999999999</v>
      </c>
      <c r="P293" s="19">
        <v>0.627</v>
      </c>
    </row>
    <row r="294" spans="1:16" x14ac:dyDescent="0.2">
      <c r="A294" s="64">
        <v>113369003</v>
      </c>
      <c r="B294" s="3" t="s">
        <v>292</v>
      </c>
      <c r="C294" s="3" t="s">
        <v>277</v>
      </c>
      <c r="D294" s="9">
        <v>39.914999999999999</v>
      </c>
      <c r="E294" s="18">
        <v>3895.5619999999999</v>
      </c>
      <c r="F294" s="9">
        <v>3811.9949999999999</v>
      </c>
      <c r="G294" s="9">
        <v>3891.3049999999998</v>
      </c>
      <c r="H294" s="9">
        <v>3983.3850000000002</v>
      </c>
      <c r="I294" s="85">
        <v>97.596400000000003</v>
      </c>
      <c r="J294" s="85">
        <v>2.6366000000000001</v>
      </c>
      <c r="K294" s="19">
        <v>1.3183</v>
      </c>
      <c r="L294" s="19">
        <v>-0.31830000000000003</v>
      </c>
      <c r="M294" s="85">
        <v>1.1614</v>
      </c>
      <c r="N294" s="85">
        <v>0.58069999999999999</v>
      </c>
      <c r="O294" s="19">
        <v>0.41930000000000001</v>
      </c>
      <c r="P294" s="19">
        <v>0.1242</v>
      </c>
    </row>
    <row r="295" spans="1:16" x14ac:dyDescent="0.2">
      <c r="A295" s="64">
        <v>104372003</v>
      </c>
      <c r="B295" s="3" t="s">
        <v>82</v>
      </c>
      <c r="C295" s="3" t="s">
        <v>83</v>
      </c>
      <c r="D295" s="9">
        <v>38.692999999999998</v>
      </c>
      <c r="E295" s="18">
        <v>1698.492</v>
      </c>
      <c r="F295" s="9">
        <v>1670.848</v>
      </c>
      <c r="G295" s="9">
        <v>1691.4580000000001</v>
      </c>
      <c r="H295" s="9">
        <v>1733.171</v>
      </c>
      <c r="I295" s="85">
        <v>43.896599999999999</v>
      </c>
      <c r="J295" s="85">
        <v>1.1858</v>
      </c>
      <c r="K295" s="19">
        <v>0.59289999999999998</v>
      </c>
      <c r="L295" s="19">
        <v>0.40710000000000002</v>
      </c>
      <c r="M295" s="85">
        <v>0.50639999999999996</v>
      </c>
      <c r="N295" s="85">
        <v>0.25319999999999998</v>
      </c>
      <c r="O295" s="19">
        <v>0.74680000000000002</v>
      </c>
      <c r="P295" s="19">
        <v>0.6109</v>
      </c>
    </row>
    <row r="296" spans="1:16" x14ac:dyDescent="0.2">
      <c r="A296" s="64">
        <v>104374003</v>
      </c>
      <c r="B296" s="3" t="s">
        <v>590</v>
      </c>
      <c r="C296" s="3" t="s">
        <v>83</v>
      </c>
      <c r="D296" s="9">
        <v>65.763000000000005</v>
      </c>
      <c r="E296" s="18">
        <v>1034.8209999999999</v>
      </c>
      <c r="F296" s="9">
        <v>1020.912</v>
      </c>
      <c r="G296" s="9">
        <v>1037.567</v>
      </c>
      <c r="H296" s="9">
        <v>1045.9839999999999</v>
      </c>
      <c r="I296" s="85">
        <v>15.7356</v>
      </c>
      <c r="J296" s="85">
        <v>0.42509999999999998</v>
      </c>
      <c r="K296" s="19">
        <v>0.21249999999999999</v>
      </c>
      <c r="L296" s="19">
        <v>0.78749999999999998</v>
      </c>
      <c r="M296" s="85">
        <v>0.3085</v>
      </c>
      <c r="N296" s="85">
        <v>0.1542</v>
      </c>
      <c r="O296" s="19">
        <v>0.8458</v>
      </c>
      <c r="P296" s="19">
        <v>0.82240000000000002</v>
      </c>
    </row>
    <row r="297" spans="1:16" x14ac:dyDescent="0.2">
      <c r="A297" s="64">
        <v>104375003</v>
      </c>
      <c r="B297" s="3" t="s">
        <v>85</v>
      </c>
      <c r="C297" s="3" t="s">
        <v>83</v>
      </c>
      <c r="D297" s="9">
        <v>102.95599999999999</v>
      </c>
      <c r="E297" s="18">
        <v>1515.4280000000001</v>
      </c>
      <c r="F297" s="9">
        <v>1509.0740000000001</v>
      </c>
      <c r="G297" s="9">
        <v>1513.431</v>
      </c>
      <c r="H297" s="9">
        <v>1523.78</v>
      </c>
      <c r="I297" s="85">
        <v>14.719099999999999</v>
      </c>
      <c r="J297" s="85">
        <v>0.39760000000000001</v>
      </c>
      <c r="K297" s="19">
        <v>0.1988</v>
      </c>
      <c r="L297" s="19">
        <v>0.80120000000000002</v>
      </c>
      <c r="M297" s="85">
        <v>0.45179999999999998</v>
      </c>
      <c r="N297" s="85">
        <v>0.22589999999999999</v>
      </c>
      <c r="O297" s="19">
        <v>0.77410000000000001</v>
      </c>
      <c r="P297" s="19">
        <v>0.78490000000000004</v>
      </c>
    </row>
    <row r="298" spans="1:16" x14ac:dyDescent="0.2">
      <c r="A298" s="64">
        <v>104375203</v>
      </c>
      <c r="B298" s="3" t="s">
        <v>86</v>
      </c>
      <c r="C298" s="3" t="s">
        <v>83</v>
      </c>
      <c r="D298" s="9">
        <v>17.422000000000001</v>
      </c>
      <c r="E298" s="18">
        <v>1273.5940000000001</v>
      </c>
      <c r="F298" s="9">
        <v>1270.798</v>
      </c>
      <c r="G298" s="9">
        <v>1263.491</v>
      </c>
      <c r="H298" s="9">
        <v>1286.492</v>
      </c>
      <c r="I298" s="85">
        <v>73.102599999999995</v>
      </c>
      <c r="J298" s="85">
        <v>1.9749000000000001</v>
      </c>
      <c r="K298" s="19">
        <v>0.98740000000000006</v>
      </c>
      <c r="L298" s="19">
        <v>1.2500000000000001E-2</v>
      </c>
      <c r="M298" s="85">
        <v>0.37969999999999998</v>
      </c>
      <c r="N298" s="85">
        <v>0.1898</v>
      </c>
      <c r="O298" s="19">
        <v>0.81020000000000003</v>
      </c>
      <c r="P298" s="19">
        <v>0.49109999999999998</v>
      </c>
    </row>
    <row r="299" spans="1:16" x14ac:dyDescent="0.2">
      <c r="A299" s="64">
        <v>104375302</v>
      </c>
      <c r="B299" s="3" t="s">
        <v>87</v>
      </c>
      <c r="C299" s="3" t="s">
        <v>83</v>
      </c>
      <c r="D299" s="9">
        <v>14.03</v>
      </c>
      <c r="E299" s="18">
        <v>3331.3209999999999</v>
      </c>
      <c r="F299" s="9">
        <v>3324.6190000000001</v>
      </c>
      <c r="G299" s="9">
        <v>3324.5590000000002</v>
      </c>
      <c r="H299" s="9">
        <v>3344.7840000000001</v>
      </c>
      <c r="I299" s="85">
        <v>237.4426</v>
      </c>
      <c r="J299" s="85">
        <v>6.4146000000000001</v>
      </c>
      <c r="K299" s="19">
        <v>3.2073</v>
      </c>
      <c r="L299" s="19">
        <v>-2.2073</v>
      </c>
      <c r="M299" s="85">
        <v>0.99319999999999997</v>
      </c>
      <c r="N299" s="85">
        <v>0.49659999999999999</v>
      </c>
      <c r="O299" s="19">
        <v>0.50339999999999996</v>
      </c>
      <c r="P299" s="19">
        <v>-0.58079999999999998</v>
      </c>
    </row>
    <row r="300" spans="1:16" x14ac:dyDescent="0.2">
      <c r="A300" s="64">
        <v>104376203</v>
      </c>
      <c r="B300" s="3" t="s">
        <v>88</v>
      </c>
      <c r="C300" s="3" t="s">
        <v>83</v>
      </c>
      <c r="D300" s="9">
        <v>24.832000000000001</v>
      </c>
      <c r="E300" s="18">
        <v>1103.6410000000001</v>
      </c>
      <c r="F300" s="9">
        <v>1061.75</v>
      </c>
      <c r="G300" s="9">
        <v>1116.3869999999999</v>
      </c>
      <c r="H300" s="9">
        <v>1132.787</v>
      </c>
      <c r="I300" s="85">
        <v>44.444299999999998</v>
      </c>
      <c r="J300" s="85">
        <v>1.2005999999999999</v>
      </c>
      <c r="K300" s="19">
        <v>0.60029999999999994</v>
      </c>
      <c r="L300" s="19">
        <v>0.3997</v>
      </c>
      <c r="M300" s="85">
        <v>0.32900000000000001</v>
      </c>
      <c r="N300" s="85">
        <v>0.16450000000000001</v>
      </c>
      <c r="O300" s="19">
        <v>0.83550000000000002</v>
      </c>
      <c r="P300" s="19">
        <v>0.66110000000000002</v>
      </c>
    </row>
    <row r="301" spans="1:16" x14ac:dyDescent="0.2">
      <c r="A301" s="64">
        <v>104377003</v>
      </c>
      <c r="B301" s="3" t="s">
        <v>89</v>
      </c>
      <c r="C301" s="3" t="s">
        <v>83</v>
      </c>
      <c r="D301" s="9">
        <v>11.971</v>
      </c>
      <c r="E301" s="18">
        <v>761.34799999999996</v>
      </c>
      <c r="F301" s="9">
        <v>752.77700000000004</v>
      </c>
      <c r="G301" s="9">
        <v>770.45600000000002</v>
      </c>
      <c r="H301" s="9">
        <v>760.81200000000001</v>
      </c>
      <c r="I301" s="85">
        <v>63.599299999999999</v>
      </c>
      <c r="J301" s="85">
        <v>1.7181</v>
      </c>
      <c r="K301" s="19">
        <v>0.85899999999999999</v>
      </c>
      <c r="L301" s="19">
        <v>0.14099999999999999</v>
      </c>
      <c r="M301" s="85">
        <v>0.22689999999999999</v>
      </c>
      <c r="N301" s="85">
        <v>0.1134</v>
      </c>
      <c r="O301" s="19">
        <v>0.88660000000000005</v>
      </c>
      <c r="P301" s="19">
        <v>0.58830000000000005</v>
      </c>
    </row>
    <row r="302" spans="1:16" x14ac:dyDescent="0.2">
      <c r="A302" s="64">
        <v>104378003</v>
      </c>
      <c r="B302" s="3" t="s">
        <v>90</v>
      </c>
      <c r="C302" s="3" t="s">
        <v>83</v>
      </c>
      <c r="D302" s="9">
        <v>98.998999999999995</v>
      </c>
      <c r="E302" s="18">
        <v>1030.7929999999999</v>
      </c>
      <c r="F302" s="9">
        <v>1007.4450000000001</v>
      </c>
      <c r="G302" s="9">
        <v>1033.7470000000001</v>
      </c>
      <c r="H302" s="9">
        <v>1051.1880000000001</v>
      </c>
      <c r="I302" s="85">
        <v>10.412100000000001</v>
      </c>
      <c r="J302" s="85">
        <v>0.28120000000000001</v>
      </c>
      <c r="K302" s="19">
        <v>0.1406</v>
      </c>
      <c r="L302" s="19">
        <v>0.85940000000000005</v>
      </c>
      <c r="M302" s="85">
        <v>0.30730000000000002</v>
      </c>
      <c r="N302" s="85">
        <v>0.15359999999999999</v>
      </c>
      <c r="O302" s="19">
        <v>0.84640000000000004</v>
      </c>
      <c r="P302" s="19">
        <v>0.85160000000000002</v>
      </c>
    </row>
    <row r="303" spans="1:16" x14ac:dyDescent="0.2">
      <c r="A303" s="64">
        <v>113380303</v>
      </c>
      <c r="B303" s="3" t="s">
        <v>293</v>
      </c>
      <c r="C303" s="3" t="s">
        <v>294</v>
      </c>
      <c r="D303" s="9">
        <v>39.214999999999996</v>
      </c>
      <c r="E303" s="18">
        <v>1460.78</v>
      </c>
      <c r="F303" s="9">
        <v>1476.7180000000001</v>
      </c>
      <c r="G303" s="9">
        <v>1444.058</v>
      </c>
      <c r="H303" s="9">
        <v>1461.5630000000001</v>
      </c>
      <c r="I303" s="85">
        <v>37.250500000000002</v>
      </c>
      <c r="J303" s="85">
        <v>1.0063</v>
      </c>
      <c r="K303" s="19">
        <v>0.50309999999999999</v>
      </c>
      <c r="L303" s="19">
        <v>0.49690000000000001</v>
      </c>
      <c r="M303" s="85">
        <v>0.4355</v>
      </c>
      <c r="N303" s="85">
        <v>0.2177</v>
      </c>
      <c r="O303" s="19">
        <v>0.7823</v>
      </c>
      <c r="P303" s="19">
        <v>0.66810000000000003</v>
      </c>
    </row>
    <row r="304" spans="1:16" x14ac:dyDescent="0.2">
      <c r="A304" s="64">
        <v>113381303</v>
      </c>
      <c r="B304" s="3" t="s">
        <v>295</v>
      </c>
      <c r="C304" s="3" t="s">
        <v>294</v>
      </c>
      <c r="D304" s="9">
        <v>66.664999999999992</v>
      </c>
      <c r="E304" s="18">
        <v>4943.4080000000004</v>
      </c>
      <c r="F304" s="9">
        <v>5047.4790000000003</v>
      </c>
      <c r="G304" s="9">
        <v>4916.277</v>
      </c>
      <c r="H304" s="9">
        <v>4866.4679999999998</v>
      </c>
      <c r="I304" s="85">
        <v>74.152900000000002</v>
      </c>
      <c r="J304" s="85">
        <v>2.0032000000000001</v>
      </c>
      <c r="K304" s="19">
        <v>1.0016</v>
      </c>
      <c r="L304" s="19">
        <v>-1.6000000000000001E-3</v>
      </c>
      <c r="M304" s="85">
        <v>1.4738</v>
      </c>
      <c r="N304" s="85">
        <v>0.7369</v>
      </c>
      <c r="O304" s="19">
        <v>0.2631</v>
      </c>
      <c r="P304" s="19">
        <v>0.15720000000000001</v>
      </c>
    </row>
    <row r="305" spans="1:16" x14ac:dyDescent="0.2">
      <c r="A305" s="64">
        <v>113382303</v>
      </c>
      <c r="B305" s="3" t="s">
        <v>296</v>
      </c>
      <c r="C305" s="3" t="s">
        <v>294</v>
      </c>
      <c r="D305" s="9">
        <v>71.058999999999997</v>
      </c>
      <c r="E305" s="18">
        <v>2425.6819999999998</v>
      </c>
      <c r="F305" s="9">
        <v>2409.1080000000002</v>
      </c>
      <c r="G305" s="9">
        <v>2433.3969999999999</v>
      </c>
      <c r="H305" s="9">
        <v>2434.54</v>
      </c>
      <c r="I305" s="85">
        <v>34.136099999999999</v>
      </c>
      <c r="J305" s="85">
        <v>0.92220000000000002</v>
      </c>
      <c r="K305" s="19">
        <v>0.46110000000000001</v>
      </c>
      <c r="L305" s="19">
        <v>0.53890000000000005</v>
      </c>
      <c r="M305" s="85">
        <v>0.72319999999999995</v>
      </c>
      <c r="N305" s="85">
        <v>0.36159999999999998</v>
      </c>
      <c r="O305" s="19">
        <v>0.63839999999999997</v>
      </c>
      <c r="P305" s="19">
        <v>0.59860000000000002</v>
      </c>
    </row>
    <row r="306" spans="1:16" x14ac:dyDescent="0.2">
      <c r="A306" s="64">
        <v>113384603</v>
      </c>
      <c r="B306" s="3" t="s">
        <v>297</v>
      </c>
      <c r="C306" s="3" t="s">
        <v>294</v>
      </c>
      <c r="D306" s="9">
        <v>4.5600000000000005</v>
      </c>
      <c r="E306" s="18">
        <v>5207.6580000000004</v>
      </c>
      <c r="F306" s="9">
        <v>5195.5309999999999</v>
      </c>
      <c r="G306" s="9">
        <v>5216.5649999999996</v>
      </c>
      <c r="H306" s="9">
        <v>5210.8789999999999</v>
      </c>
      <c r="I306" s="85">
        <v>1142.0301999999999</v>
      </c>
      <c r="J306" s="85">
        <v>30.852499999999999</v>
      </c>
      <c r="K306" s="19">
        <v>15.4262</v>
      </c>
      <c r="L306" s="19">
        <v>-14.4262</v>
      </c>
      <c r="M306" s="85">
        <v>1.5526</v>
      </c>
      <c r="N306" s="85">
        <v>0.77629999999999999</v>
      </c>
      <c r="O306" s="19">
        <v>0.22370000000000001</v>
      </c>
      <c r="P306" s="19">
        <v>-5.6361999999999997</v>
      </c>
    </row>
    <row r="307" spans="1:16" x14ac:dyDescent="0.2">
      <c r="A307" s="64">
        <v>113385003</v>
      </c>
      <c r="B307" s="3" t="s">
        <v>298</v>
      </c>
      <c r="C307" s="3" t="s">
        <v>294</v>
      </c>
      <c r="D307" s="9">
        <v>143.93200000000002</v>
      </c>
      <c r="E307" s="18">
        <v>2247.9920000000002</v>
      </c>
      <c r="F307" s="9">
        <v>2209.0320000000002</v>
      </c>
      <c r="G307" s="9">
        <v>2262.1610000000001</v>
      </c>
      <c r="H307" s="9">
        <v>2272.7820000000002</v>
      </c>
      <c r="I307" s="85">
        <v>15.618399999999999</v>
      </c>
      <c r="J307" s="85">
        <v>0.4219</v>
      </c>
      <c r="K307" s="19">
        <v>0.2109</v>
      </c>
      <c r="L307" s="19">
        <v>0.78910000000000002</v>
      </c>
      <c r="M307" s="85">
        <v>0.67020000000000002</v>
      </c>
      <c r="N307" s="85">
        <v>0.33510000000000001</v>
      </c>
      <c r="O307" s="19">
        <v>0.66490000000000005</v>
      </c>
      <c r="P307" s="19">
        <v>0.71450000000000002</v>
      </c>
    </row>
    <row r="308" spans="1:16" x14ac:dyDescent="0.2">
      <c r="A308" s="64">
        <v>113385303</v>
      </c>
      <c r="B308" s="3" t="s">
        <v>299</v>
      </c>
      <c r="C308" s="3" t="s">
        <v>294</v>
      </c>
      <c r="D308" s="9">
        <v>37.067999999999998</v>
      </c>
      <c r="E308" s="18">
        <v>3589.0520000000001</v>
      </c>
      <c r="F308" s="9">
        <v>3588.308</v>
      </c>
      <c r="G308" s="9">
        <v>3610.3960000000002</v>
      </c>
      <c r="H308" s="9">
        <v>3568.451</v>
      </c>
      <c r="I308" s="85">
        <v>96.823400000000007</v>
      </c>
      <c r="J308" s="85">
        <v>2.6156999999999999</v>
      </c>
      <c r="K308" s="19">
        <v>1.3078000000000001</v>
      </c>
      <c r="L308" s="19">
        <v>-0.30780000000000002</v>
      </c>
      <c r="M308" s="85">
        <v>1.07</v>
      </c>
      <c r="N308" s="85">
        <v>0.53500000000000003</v>
      </c>
      <c r="O308" s="19">
        <v>0.46500000000000002</v>
      </c>
      <c r="P308" s="19">
        <v>0.15579999999999999</v>
      </c>
    </row>
    <row r="309" spans="1:16" x14ac:dyDescent="0.2">
      <c r="A309" s="64">
        <v>121390302</v>
      </c>
      <c r="B309" s="3" t="s">
        <v>450</v>
      </c>
      <c r="C309" s="3" t="s">
        <v>451</v>
      </c>
      <c r="D309" s="9">
        <v>17.021000000000001</v>
      </c>
      <c r="E309" s="18">
        <v>20981.012999999999</v>
      </c>
      <c r="F309" s="9">
        <v>20761.203000000001</v>
      </c>
      <c r="G309" s="9">
        <v>21024.532999999999</v>
      </c>
      <c r="H309" s="9">
        <v>21157.304</v>
      </c>
      <c r="I309" s="85">
        <v>1232.6545000000001</v>
      </c>
      <c r="J309" s="85">
        <v>33.300699999999999</v>
      </c>
      <c r="K309" s="19">
        <v>16.650300000000001</v>
      </c>
      <c r="L309" s="19">
        <v>-15.6503</v>
      </c>
      <c r="M309" s="85">
        <v>6.2553999999999998</v>
      </c>
      <c r="N309" s="85">
        <v>3.1276999999999999</v>
      </c>
      <c r="O309" s="19">
        <v>-2.1276999999999999</v>
      </c>
      <c r="P309" s="19">
        <v>-7.5366999999999997</v>
      </c>
    </row>
    <row r="310" spans="1:16" x14ac:dyDescent="0.2">
      <c r="A310" s="64">
        <v>121391303</v>
      </c>
      <c r="B310" s="3" t="s">
        <v>452</v>
      </c>
      <c r="C310" s="3" t="s">
        <v>451</v>
      </c>
      <c r="D310" s="9">
        <v>6.3170000000000002</v>
      </c>
      <c r="E310" s="18">
        <v>1647.1379999999999</v>
      </c>
      <c r="F310" s="9">
        <v>1654.4449999999999</v>
      </c>
      <c r="G310" s="9">
        <v>1666.5930000000001</v>
      </c>
      <c r="H310" s="9">
        <v>1620.376</v>
      </c>
      <c r="I310" s="85">
        <v>260.74680000000001</v>
      </c>
      <c r="J310" s="85">
        <v>7.0442</v>
      </c>
      <c r="K310" s="19">
        <v>3.5221</v>
      </c>
      <c r="L310" s="19">
        <v>-2.5221</v>
      </c>
      <c r="M310" s="85">
        <v>0.49099999999999999</v>
      </c>
      <c r="N310" s="85">
        <v>0.2455</v>
      </c>
      <c r="O310" s="19">
        <v>0.75449999999999995</v>
      </c>
      <c r="P310" s="19">
        <v>-0.55610000000000004</v>
      </c>
    </row>
    <row r="311" spans="1:16" x14ac:dyDescent="0.2">
      <c r="A311" s="64">
        <v>121392303</v>
      </c>
      <c r="B311" s="3" t="s">
        <v>453</v>
      </c>
      <c r="C311" s="3" t="s">
        <v>451</v>
      </c>
      <c r="D311" s="9">
        <v>45.067</v>
      </c>
      <c r="E311" s="18">
        <v>8487.5529999999999</v>
      </c>
      <c r="F311" s="9">
        <v>8465.1790000000001</v>
      </c>
      <c r="G311" s="9">
        <v>8406.8809999999994</v>
      </c>
      <c r="H311" s="9">
        <v>8590.598</v>
      </c>
      <c r="I311" s="85">
        <v>188.33179999999999</v>
      </c>
      <c r="J311" s="85">
        <v>5.0877999999999997</v>
      </c>
      <c r="K311" s="19">
        <v>2.5438999999999998</v>
      </c>
      <c r="L311" s="19">
        <v>-1.5439000000000001</v>
      </c>
      <c r="M311" s="85">
        <v>2.5305</v>
      </c>
      <c r="N311" s="85">
        <v>1.2652000000000001</v>
      </c>
      <c r="O311" s="19">
        <v>-0.26519999999999999</v>
      </c>
      <c r="P311" s="19">
        <v>-0.77659999999999996</v>
      </c>
    </row>
    <row r="312" spans="1:16" x14ac:dyDescent="0.2">
      <c r="A312" s="64">
        <v>121394503</v>
      </c>
      <c r="B312" s="3" t="s">
        <v>454</v>
      </c>
      <c r="C312" s="3" t="s">
        <v>451</v>
      </c>
      <c r="D312" s="9">
        <v>25.942</v>
      </c>
      <c r="E312" s="18">
        <v>1654.126</v>
      </c>
      <c r="F312" s="9">
        <v>1698.068</v>
      </c>
      <c r="G312" s="9">
        <v>1621.3240000000001</v>
      </c>
      <c r="H312" s="9">
        <v>1642.9860000000001</v>
      </c>
      <c r="I312" s="85">
        <v>63.7624</v>
      </c>
      <c r="J312" s="85">
        <v>1.7224999999999999</v>
      </c>
      <c r="K312" s="19">
        <v>0.86119999999999997</v>
      </c>
      <c r="L312" s="19">
        <v>0.13880000000000001</v>
      </c>
      <c r="M312" s="85">
        <v>0.49309999999999998</v>
      </c>
      <c r="N312" s="85">
        <v>0.2465</v>
      </c>
      <c r="O312" s="19">
        <v>0.75349999999999995</v>
      </c>
      <c r="P312" s="19">
        <v>0.50760000000000005</v>
      </c>
    </row>
    <row r="313" spans="1:16" x14ac:dyDescent="0.2">
      <c r="A313" s="64">
        <v>121394603</v>
      </c>
      <c r="B313" s="3" t="s">
        <v>455</v>
      </c>
      <c r="C313" s="3" t="s">
        <v>451</v>
      </c>
      <c r="D313" s="9">
        <v>107.218</v>
      </c>
      <c r="E313" s="18">
        <v>2103.7139999999999</v>
      </c>
      <c r="F313" s="9">
        <v>2069.098</v>
      </c>
      <c r="G313" s="9">
        <v>2086.9180000000001</v>
      </c>
      <c r="H313" s="9">
        <v>2155.125</v>
      </c>
      <c r="I313" s="85">
        <v>19.620899999999999</v>
      </c>
      <c r="J313" s="85">
        <v>0.53</v>
      </c>
      <c r="K313" s="19">
        <v>0.26500000000000001</v>
      </c>
      <c r="L313" s="19">
        <v>0.73499999999999999</v>
      </c>
      <c r="M313" s="85">
        <v>0.62719999999999998</v>
      </c>
      <c r="N313" s="85">
        <v>0.31359999999999999</v>
      </c>
      <c r="O313" s="19">
        <v>0.68640000000000001</v>
      </c>
      <c r="P313" s="19">
        <v>0.70579999999999998</v>
      </c>
    </row>
    <row r="314" spans="1:16" x14ac:dyDescent="0.2">
      <c r="A314" s="64">
        <v>121395103</v>
      </c>
      <c r="B314" s="3" t="s">
        <v>456</v>
      </c>
      <c r="C314" s="3" t="s">
        <v>451</v>
      </c>
      <c r="D314" s="9">
        <v>73.021999999999991</v>
      </c>
      <c r="E314" s="18">
        <v>10097.816000000001</v>
      </c>
      <c r="F314" s="9">
        <v>10256.706</v>
      </c>
      <c r="G314" s="9">
        <v>10083.963</v>
      </c>
      <c r="H314" s="9">
        <v>9952.7780000000002</v>
      </c>
      <c r="I314" s="85">
        <v>138.28450000000001</v>
      </c>
      <c r="J314" s="85">
        <v>3.7357999999999998</v>
      </c>
      <c r="K314" s="19">
        <v>1.8678999999999999</v>
      </c>
      <c r="L314" s="19">
        <v>-0.8679</v>
      </c>
      <c r="M314" s="85">
        <v>3.0106000000000002</v>
      </c>
      <c r="N314" s="85">
        <v>1.5053000000000001</v>
      </c>
      <c r="O314" s="19">
        <v>-0.50529999999999997</v>
      </c>
      <c r="P314" s="19">
        <v>-0.65029999999999999</v>
      </c>
    </row>
    <row r="315" spans="1:16" x14ac:dyDescent="0.2">
      <c r="A315" s="64">
        <v>121395603</v>
      </c>
      <c r="B315" s="3" t="s">
        <v>457</v>
      </c>
      <c r="C315" s="3" t="s">
        <v>451</v>
      </c>
      <c r="D315" s="9">
        <v>11.290000000000001</v>
      </c>
      <c r="E315" s="18">
        <v>1624.8</v>
      </c>
      <c r="F315" s="9">
        <v>1610.175</v>
      </c>
      <c r="G315" s="9">
        <v>1590.7729999999999</v>
      </c>
      <c r="H315" s="9">
        <v>1673.451</v>
      </c>
      <c r="I315" s="85">
        <v>143.91489999999999</v>
      </c>
      <c r="J315" s="85">
        <v>3.8879000000000001</v>
      </c>
      <c r="K315" s="19">
        <v>1.9439</v>
      </c>
      <c r="L315" s="19">
        <v>-0.94389999999999996</v>
      </c>
      <c r="M315" s="85">
        <v>0.4844</v>
      </c>
      <c r="N315" s="85">
        <v>0.2422</v>
      </c>
      <c r="O315" s="19">
        <v>0.75780000000000003</v>
      </c>
      <c r="P315" s="19">
        <v>7.7100000000000002E-2</v>
      </c>
    </row>
    <row r="316" spans="1:16" x14ac:dyDescent="0.2">
      <c r="A316" s="64">
        <v>121395703</v>
      </c>
      <c r="B316" s="3" t="s">
        <v>458</v>
      </c>
      <c r="C316" s="3" t="s">
        <v>451</v>
      </c>
      <c r="D316" s="9">
        <v>45.265999999999998</v>
      </c>
      <c r="E316" s="18">
        <v>3175.2539999999999</v>
      </c>
      <c r="F316" s="9">
        <v>3157.223</v>
      </c>
      <c r="G316" s="9">
        <v>3192.2339999999999</v>
      </c>
      <c r="H316" s="9">
        <v>3176.3040000000001</v>
      </c>
      <c r="I316" s="85">
        <v>70.146500000000003</v>
      </c>
      <c r="J316" s="85">
        <v>1.895</v>
      </c>
      <c r="K316" s="19">
        <v>0.94750000000000001</v>
      </c>
      <c r="L316" s="19">
        <v>5.2499999999999998E-2</v>
      </c>
      <c r="M316" s="85">
        <v>0.9466</v>
      </c>
      <c r="N316" s="85">
        <v>0.4733</v>
      </c>
      <c r="O316" s="19">
        <v>0.52669999999999995</v>
      </c>
      <c r="P316" s="19">
        <v>0.33700000000000002</v>
      </c>
    </row>
    <row r="317" spans="1:16" x14ac:dyDescent="0.2">
      <c r="A317" s="64">
        <v>121397803</v>
      </c>
      <c r="B317" s="3" t="s">
        <v>459</v>
      </c>
      <c r="C317" s="3" t="s">
        <v>451</v>
      </c>
      <c r="D317" s="9">
        <v>13.488</v>
      </c>
      <c r="E317" s="18">
        <v>4526.6930000000002</v>
      </c>
      <c r="F317" s="9">
        <v>4476.5330000000004</v>
      </c>
      <c r="G317" s="9">
        <v>4535.2659999999996</v>
      </c>
      <c r="H317" s="9">
        <v>4568.28</v>
      </c>
      <c r="I317" s="85">
        <v>335.60890000000001</v>
      </c>
      <c r="J317" s="85">
        <v>9.0665999999999993</v>
      </c>
      <c r="K317" s="19">
        <v>4.5332999999999997</v>
      </c>
      <c r="L317" s="19">
        <v>-3.5333000000000001</v>
      </c>
      <c r="M317" s="85">
        <v>1.3495999999999999</v>
      </c>
      <c r="N317" s="85">
        <v>0.67479999999999996</v>
      </c>
      <c r="O317" s="19">
        <v>0.32519999999999999</v>
      </c>
      <c r="P317" s="19">
        <v>-1.2181999999999999</v>
      </c>
    </row>
    <row r="318" spans="1:16" x14ac:dyDescent="0.2">
      <c r="A318" s="64">
        <v>118401403</v>
      </c>
      <c r="B318" s="3" t="s">
        <v>391</v>
      </c>
      <c r="C318" s="3" t="s">
        <v>392</v>
      </c>
      <c r="D318" s="9">
        <v>107.801</v>
      </c>
      <c r="E318" s="18">
        <v>2876.8310000000001</v>
      </c>
      <c r="F318" s="9">
        <v>2889.107</v>
      </c>
      <c r="G318" s="9">
        <v>2846.6610000000001</v>
      </c>
      <c r="H318" s="9">
        <v>2894.7260000000001</v>
      </c>
      <c r="I318" s="85">
        <v>26.686399999999999</v>
      </c>
      <c r="J318" s="85">
        <v>0.72089999999999999</v>
      </c>
      <c r="K318" s="19">
        <v>0.3604</v>
      </c>
      <c r="L318" s="19">
        <v>0.63959999999999995</v>
      </c>
      <c r="M318" s="85">
        <v>0.85770000000000002</v>
      </c>
      <c r="N318" s="85">
        <v>0.42880000000000001</v>
      </c>
      <c r="O318" s="19">
        <v>0.57120000000000004</v>
      </c>
      <c r="P318" s="19">
        <v>0.59850000000000003</v>
      </c>
    </row>
    <row r="319" spans="1:16" x14ac:dyDescent="0.2">
      <c r="A319" s="64">
        <v>118401603</v>
      </c>
      <c r="B319" s="3" t="s">
        <v>393</v>
      </c>
      <c r="C319" s="3" t="s">
        <v>392</v>
      </c>
      <c r="D319" s="9">
        <v>48.043999999999997</v>
      </c>
      <c r="E319" s="18">
        <v>2539.1039999999998</v>
      </c>
      <c r="F319" s="9">
        <v>2579.3910000000001</v>
      </c>
      <c r="G319" s="9">
        <v>2574.7089999999998</v>
      </c>
      <c r="H319" s="9">
        <v>2463.2130000000002</v>
      </c>
      <c r="I319" s="85">
        <v>52.849499999999999</v>
      </c>
      <c r="J319" s="85">
        <v>1.4277</v>
      </c>
      <c r="K319" s="19">
        <v>0.71379999999999999</v>
      </c>
      <c r="L319" s="19">
        <v>0.28620000000000001</v>
      </c>
      <c r="M319" s="85">
        <v>0.75700000000000001</v>
      </c>
      <c r="N319" s="85">
        <v>0.3785</v>
      </c>
      <c r="O319" s="19">
        <v>0.62150000000000005</v>
      </c>
      <c r="P319" s="19">
        <v>0.48730000000000001</v>
      </c>
    </row>
    <row r="320" spans="1:16" x14ac:dyDescent="0.2">
      <c r="A320" s="64">
        <v>118402603</v>
      </c>
      <c r="B320" s="3" t="s">
        <v>394</v>
      </c>
      <c r="C320" s="3" t="s">
        <v>392</v>
      </c>
      <c r="D320" s="9">
        <v>53.167000000000002</v>
      </c>
      <c r="E320" s="18">
        <v>2439.3679999999999</v>
      </c>
      <c r="F320" s="9">
        <v>2498.9</v>
      </c>
      <c r="G320" s="9">
        <v>2453.163</v>
      </c>
      <c r="H320" s="9">
        <v>2366.0410000000002</v>
      </c>
      <c r="I320" s="85">
        <v>45.8812</v>
      </c>
      <c r="J320" s="85">
        <v>1.2395</v>
      </c>
      <c r="K320" s="19">
        <v>0.61970000000000003</v>
      </c>
      <c r="L320" s="19">
        <v>0.38030000000000003</v>
      </c>
      <c r="M320" s="85">
        <v>0.72719999999999996</v>
      </c>
      <c r="N320" s="85">
        <v>0.36359999999999998</v>
      </c>
      <c r="O320" s="19">
        <v>0.63639999999999997</v>
      </c>
      <c r="P320" s="19">
        <v>0.53390000000000004</v>
      </c>
    </row>
    <row r="321" spans="1:16" x14ac:dyDescent="0.2">
      <c r="A321" s="64">
        <v>118403003</v>
      </c>
      <c r="B321" s="3" t="s">
        <v>395</v>
      </c>
      <c r="C321" s="3" t="s">
        <v>392</v>
      </c>
      <c r="D321" s="9">
        <v>21.861999999999998</v>
      </c>
      <c r="E321" s="18">
        <v>2158.9270000000001</v>
      </c>
      <c r="F321" s="9">
        <v>2168.125</v>
      </c>
      <c r="G321" s="9">
        <v>2149.0129999999999</v>
      </c>
      <c r="H321" s="9">
        <v>2159.643</v>
      </c>
      <c r="I321" s="85">
        <v>98.752399999999994</v>
      </c>
      <c r="J321" s="85">
        <v>2.6678000000000002</v>
      </c>
      <c r="K321" s="19">
        <v>1.3339000000000001</v>
      </c>
      <c r="L321" s="19">
        <v>-0.33389999999999997</v>
      </c>
      <c r="M321" s="85">
        <v>0.64359999999999995</v>
      </c>
      <c r="N321" s="85">
        <v>0.32179999999999997</v>
      </c>
      <c r="O321" s="19">
        <v>0.67820000000000003</v>
      </c>
      <c r="P321" s="19">
        <v>0.27329999999999999</v>
      </c>
    </row>
    <row r="322" spans="1:16" x14ac:dyDescent="0.2">
      <c r="A322" s="64">
        <v>118403302</v>
      </c>
      <c r="B322" s="3" t="s">
        <v>396</v>
      </c>
      <c r="C322" s="3" t="s">
        <v>392</v>
      </c>
      <c r="D322" s="9">
        <v>251.22499999999999</v>
      </c>
      <c r="E322" s="18">
        <v>12342.108</v>
      </c>
      <c r="F322" s="9">
        <v>12687.828</v>
      </c>
      <c r="G322" s="9">
        <v>12357.246999999999</v>
      </c>
      <c r="H322" s="9">
        <v>11981.25</v>
      </c>
      <c r="I322" s="85">
        <v>49.127699999999997</v>
      </c>
      <c r="J322" s="85">
        <v>1.3271999999999999</v>
      </c>
      <c r="K322" s="19">
        <v>0.66359999999999997</v>
      </c>
      <c r="L322" s="19">
        <v>0.33639999999999998</v>
      </c>
      <c r="M322" s="85">
        <v>3.6797</v>
      </c>
      <c r="N322" s="85">
        <v>1.8398000000000001</v>
      </c>
      <c r="O322" s="19">
        <v>-0.83979999999999999</v>
      </c>
      <c r="P322" s="19">
        <v>-0.36930000000000002</v>
      </c>
    </row>
    <row r="323" spans="1:16" x14ac:dyDescent="0.2">
      <c r="A323" s="64">
        <v>118403903</v>
      </c>
      <c r="B323" s="3" t="s">
        <v>397</v>
      </c>
      <c r="C323" s="3" t="s">
        <v>392</v>
      </c>
      <c r="D323" s="9">
        <v>142.17099999999999</v>
      </c>
      <c r="E323" s="18">
        <v>1712.663</v>
      </c>
      <c r="F323" s="9">
        <v>1677.5709999999999</v>
      </c>
      <c r="G323" s="9">
        <v>1708.0820000000001</v>
      </c>
      <c r="H323" s="9">
        <v>1752.335</v>
      </c>
      <c r="I323" s="85">
        <v>12.0465</v>
      </c>
      <c r="J323" s="85">
        <v>0.32540000000000002</v>
      </c>
      <c r="K323" s="19">
        <v>0.16270000000000001</v>
      </c>
      <c r="L323" s="19">
        <v>0.83730000000000004</v>
      </c>
      <c r="M323" s="85">
        <v>0.51060000000000005</v>
      </c>
      <c r="N323" s="85">
        <v>0.25530000000000003</v>
      </c>
      <c r="O323" s="19">
        <v>0.74470000000000003</v>
      </c>
      <c r="P323" s="19">
        <v>0.78169999999999995</v>
      </c>
    </row>
    <row r="324" spans="1:16" x14ac:dyDescent="0.2">
      <c r="A324" s="64">
        <v>118406003</v>
      </c>
      <c r="B324" s="3" t="s">
        <v>398</v>
      </c>
      <c r="C324" s="3" t="s">
        <v>392</v>
      </c>
      <c r="D324" s="9">
        <v>119.938</v>
      </c>
      <c r="E324" s="18">
        <v>977.15800000000002</v>
      </c>
      <c r="F324" s="9">
        <v>938.63499999999999</v>
      </c>
      <c r="G324" s="9">
        <v>968.39099999999996</v>
      </c>
      <c r="H324" s="9">
        <v>1024.4480000000001</v>
      </c>
      <c r="I324" s="85">
        <v>8.1471</v>
      </c>
      <c r="J324" s="85">
        <v>0.22</v>
      </c>
      <c r="K324" s="19">
        <v>0.11</v>
      </c>
      <c r="L324" s="19">
        <v>0.89</v>
      </c>
      <c r="M324" s="85">
        <v>0.2913</v>
      </c>
      <c r="N324" s="85">
        <v>0.14560000000000001</v>
      </c>
      <c r="O324" s="19">
        <v>0.85440000000000005</v>
      </c>
      <c r="P324" s="19">
        <v>0.86860000000000004</v>
      </c>
    </row>
    <row r="325" spans="1:16" x14ac:dyDescent="0.2">
      <c r="A325" s="64">
        <v>118406602</v>
      </c>
      <c r="B325" s="3" t="s">
        <v>399</v>
      </c>
      <c r="C325" s="3" t="s">
        <v>392</v>
      </c>
      <c r="D325" s="9">
        <v>38.879000000000005</v>
      </c>
      <c r="E325" s="18">
        <v>3258.3339999999998</v>
      </c>
      <c r="F325" s="9">
        <v>3227.2249999999999</v>
      </c>
      <c r="G325" s="9">
        <v>3249.4960000000001</v>
      </c>
      <c r="H325" s="9">
        <v>3298.2820000000002</v>
      </c>
      <c r="I325" s="85">
        <v>83.807000000000002</v>
      </c>
      <c r="J325" s="85">
        <v>2.2639999999999998</v>
      </c>
      <c r="K325" s="19">
        <v>1.1319999999999999</v>
      </c>
      <c r="L325" s="19">
        <v>-0.13200000000000001</v>
      </c>
      <c r="M325" s="85">
        <v>0.97140000000000004</v>
      </c>
      <c r="N325" s="85">
        <v>0.48570000000000002</v>
      </c>
      <c r="O325" s="19">
        <v>0.51429999999999998</v>
      </c>
      <c r="P325" s="19">
        <v>0.25569999999999998</v>
      </c>
    </row>
    <row r="326" spans="1:16" x14ac:dyDescent="0.2">
      <c r="A326" s="64">
        <v>118408852</v>
      </c>
      <c r="B326" s="3" t="s">
        <v>400</v>
      </c>
      <c r="C326" s="3" t="s">
        <v>392</v>
      </c>
      <c r="D326" s="9">
        <v>117.99499999999999</v>
      </c>
      <c r="E326" s="18">
        <v>8473.0560000000005</v>
      </c>
      <c r="F326" s="9">
        <v>8944.4969999999994</v>
      </c>
      <c r="G326" s="9">
        <v>8498.4719999999998</v>
      </c>
      <c r="H326" s="9">
        <v>7976.1989999999996</v>
      </c>
      <c r="I326" s="85">
        <v>71.808599999999998</v>
      </c>
      <c r="J326" s="85">
        <v>1.9399</v>
      </c>
      <c r="K326" s="19">
        <v>0.96989999999999998</v>
      </c>
      <c r="L326" s="19">
        <v>3.0099999999999998E-2</v>
      </c>
      <c r="M326" s="85">
        <v>2.5261999999999998</v>
      </c>
      <c r="N326" s="85">
        <v>1.2630999999999999</v>
      </c>
      <c r="O326" s="19">
        <v>-0.2631</v>
      </c>
      <c r="P326" s="19">
        <v>-0.14580000000000001</v>
      </c>
    </row>
    <row r="327" spans="1:16" x14ac:dyDescent="0.2">
      <c r="A327" s="64">
        <v>118409203</v>
      </c>
      <c r="B327" s="3" t="s">
        <v>401</v>
      </c>
      <c r="C327" s="3" t="s">
        <v>392</v>
      </c>
      <c r="D327" s="9">
        <v>27.882999999999999</v>
      </c>
      <c r="E327" s="18">
        <v>2191.98</v>
      </c>
      <c r="F327" s="9">
        <v>2197.6689999999999</v>
      </c>
      <c r="G327" s="9">
        <v>2180.5219999999999</v>
      </c>
      <c r="H327" s="9">
        <v>2197.75</v>
      </c>
      <c r="I327" s="85">
        <v>78.613399999999999</v>
      </c>
      <c r="J327" s="85">
        <v>2.1236999999999999</v>
      </c>
      <c r="K327" s="19">
        <v>1.0618000000000001</v>
      </c>
      <c r="L327" s="19">
        <v>-6.1800000000000001E-2</v>
      </c>
      <c r="M327" s="85">
        <v>0.65349999999999997</v>
      </c>
      <c r="N327" s="85">
        <v>0.32669999999999999</v>
      </c>
      <c r="O327" s="19">
        <v>0.67330000000000001</v>
      </c>
      <c r="P327" s="19">
        <v>0.37919999999999998</v>
      </c>
    </row>
    <row r="328" spans="1:16" x14ac:dyDescent="0.2">
      <c r="A328" s="64">
        <v>118409302</v>
      </c>
      <c r="B328" s="3" t="s">
        <v>402</v>
      </c>
      <c r="C328" s="3" t="s">
        <v>392</v>
      </c>
      <c r="D328" s="9">
        <v>15.323</v>
      </c>
      <c r="E328" s="18">
        <v>5382.5619999999999</v>
      </c>
      <c r="F328" s="9">
        <v>5544.4070000000002</v>
      </c>
      <c r="G328" s="9">
        <v>5384.7489999999998</v>
      </c>
      <c r="H328" s="9">
        <v>5218.53</v>
      </c>
      <c r="I328" s="85">
        <v>351.27330000000001</v>
      </c>
      <c r="J328" s="85">
        <v>9.4898000000000007</v>
      </c>
      <c r="K328" s="19">
        <v>4.7449000000000003</v>
      </c>
      <c r="L328" s="19">
        <v>-3.7448999999999999</v>
      </c>
      <c r="M328" s="85">
        <v>1.6047</v>
      </c>
      <c r="N328" s="85">
        <v>0.80230000000000001</v>
      </c>
      <c r="O328" s="19">
        <v>0.19769999999999999</v>
      </c>
      <c r="P328" s="19">
        <v>-1.3793</v>
      </c>
    </row>
    <row r="329" spans="1:16" x14ac:dyDescent="0.2">
      <c r="A329" s="64">
        <v>117412003</v>
      </c>
      <c r="B329" s="3" t="s">
        <v>376</v>
      </c>
      <c r="C329" s="3" t="s">
        <v>377</v>
      </c>
      <c r="D329" s="9">
        <v>147.208</v>
      </c>
      <c r="E329" s="18">
        <v>1642.1690000000001</v>
      </c>
      <c r="F329" s="9">
        <v>1643.249</v>
      </c>
      <c r="G329" s="9">
        <v>1638.5219999999999</v>
      </c>
      <c r="H329" s="9">
        <v>1644.7360000000001</v>
      </c>
      <c r="I329" s="85">
        <v>11.1554</v>
      </c>
      <c r="J329" s="85">
        <v>0.30130000000000001</v>
      </c>
      <c r="K329" s="19">
        <v>0.15060000000000001</v>
      </c>
      <c r="L329" s="19">
        <v>0.84940000000000004</v>
      </c>
      <c r="M329" s="85">
        <v>0.48959999999999998</v>
      </c>
      <c r="N329" s="85">
        <v>0.24479999999999999</v>
      </c>
      <c r="O329" s="19">
        <v>0.75519999999999998</v>
      </c>
      <c r="P329" s="19">
        <v>0.79279999999999995</v>
      </c>
    </row>
    <row r="330" spans="1:16" x14ac:dyDescent="0.2">
      <c r="A330" s="64">
        <v>117414003</v>
      </c>
      <c r="B330" s="3" t="s">
        <v>378</v>
      </c>
      <c r="C330" s="3" t="s">
        <v>377</v>
      </c>
      <c r="D330" s="9">
        <v>391.93600000000004</v>
      </c>
      <c r="E330" s="18">
        <v>2354.7779999999998</v>
      </c>
      <c r="F330" s="9">
        <v>2317.6</v>
      </c>
      <c r="G330" s="9">
        <v>2363.614</v>
      </c>
      <c r="H330" s="9">
        <v>2383.12</v>
      </c>
      <c r="I330" s="85">
        <v>6.008</v>
      </c>
      <c r="J330" s="85">
        <v>0.1623</v>
      </c>
      <c r="K330" s="19">
        <v>8.1100000000000005E-2</v>
      </c>
      <c r="L330" s="19">
        <v>0.91890000000000005</v>
      </c>
      <c r="M330" s="85">
        <v>0.70199999999999996</v>
      </c>
      <c r="N330" s="85">
        <v>0.35099999999999998</v>
      </c>
      <c r="O330" s="19">
        <v>0.64900000000000002</v>
      </c>
      <c r="P330" s="19">
        <v>0.75690000000000002</v>
      </c>
    </row>
    <row r="331" spans="1:16" x14ac:dyDescent="0.2">
      <c r="A331" s="64">
        <v>117414203</v>
      </c>
      <c r="B331" s="3" t="s">
        <v>379</v>
      </c>
      <c r="C331" s="3" t="s">
        <v>377</v>
      </c>
      <c r="D331" s="9">
        <v>21.451000000000001</v>
      </c>
      <c r="E331" s="18">
        <v>1595.97</v>
      </c>
      <c r="F331" s="9">
        <v>1595.4159999999999</v>
      </c>
      <c r="G331" s="9">
        <v>1597.951</v>
      </c>
      <c r="H331" s="9">
        <v>1594.5429999999999</v>
      </c>
      <c r="I331" s="85">
        <v>74.400700000000001</v>
      </c>
      <c r="J331" s="85">
        <v>2.0099</v>
      </c>
      <c r="K331" s="19">
        <v>1.0048999999999999</v>
      </c>
      <c r="L331" s="19">
        <v>-4.7999999999999996E-3</v>
      </c>
      <c r="M331" s="85">
        <v>0.4758</v>
      </c>
      <c r="N331" s="85">
        <v>0.2379</v>
      </c>
      <c r="O331" s="19">
        <v>0.7621</v>
      </c>
      <c r="P331" s="19">
        <v>0.45529999999999998</v>
      </c>
    </row>
    <row r="332" spans="1:16" x14ac:dyDescent="0.2">
      <c r="A332" s="64">
        <v>117415004</v>
      </c>
      <c r="B332" s="3" t="s">
        <v>380</v>
      </c>
      <c r="C332" s="3" t="s">
        <v>377</v>
      </c>
      <c r="D332" s="9">
        <v>86.268000000000001</v>
      </c>
      <c r="E332" s="18">
        <v>913.07500000000005</v>
      </c>
      <c r="F332" s="9">
        <v>913.84699999999998</v>
      </c>
      <c r="G332" s="9">
        <v>917.16</v>
      </c>
      <c r="H332" s="9">
        <v>908.21699999999998</v>
      </c>
      <c r="I332" s="85">
        <v>10.584099999999999</v>
      </c>
      <c r="J332" s="85">
        <v>0.28589999999999999</v>
      </c>
      <c r="K332" s="19">
        <v>0.1429</v>
      </c>
      <c r="L332" s="19">
        <v>0.85709999999999997</v>
      </c>
      <c r="M332" s="85">
        <v>0.2722</v>
      </c>
      <c r="N332" s="85">
        <v>0.1361</v>
      </c>
      <c r="O332" s="19">
        <v>0.8639</v>
      </c>
      <c r="P332" s="19">
        <v>0.86109999999999998</v>
      </c>
    </row>
    <row r="333" spans="1:16" x14ac:dyDescent="0.2">
      <c r="A333" s="64">
        <v>117415103</v>
      </c>
      <c r="B333" s="3" t="s">
        <v>381</v>
      </c>
      <c r="C333" s="3" t="s">
        <v>377</v>
      </c>
      <c r="D333" s="9">
        <v>188.375</v>
      </c>
      <c r="E333" s="18">
        <v>1852.5319999999999</v>
      </c>
      <c r="F333" s="9">
        <v>1810.729</v>
      </c>
      <c r="G333" s="9">
        <v>1850.579</v>
      </c>
      <c r="H333" s="9">
        <v>1896.288</v>
      </c>
      <c r="I333" s="85">
        <v>9.8341999999999992</v>
      </c>
      <c r="J333" s="85">
        <v>0.2656</v>
      </c>
      <c r="K333" s="19">
        <v>0.1328</v>
      </c>
      <c r="L333" s="19">
        <v>0.86719999999999997</v>
      </c>
      <c r="M333" s="85">
        <v>0.55230000000000001</v>
      </c>
      <c r="N333" s="85">
        <v>0.27610000000000001</v>
      </c>
      <c r="O333" s="19">
        <v>0.72389999999999999</v>
      </c>
      <c r="P333" s="19">
        <v>0.78120000000000001</v>
      </c>
    </row>
    <row r="334" spans="1:16" x14ac:dyDescent="0.2">
      <c r="A334" s="64">
        <v>117415303</v>
      </c>
      <c r="B334" s="3" t="s">
        <v>382</v>
      </c>
      <c r="C334" s="3" t="s">
        <v>377</v>
      </c>
      <c r="D334" s="9">
        <v>37.276000000000003</v>
      </c>
      <c r="E334" s="18">
        <v>997.29300000000001</v>
      </c>
      <c r="F334" s="9">
        <v>990.84900000000005</v>
      </c>
      <c r="G334" s="9">
        <v>999.524</v>
      </c>
      <c r="H334" s="9">
        <v>1001.505</v>
      </c>
      <c r="I334" s="85">
        <v>26.754200000000001</v>
      </c>
      <c r="J334" s="85">
        <v>0.72270000000000001</v>
      </c>
      <c r="K334" s="19">
        <v>0.36130000000000001</v>
      </c>
      <c r="L334" s="19">
        <v>0.63870000000000005</v>
      </c>
      <c r="M334" s="85">
        <v>0.29730000000000001</v>
      </c>
      <c r="N334" s="85">
        <v>0.14860000000000001</v>
      </c>
      <c r="O334" s="19">
        <v>0.85140000000000005</v>
      </c>
      <c r="P334" s="19">
        <v>0.76629999999999998</v>
      </c>
    </row>
    <row r="335" spans="1:16" x14ac:dyDescent="0.2">
      <c r="A335" s="64">
        <v>117416103</v>
      </c>
      <c r="B335" s="3" t="s">
        <v>383</v>
      </c>
      <c r="C335" s="3" t="s">
        <v>377</v>
      </c>
      <c r="D335" s="9">
        <v>35.524999999999999</v>
      </c>
      <c r="E335" s="18">
        <v>1253.7629999999999</v>
      </c>
      <c r="F335" s="9">
        <v>1243.904</v>
      </c>
      <c r="G335" s="9">
        <v>1257.741</v>
      </c>
      <c r="H335" s="9">
        <v>1259.644</v>
      </c>
      <c r="I335" s="85">
        <v>35.292400000000001</v>
      </c>
      <c r="J335" s="85">
        <v>0.95340000000000003</v>
      </c>
      <c r="K335" s="19">
        <v>0.47670000000000001</v>
      </c>
      <c r="L335" s="19">
        <v>0.52329999999999999</v>
      </c>
      <c r="M335" s="85">
        <v>0.37380000000000002</v>
      </c>
      <c r="N335" s="85">
        <v>0.18690000000000001</v>
      </c>
      <c r="O335" s="19">
        <v>0.81310000000000004</v>
      </c>
      <c r="P335" s="19">
        <v>0.69710000000000005</v>
      </c>
    </row>
    <row r="336" spans="1:16" x14ac:dyDescent="0.2">
      <c r="A336" s="64">
        <v>117417202</v>
      </c>
      <c r="B336" s="3" t="s">
        <v>384</v>
      </c>
      <c r="C336" s="3" t="s">
        <v>377</v>
      </c>
      <c r="D336" s="9">
        <v>101.94499999999999</v>
      </c>
      <c r="E336" s="18">
        <v>5002.1350000000002</v>
      </c>
      <c r="F336" s="9">
        <v>5008.17</v>
      </c>
      <c r="G336" s="9">
        <v>5035.8990000000003</v>
      </c>
      <c r="H336" s="9">
        <v>4962.335</v>
      </c>
      <c r="I336" s="85">
        <v>49.066899999999997</v>
      </c>
      <c r="J336" s="85">
        <v>1.3254999999999999</v>
      </c>
      <c r="K336" s="19">
        <v>0.66269999999999996</v>
      </c>
      <c r="L336" s="19">
        <v>0.33729999999999999</v>
      </c>
      <c r="M336" s="85">
        <v>1.4913000000000001</v>
      </c>
      <c r="N336" s="85">
        <v>0.74560000000000004</v>
      </c>
      <c r="O336" s="19">
        <v>0.25440000000000002</v>
      </c>
      <c r="P336" s="19">
        <v>0.28749999999999998</v>
      </c>
    </row>
    <row r="337" spans="1:16" x14ac:dyDescent="0.2">
      <c r="A337" s="64">
        <v>109420803</v>
      </c>
      <c r="B337" s="3" t="s">
        <v>209</v>
      </c>
      <c r="C337" s="3" t="s">
        <v>210</v>
      </c>
      <c r="D337" s="9">
        <v>252.17000000000002</v>
      </c>
      <c r="E337" s="18">
        <v>2453.64</v>
      </c>
      <c r="F337" s="9">
        <v>2398.739</v>
      </c>
      <c r="G337" s="9">
        <v>2455.9029999999998</v>
      </c>
      <c r="H337" s="9">
        <v>2506.2779999999998</v>
      </c>
      <c r="I337" s="85">
        <v>9.7301000000000002</v>
      </c>
      <c r="J337" s="85">
        <v>0.26279999999999998</v>
      </c>
      <c r="K337" s="19">
        <v>0.13139999999999999</v>
      </c>
      <c r="L337" s="19">
        <v>0.86860000000000004</v>
      </c>
      <c r="M337" s="85">
        <v>0.73150000000000004</v>
      </c>
      <c r="N337" s="85">
        <v>0.36570000000000003</v>
      </c>
      <c r="O337" s="19">
        <v>0.63429999999999997</v>
      </c>
      <c r="P337" s="19">
        <v>0.72799999999999998</v>
      </c>
    </row>
    <row r="338" spans="1:16" x14ac:dyDescent="0.2">
      <c r="A338" s="64">
        <v>109422303</v>
      </c>
      <c r="B338" s="3" t="s">
        <v>211</v>
      </c>
      <c r="C338" s="3" t="s">
        <v>210</v>
      </c>
      <c r="D338" s="9">
        <v>245.55800000000002</v>
      </c>
      <c r="E338" s="18">
        <v>1035.7280000000001</v>
      </c>
      <c r="F338" s="9">
        <v>1021.032</v>
      </c>
      <c r="G338" s="9">
        <v>1015.788</v>
      </c>
      <c r="H338" s="9">
        <v>1070.3630000000001</v>
      </c>
      <c r="I338" s="85">
        <v>4.2178000000000004</v>
      </c>
      <c r="J338" s="85">
        <v>0.1139</v>
      </c>
      <c r="K338" s="19">
        <v>5.6899999999999999E-2</v>
      </c>
      <c r="L338" s="19">
        <v>0.94310000000000005</v>
      </c>
      <c r="M338" s="85">
        <v>0.30869999999999997</v>
      </c>
      <c r="N338" s="85">
        <v>0.15429999999999999</v>
      </c>
      <c r="O338" s="19">
        <v>0.84570000000000001</v>
      </c>
      <c r="P338" s="19">
        <v>0.88460000000000005</v>
      </c>
    </row>
    <row r="339" spans="1:16" x14ac:dyDescent="0.2">
      <c r="A339" s="64">
        <v>109426003</v>
      </c>
      <c r="B339" s="3" t="s">
        <v>212</v>
      </c>
      <c r="C339" s="3" t="s">
        <v>210</v>
      </c>
      <c r="D339" s="9">
        <v>87.278999999999996</v>
      </c>
      <c r="E339" s="18">
        <v>541.87300000000005</v>
      </c>
      <c r="F339" s="9">
        <v>528.29300000000001</v>
      </c>
      <c r="G339" s="9">
        <v>532.04899999999998</v>
      </c>
      <c r="H339" s="9">
        <v>565.27800000000002</v>
      </c>
      <c r="I339" s="85">
        <v>6.2084999999999999</v>
      </c>
      <c r="J339" s="85">
        <v>0.16769999999999999</v>
      </c>
      <c r="K339" s="19">
        <v>8.3799999999999999E-2</v>
      </c>
      <c r="L339" s="19">
        <v>0.91620000000000001</v>
      </c>
      <c r="M339" s="85">
        <v>0.1615</v>
      </c>
      <c r="N339" s="85">
        <v>8.0699999999999994E-2</v>
      </c>
      <c r="O339" s="19">
        <v>0.91930000000000001</v>
      </c>
      <c r="P339" s="19">
        <v>0.91800000000000004</v>
      </c>
    </row>
    <row r="340" spans="1:16" x14ac:dyDescent="0.2">
      <c r="A340" s="64">
        <v>109426303</v>
      </c>
      <c r="B340" s="3" t="s">
        <v>213</v>
      </c>
      <c r="C340" s="3" t="s">
        <v>210</v>
      </c>
      <c r="D340" s="9">
        <v>172.286</v>
      </c>
      <c r="E340" s="18">
        <v>903.66899999999998</v>
      </c>
      <c r="F340" s="9">
        <v>902.93100000000004</v>
      </c>
      <c r="G340" s="9">
        <v>899.22400000000005</v>
      </c>
      <c r="H340" s="9">
        <v>908.85299999999995</v>
      </c>
      <c r="I340" s="85">
        <v>5.2450999999999999</v>
      </c>
      <c r="J340" s="85">
        <v>0.1416</v>
      </c>
      <c r="K340" s="19">
        <v>7.0800000000000002E-2</v>
      </c>
      <c r="L340" s="19">
        <v>0.92920000000000003</v>
      </c>
      <c r="M340" s="85">
        <v>0.26939999999999997</v>
      </c>
      <c r="N340" s="85">
        <v>0.13469999999999999</v>
      </c>
      <c r="O340" s="19">
        <v>0.86529999999999996</v>
      </c>
      <c r="P340" s="19">
        <v>0.89080000000000004</v>
      </c>
    </row>
    <row r="341" spans="1:16" x14ac:dyDescent="0.2">
      <c r="A341" s="64">
        <v>109427503</v>
      </c>
      <c r="B341" s="3" t="s">
        <v>214</v>
      </c>
      <c r="C341" s="3" t="s">
        <v>210</v>
      </c>
      <c r="D341" s="9">
        <v>340.29899999999998</v>
      </c>
      <c r="E341" s="18">
        <v>742.26900000000001</v>
      </c>
      <c r="F341" s="9">
        <v>729.37</v>
      </c>
      <c r="G341" s="9">
        <v>742.53300000000002</v>
      </c>
      <c r="H341" s="9">
        <v>754.904</v>
      </c>
      <c r="I341" s="85">
        <v>2.1812</v>
      </c>
      <c r="J341" s="85">
        <v>5.8900000000000001E-2</v>
      </c>
      <c r="K341" s="19">
        <v>2.9399999999999999E-2</v>
      </c>
      <c r="L341" s="19">
        <v>0.97060000000000002</v>
      </c>
      <c r="M341" s="85">
        <v>0.2213</v>
      </c>
      <c r="N341" s="85">
        <v>0.1106</v>
      </c>
      <c r="O341" s="19">
        <v>0.88939999999999997</v>
      </c>
      <c r="P341" s="19">
        <v>0.92179999999999995</v>
      </c>
    </row>
    <row r="342" spans="1:16" x14ac:dyDescent="0.2">
      <c r="A342" s="64">
        <v>104431304</v>
      </c>
      <c r="B342" s="3" t="s">
        <v>91</v>
      </c>
      <c r="C342" s="3" t="s">
        <v>92</v>
      </c>
      <c r="D342" s="9">
        <v>74.309999999999988</v>
      </c>
      <c r="E342" s="18">
        <v>437.86900000000003</v>
      </c>
      <c r="F342" s="9">
        <v>419.01</v>
      </c>
      <c r="G342" s="9">
        <v>432.15800000000002</v>
      </c>
      <c r="H342" s="9">
        <v>462.43900000000002</v>
      </c>
      <c r="I342" s="85">
        <v>5.8924000000000003</v>
      </c>
      <c r="J342" s="85">
        <v>0.15909999999999999</v>
      </c>
      <c r="K342" s="19">
        <v>7.9500000000000001E-2</v>
      </c>
      <c r="L342" s="19">
        <v>0.92049999999999998</v>
      </c>
      <c r="M342" s="85">
        <v>0.1305</v>
      </c>
      <c r="N342" s="85">
        <v>6.5199999999999994E-2</v>
      </c>
      <c r="O342" s="19">
        <v>0.93479999999999996</v>
      </c>
      <c r="P342" s="19">
        <v>0.92900000000000005</v>
      </c>
    </row>
    <row r="343" spans="1:16" x14ac:dyDescent="0.2">
      <c r="A343" s="64">
        <v>104432503</v>
      </c>
      <c r="B343" s="3" t="s">
        <v>93</v>
      </c>
      <c r="C343" s="3" t="s">
        <v>92</v>
      </c>
      <c r="D343" s="9">
        <v>3.2069999999999999</v>
      </c>
      <c r="E343" s="18">
        <v>709.58600000000001</v>
      </c>
      <c r="F343" s="9">
        <v>721.19</v>
      </c>
      <c r="G343" s="9">
        <v>710.654</v>
      </c>
      <c r="H343" s="9">
        <v>696.91499999999996</v>
      </c>
      <c r="I343" s="85">
        <v>221.26159999999999</v>
      </c>
      <c r="J343" s="85">
        <v>5.9774000000000003</v>
      </c>
      <c r="K343" s="19">
        <v>2.9887000000000001</v>
      </c>
      <c r="L343" s="19">
        <v>-1.9886999999999999</v>
      </c>
      <c r="M343" s="85">
        <v>0.21149999999999999</v>
      </c>
      <c r="N343" s="85">
        <v>0.1057</v>
      </c>
      <c r="O343" s="19">
        <v>0.89429999999999998</v>
      </c>
      <c r="P343" s="19">
        <v>-0.25890000000000002</v>
      </c>
    </row>
    <row r="344" spans="1:16" x14ac:dyDescent="0.2">
      <c r="A344" s="64">
        <v>104432803</v>
      </c>
      <c r="B344" s="3" t="s">
        <v>94</v>
      </c>
      <c r="C344" s="3" t="s">
        <v>92</v>
      </c>
      <c r="D344" s="9">
        <v>28.465</v>
      </c>
      <c r="E344" s="18">
        <v>1282.6590000000001</v>
      </c>
      <c r="F344" s="9">
        <v>1292.854</v>
      </c>
      <c r="G344" s="9">
        <v>1282.424</v>
      </c>
      <c r="H344" s="9">
        <v>1272.6990000000001</v>
      </c>
      <c r="I344" s="85">
        <v>45.060899999999997</v>
      </c>
      <c r="J344" s="85">
        <v>1.2173</v>
      </c>
      <c r="K344" s="19">
        <v>0.60860000000000003</v>
      </c>
      <c r="L344" s="19">
        <v>0.39140000000000003</v>
      </c>
      <c r="M344" s="85">
        <v>0.38240000000000002</v>
      </c>
      <c r="N344" s="85">
        <v>0.19120000000000001</v>
      </c>
      <c r="O344" s="19">
        <v>0.80879999999999996</v>
      </c>
      <c r="P344" s="19">
        <v>0.64180000000000004</v>
      </c>
    </row>
    <row r="345" spans="1:16" x14ac:dyDescent="0.2">
      <c r="A345" s="64">
        <v>104432903</v>
      </c>
      <c r="B345" s="3" t="s">
        <v>95</v>
      </c>
      <c r="C345" s="3" t="s">
        <v>92</v>
      </c>
      <c r="D345" s="9">
        <v>87.75500000000001</v>
      </c>
      <c r="E345" s="18">
        <v>1848.0119999999999</v>
      </c>
      <c r="F345" s="9">
        <v>1827.7560000000001</v>
      </c>
      <c r="G345" s="9">
        <v>1848.3119999999999</v>
      </c>
      <c r="H345" s="9">
        <v>1867.9670000000001</v>
      </c>
      <c r="I345" s="85">
        <v>21.058700000000002</v>
      </c>
      <c r="J345" s="85">
        <v>0.56889999999999996</v>
      </c>
      <c r="K345" s="19">
        <v>0.28439999999999999</v>
      </c>
      <c r="L345" s="19">
        <v>0.71560000000000001</v>
      </c>
      <c r="M345" s="85">
        <v>0.55089999999999995</v>
      </c>
      <c r="N345" s="85">
        <v>0.27539999999999998</v>
      </c>
      <c r="O345" s="19">
        <v>0.72460000000000002</v>
      </c>
      <c r="P345" s="19">
        <v>0.72099999999999997</v>
      </c>
    </row>
    <row r="346" spans="1:16" x14ac:dyDescent="0.2">
      <c r="A346" s="64">
        <v>104433303</v>
      </c>
      <c r="B346" s="3" t="s">
        <v>96</v>
      </c>
      <c r="C346" s="3" t="s">
        <v>92</v>
      </c>
      <c r="D346" s="9">
        <v>29.498999999999999</v>
      </c>
      <c r="E346" s="18">
        <v>2092.0520000000001</v>
      </c>
      <c r="F346" s="9">
        <v>2104.3560000000002</v>
      </c>
      <c r="G346" s="9">
        <v>2088.8339999999998</v>
      </c>
      <c r="H346" s="9">
        <v>2082.9659999999999</v>
      </c>
      <c r="I346" s="85">
        <v>70.919399999999996</v>
      </c>
      <c r="J346" s="85">
        <v>1.9158999999999999</v>
      </c>
      <c r="K346" s="19">
        <v>0.95789999999999997</v>
      </c>
      <c r="L346" s="19">
        <v>4.2099999999999999E-2</v>
      </c>
      <c r="M346" s="85">
        <v>0.62370000000000003</v>
      </c>
      <c r="N346" s="85">
        <v>0.31180000000000002</v>
      </c>
      <c r="O346" s="19">
        <v>0.68820000000000003</v>
      </c>
      <c r="P346" s="19">
        <v>0.42970000000000003</v>
      </c>
    </row>
    <row r="347" spans="1:16" x14ac:dyDescent="0.2">
      <c r="A347" s="64">
        <v>104433604</v>
      </c>
      <c r="B347" s="3" t="s">
        <v>97</v>
      </c>
      <c r="C347" s="3" t="s">
        <v>92</v>
      </c>
      <c r="D347" s="9">
        <v>61.609000000000002</v>
      </c>
      <c r="E347" s="18">
        <v>396.92</v>
      </c>
      <c r="F347" s="9">
        <v>389.84100000000001</v>
      </c>
      <c r="G347" s="9">
        <v>418.976</v>
      </c>
      <c r="H347" s="9">
        <v>381.94200000000001</v>
      </c>
      <c r="I347" s="85">
        <v>6.4424999999999999</v>
      </c>
      <c r="J347" s="85">
        <v>0.17399999999999999</v>
      </c>
      <c r="K347" s="19">
        <v>8.6999999999999994E-2</v>
      </c>
      <c r="L347" s="19">
        <v>0.91300000000000003</v>
      </c>
      <c r="M347" s="85">
        <v>0.1183</v>
      </c>
      <c r="N347" s="85">
        <v>5.91E-2</v>
      </c>
      <c r="O347" s="19">
        <v>0.94089999999999996</v>
      </c>
      <c r="P347" s="19">
        <v>0.92969999999999997</v>
      </c>
    </row>
    <row r="348" spans="1:16" x14ac:dyDescent="0.2">
      <c r="A348" s="64">
        <v>104433903</v>
      </c>
      <c r="B348" s="3" t="s">
        <v>98</v>
      </c>
      <c r="C348" s="3" t="s">
        <v>92</v>
      </c>
      <c r="D348" s="9">
        <v>144.16800000000001</v>
      </c>
      <c r="E348" s="18">
        <v>897.65899999999999</v>
      </c>
      <c r="F348" s="9">
        <v>881.73400000000004</v>
      </c>
      <c r="G348" s="9">
        <v>898.37300000000005</v>
      </c>
      <c r="H348" s="9">
        <v>912.87099999999998</v>
      </c>
      <c r="I348" s="85">
        <v>6.2263999999999999</v>
      </c>
      <c r="J348" s="85">
        <v>0.16819999999999999</v>
      </c>
      <c r="K348" s="19">
        <v>8.4099999999999994E-2</v>
      </c>
      <c r="L348" s="19">
        <v>0.91590000000000005</v>
      </c>
      <c r="M348" s="85">
        <v>0.2676</v>
      </c>
      <c r="N348" s="85">
        <v>0.1338</v>
      </c>
      <c r="O348" s="19">
        <v>0.86619999999999997</v>
      </c>
      <c r="P348" s="19">
        <v>0.88600000000000001</v>
      </c>
    </row>
    <row r="349" spans="1:16" x14ac:dyDescent="0.2">
      <c r="A349" s="64">
        <v>104435003</v>
      </c>
      <c r="B349" s="3" t="s">
        <v>99</v>
      </c>
      <c r="C349" s="3" t="s">
        <v>92</v>
      </c>
      <c r="D349" s="9">
        <v>88.346999999999994</v>
      </c>
      <c r="E349" s="18">
        <v>1058.4970000000001</v>
      </c>
      <c r="F349" s="9">
        <v>1080.5250000000001</v>
      </c>
      <c r="G349" s="9">
        <v>1059.8399999999999</v>
      </c>
      <c r="H349" s="9">
        <v>1035.125</v>
      </c>
      <c r="I349" s="85">
        <v>11.9811</v>
      </c>
      <c r="J349" s="85">
        <v>0.3236</v>
      </c>
      <c r="K349" s="19">
        <v>0.1618</v>
      </c>
      <c r="L349" s="19">
        <v>0.83819999999999995</v>
      </c>
      <c r="M349" s="85">
        <v>0.3155</v>
      </c>
      <c r="N349" s="85">
        <v>0.15770000000000001</v>
      </c>
      <c r="O349" s="19">
        <v>0.84230000000000005</v>
      </c>
      <c r="P349" s="19">
        <v>0.84060000000000001</v>
      </c>
    </row>
    <row r="350" spans="1:16" x14ac:dyDescent="0.2">
      <c r="A350" s="64">
        <v>104435303</v>
      </c>
      <c r="B350" s="3" t="s">
        <v>100</v>
      </c>
      <c r="C350" s="3" t="s">
        <v>92</v>
      </c>
      <c r="D350" s="9">
        <v>88.006999999999991</v>
      </c>
      <c r="E350" s="18">
        <v>989.55399999999997</v>
      </c>
      <c r="F350" s="9">
        <v>990.85799999999995</v>
      </c>
      <c r="G350" s="9">
        <v>990.85599999999999</v>
      </c>
      <c r="H350" s="9">
        <v>986.947</v>
      </c>
      <c r="I350" s="85">
        <v>11.244</v>
      </c>
      <c r="J350" s="85">
        <v>0.30370000000000003</v>
      </c>
      <c r="K350" s="19">
        <v>0.15179999999999999</v>
      </c>
      <c r="L350" s="19">
        <v>0.84819999999999995</v>
      </c>
      <c r="M350" s="85">
        <v>0.29499999999999998</v>
      </c>
      <c r="N350" s="85">
        <v>0.14749999999999999</v>
      </c>
      <c r="O350" s="19">
        <v>0.85250000000000004</v>
      </c>
      <c r="P350" s="19">
        <v>0.85070000000000001</v>
      </c>
    </row>
    <row r="351" spans="1:16" x14ac:dyDescent="0.2">
      <c r="A351" s="64">
        <v>104435603</v>
      </c>
      <c r="B351" s="3" t="s">
        <v>101</v>
      </c>
      <c r="C351" s="3" t="s">
        <v>92</v>
      </c>
      <c r="D351" s="9">
        <v>3.7719999999999998</v>
      </c>
      <c r="E351" s="18">
        <v>2045.3119999999999</v>
      </c>
      <c r="F351" s="9">
        <v>2026.778</v>
      </c>
      <c r="G351" s="9">
        <v>2043.684</v>
      </c>
      <c r="H351" s="9">
        <v>2065.4740000000002</v>
      </c>
      <c r="I351" s="85">
        <v>542.23540000000003</v>
      </c>
      <c r="J351" s="85">
        <v>14.6487</v>
      </c>
      <c r="K351" s="19">
        <v>7.3243</v>
      </c>
      <c r="L351" s="19">
        <v>-6.3243</v>
      </c>
      <c r="M351" s="85">
        <v>0.60980000000000001</v>
      </c>
      <c r="N351" s="85">
        <v>0.3049</v>
      </c>
      <c r="O351" s="19">
        <v>0.69510000000000005</v>
      </c>
      <c r="P351" s="19">
        <v>-2.1126</v>
      </c>
    </row>
    <row r="352" spans="1:16" x14ac:dyDescent="0.2">
      <c r="A352" s="64">
        <v>104435703</v>
      </c>
      <c r="B352" s="3" t="s">
        <v>102</v>
      </c>
      <c r="C352" s="3" t="s">
        <v>92</v>
      </c>
      <c r="D352" s="9">
        <v>26.652000000000001</v>
      </c>
      <c r="E352" s="18">
        <v>1060.92</v>
      </c>
      <c r="F352" s="9">
        <v>1028.289</v>
      </c>
      <c r="G352" s="9">
        <v>1073.7940000000001</v>
      </c>
      <c r="H352" s="9">
        <v>1080.6769999999999</v>
      </c>
      <c r="I352" s="85">
        <v>39.8063</v>
      </c>
      <c r="J352" s="85">
        <v>1.0752999999999999</v>
      </c>
      <c r="K352" s="19">
        <v>0.53759999999999997</v>
      </c>
      <c r="L352" s="19">
        <v>0.46239999999999998</v>
      </c>
      <c r="M352" s="85">
        <v>0.31630000000000003</v>
      </c>
      <c r="N352" s="85">
        <v>0.15809999999999999</v>
      </c>
      <c r="O352" s="19">
        <v>0.84189999999999998</v>
      </c>
      <c r="P352" s="19">
        <v>0.69010000000000005</v>
      </c>
    </row>
    <row r="353" spans="1:16" x14ac:dyDescent="0.2">
      <c r="A353" s="64">
        <v>104437503</v>
      </c>
      <c r="B353" s="3" t="s">
        <v>103</v>
      </c>
      <c r="C353" s="3" t="s">
        <v>92</v>
      </c>
      <c r="D353" s="9">
        <v>51.783999999999999</v>
      </c>
      <c r="E353" s="18">
        <v>756.19799999999998</v>
      </c>
      <c r="F353" s="9">
        <v>726.68399999999997</v>
      </c>
      <c r="G353" s="9">
        <v>759.59400000000005</v>
      </c>
      <c r="H353" s="9">
        <v>782.31500000000005</v>
      </c>
      <c r="I353" s="85">
        <v>14.6029</v>
      </c>
      <c r="J353" s="85">
        <v>0.39450000000000002</v>
      </c>
      <c r="K353" s="19">
        <v>0.19719999999999999</v>
      </c>
      <c r="L353" s="19">
        <v>0.80279999999999996</v>
      </c>
      <c r="M353" s="85">
        <v>0.22539999999999999</v>
      </c>
      <c r="N353" s="85">
        <v>0.11269999999999999</v>
      </c>
      <c r="O353" s="19">
        <v>0.88729999999999998</v>
      </c>
      <c r="P353" s="19">
        <v>0.85350000000000004</v>
      </c>
    </row>
    <row r="354" spans="1:16" x14ac:dyDescent="0.2">
      <c r="A354" s="64">
        <v>111444602</v>
      </c>
      <c r="B354" s="3" t="s">
        <v>246</v>
      </c>
      <c r="C354" s="3" t="s">
        <v>247</v>
      </c>
      <c r="D354" s="9">
        <v>364.72999999999996</v>
      </c>
      <c r="E354" s="18">
        <v>4929.692</v>
      </c>
      <c r="F354" s="9">
        <v>4893.7430000000004</v>
      </c>
      <c r="G354" s="9">
        <v>4924.0050000000001</v>
      </c>
      <c r="H354" s="9">
        <v>4971.3280000000004</v>
      </c>
      <c r="I354" s="85">
        <v>13.516</v>
      </c>
      <c r="J354" s="85">
        <v>0.36509999999999998</v>
      </c>
      <c r="K354" s="19">
        <v>0.1825</v>
      </c>
      <c r="L354" s="19">
        <v>0.8175</v>
      </c>
      <c r="M354" s="85">
        <v>1.4697</v>
      </c>
      <c r="N354" s="85">
        <v>0.73480000000000001</v>
      </c>
      <c r="O354" s="19">
        <v>0.26519999999999999</v>
      </c>
      <c r="P354" s="19">
        <v>0.48609999999999998</v>
      </c>
    </row>
    <row r="355" spans="1:16" x14ac:dyDescent="0.2">
      <c r="A355" s="64">
        <v>120452003</v>
      </c>
      <c r="B355" s="3" t="s">
        <v>428</v>
      </c>
      <c r="C355" s="3" t="s">
        <v>429</v>
      </c>
      <c r="D355" s="9">
        <v>216.71299999999999</v>
      </c>
      <c r="E355" s="18">
        <v>6838.7650000000003</v>
      </c>
      <c r="F355" s="9">
        <v>6843.3869999999997</v>
      </c>
      <c r="G355" s="9">
        <v>6875.1109999999999</v>
      </c>
      <c r="H355" s="9">
        <v>6797.7979999999998</v>
      </c>
      <c r="I355" s="85">
        <v>31.556699999999999</v>
      </c>
      <c r="J355" s="85">
        <v>0.85250000000000004</v>
      </c>
      <c r="K355" s="19">
        <v>0.42620000000000002</v>
      </c>
      <c r="L355" s="19">
        <v>0.57379999999999998</v>
      </c>
      <c r="M355" s="85">
        <v>2.0388999999999999</v>
      </c>
      <c r="N355" s="85">
        <v>1.0194000000000001</v>
      </c>
      <c r="O355" s="19">
        <v>-1.9400000000000001E-2</v>
      </c>
      <c r="P355" s="19">
        <v>0.21779999999999999</v>
      </c>
    </row>
    <row r="356" spans="1:16" x14ac:dyDescent="0.2">
      <c r="A356" s="64">
        <v>120455203</v>
      </c>
      <c r="B356" s="3" t="s">
        <v>430</v>
      </c>
      <c r="C356" s="3" t="s">
        <v>429</v>
      </c>
      <c r="D356" s="9">
        <v>116.143</v>
      </c>
      <c r="E356" s="18">
        <v>4539.9269999999997</v>
      </c>
      <c r="F356" s="9">
        <v>4587.7349999999997</v>
      </c>
      <c r="G356" s="9">
        <v>4579.7809999999999</v>
      </c>
      <c r="H356" s="9">
        <v>4452.2650000000003</v>
      </c>
      <c r="I356" s="85">
        <v>39.089100000000002</v>
      </c>
      <c r="J356" s="85">
        <v>1.056</v>
      </c>
      <c r="K356" s="19">
        <v>0.52800000000000002</v>
      </c>
      <c r="L356" s="19">
        <v>0.47199999999999998</v>
      </c>
      <c r="M356" s="85">
        <v>1.3534999999999999</v>
      </c>
      <c r="N356" s="85">
        <v>0.67669999999999997</v>
      </c>
      <c r="O356" s="19">
        <v>0.32329999999999998</v>
      </c>
      <c r="P356" s="19">
        <v>0.38269999999999998</v>
      </c>
    </row>
    <row r="357" spans="1:16" x14ac:dyDescent="0.2">
      <c r="A357" s="64">
        <v>120455403</v>
      </c>
      <c r="B357" s="3" t="s">
        <v>431</v>
      </c>
      <c r="C357" s="3" t="s">
        <v>429</v>
      </c>
      <c r="D357" s="9">
        <v>321.47300000000001</v>
      </c>
      <c r="E357" s="18">
        <v>9028.0660000000007</v>
      </c>
      <c r="F357" s="9">
        <v>8885.6579999999994</v>
      </c>
      <c r="G357" s="9">
        <v>9020.9</v>
      </c>
      <c r="H357" s="9">
        <v>9177.6409999999996</v>
      </c>
      <c r="I357" s="85">
        <v>28.083400000000001</v>
      </c>
      <c r="J357" s="85">
        <v>0.75860000000000005</v>
      </c>
      <c r="K357" s="19">
        <v>0.37930000000000003</v>
      </c>
      <c r="L357" s="19">
        <v>0.62070000000000003</v>
      </c>
      <c r="M357" s="85">
        <v>2.6916000000000002</v>
      </c>
      <c r="N357" s="85">
        <v>1.3458000000000001</v>
      </c>
      <c r="O357" s="19">
        <v>-0.3458</v>
      </c>
      <c r="P357" s="19">
        <v>4.0800000000000003E-2</v>
      </c>
    </row>
    <row r="358" spans="1:16" x14ac:dyDescent="0.2">
      <c r="A358" s="64">
        <v>120456003</v>
      </c>
      <c r="B358" s="3" t="s">
        <v>432</v>
      </c>
      <c r="C358" s="3" t="s">
        <v>429</v>
      </c>
      <c r="D358" s="9">
        <v>73.629000000000005</v>
      </c>
      <c r="E358" s="18">
        <v>5042.415</v>
      </c>
      <c r="F358" s="9">
        <v>4914.3890000000001</v>
      </c>
      <c r="G358" s="9">
        <v>5070.1459999999997</v>
      </c>
      <c r="H358" s="9">
        <v>5142.7089999999998</v>
      </c>
      <c r="I358" s="85">
        <v>68.483999999999995</v>
      </c>
      <c r="J358" s="85">
        <v>1.8501000000000001</v>
      </c>
      <c r="K358" s="19">
        <v>0.92500000000000004</v>
      </c>
      <c r="L358" s="19">
        <v>7.4999999999999997E-2</v>
      </c>
      <c r="M358" s="85">
        <v>1.5033000000000001</v>
      </c>
      <c r="N358" s="85">
        <v>0.75160000000000005</v>
      </c>
      <c r="O358" s="19">
        <v>0.24840000000000001</v>
      </c>
      <c r="P358" s="19">
        <v>0.17899999999999999</v>
      </c>
    </row>
    <row r="359" spans="1:16" x14ac:dyDescent="0.2">
      <c r="A359" s="64">
        <v>123460302</v>
      </c>
      <c r="B359" s="3" t="s">
        <v>599</v>
      </c>
      <c r="C359" s="3" t="s">
        <v>475</v>
      </c>
      <c r="D359" s="9">
        <v>15.869</v>
      </c>
      <c r="E359" s="18">
        <v>8541.6710000000003</v>
      </c>
      <c r="F359" s="9">
        <v>8659.8639999999996</v>
      </c>
      <c r="G359" s="9">
        <v>8477.4950000000008</v>
      </c>
      <c r="H359" s="9">
        <v>8487.6530000000002</v>
      </c>
      <c r="I359" s="85">
        <v>538.26139999999998</v>
      </c>
      <c r="J359" s="85">
        <v>14.5413</v>
      </c>
      <c r="K359" s="19">
        <v>7.2706</v>
      </c>
      <c r="L359" s="19">
        <v>-6.2706</v>
      </c>
      <c r="M359" s="85">
        <v>2.5466000000000002</v>
      </c>
      <c r="N359" s="85">
        <v>1.2733000000000001</v>
      </c>
      <c r="O359" s="19">
        <v>-0.27329999999999999</v>
      </c>
      <c r="P359" s="19">
        <v>-2.6722000000000001</v>
      </c>
    </row>
    <row r="360" spans="1:16" x14ac:dyDescent="0.2">
      <c r="A360" s="64">
        <v>123460504</v>
      </c>
      <c r="B360" s="3" t="s">
        <v>476</v>
      </c>
      <c r="C360" s="3" t="s">
        <v>475</v>
      </c>
      <c r="D360" s="9">
        <v>1.931</v>
      </c>
      <c r="E360" s="18">
        <v>4.4279999999999999</v>
      </c>
      <c r="F360" s="9">
        <v>4.9050000000000002</v>
      </c>
      <c r="G360" s="9">
        <v>5</v>
      </c>
      <c r="H360" s="9">
        <v>3.379</v>
      </c>
      <c r="I360" s="85">
        <v>2.2930999999999999</v>
      </c>
      <c r="J360" s="85">
        <v>6.1899999999999997E-2</v>
      </c>
      <c r="K360" s="19">
        <v>3.09E-2</v>
      </c>
      <c r="L360" s="19">
        <v>0.96909999999999996</v>
      </c>
      <c r="M360" s="85">
        <v>1.2999999999999999E-3</v>
      </c>
      <c r="N360" s="85">
        <v>5.9999999999999995E-4</v>
      </c>
      <c r="O360" s="19">
        <v>0.99939999999999996</v>
      </c>
      <c r="P360" s="19">
        <v>0.98719999999999997</v>
      </c>
    </row>
    <row r="361" spans="1:16" x14ac:dyDescent="0.2">
      <c r="A361" s="64">
        <v>123461302</v>
      </c>
      <c r="B361" s="3" t="s">
        <v>477</v>
      </c>
      <c r="C361" s="3" t="s">
        <v>475</v>
      </c>
      <c r="D361" s="9">
        <v>9.0310000000000006</v>
      </c>
      <c r="E361" s="18">
        <v>4330.7449999999999</v>
      </c>
      <c r="F361" s="9">
        <v>4337.1220000000003</v>
      </c>
      <c r="G361" s="9">
        <v>4332.0780000000004</v>
      </c>
      <c r="H361" s="9">
        <v>4323.0339999999997</v>
      </c>
      <c r="I361" s="85">
        <v>479.5421</v>
      </c>
      <c r="J361" s="85">
        <v>12.955</v>
      </c>
      <c r="K361" s="19">
        <v>6.4775</v>
      </c>
      <c r="L361" s="19">
        <v>-5.4775</v>
      </c>
      <c r="M361" s="85">
        <v>1.2910999999999999</v>
      </c>
      <c r="N361" s="85">
        <v>0.64549999999999996</v>
      </c>
      <c r="O361" s="19">
        <v>0.35449999999999998</v>
      </c>
      <c r="P361" s="19">
        <v>-1.9782999999999999</v>
      </c>
    </row>
    <row r="362" spans="1:16" x14ac:dyDescent="0.2">
      <c r="A362" s="64">
        <v>123461602</v>
      </c>
      <c r="B362" s="3" t="s">
        <v>478</v>
      </c>
      <c r="C362" s="3" t="s">
        <v>475</v>
      </c>
      <c r="D362" s="9">
        <v>24.32</v>
      </c>
      <c r="E362" s="18">
        <v>5381.3850000000002</v>
      </c>
      <c r="F362" s="9">
        <v>5468.0370000000003</v>
      </c>
      <c r="G362" s="9">
        <v>5376.5339999999997</v>
      </c>
      <c r="H362" s="9">
        <v>5299.585</v>
      </c>
      <c r="I362" s="85">
        <v>221.274</v>
      </c>
      <c r="J362" s="85">
        <v>5.9778000000000002</v>
      </c>
      <c r="K362" s="19">
        <v>2.9889000000000001</v>
      </c>
      <c r="L362" s="19">
        <v>-1.9888999999999999</v>
      </c>
      <c r="M362" s="85">
        <v>1.6044</v>
      </c>
      <c r="N362" s="85">
        <v>0.80220000000000002</v>
      </c>
      <c r="O362" s="19">
        <v>0.1978</v>
      </c>
      <c r="P362" s="19">
        <v>-0.67679999999999996</v>
      </c>
    </row>
    <row r="363" spans="1:16" x14ac:dyDescent="0.2">
      <c r="A363" s="64">
        <v>123463603</v>
      </c>
      <c r="B363" s="3" t="s">
        <v>479</v>
      </c>
      <c r="C363" s="3" t="s">
        <v>475</v>
      </c>
      <c r="D363" s="9">
        <v>18.742999999999999</v>
      </c>
      <c r="E363" s="18">
        <v>4330.3270000000002</v>
      </c>
      <c r="F363" s="9">
        <v>4309.58</v>
      </c>
      <c r="G363" s="9">
        <v>4296.0870000000004</v>
      </c>
      <c r="H363" s="9">
        <v>4385.3149999999996</v>
      </c>
      <c r="I363" s="85">
        <v>231.03700000000001</v>
      </c>
      <c r="J363" s="85">
        <v>6.2415000000000003</v>
      </c>
      <c r="K363" s="19">
        <v>3.1206999999999998</v>
      </c>
      <c r="L363" s="19">
        <v>-2.1206999999999998</v>
      </c>
      <c r="M363" s="85">
        <v>1.2909999999999999</v>
      </c>
      <c r="N363" s="85">
        <v>0.64549999999999996</v>
      </c>
      <c r="O363" s="19">
        <v>0.35449999999999998</v>
      </c>
      <c r="P363" s="19">
        <v>-0.63549999999999995</v>
      </c>
    </row>
    <row r="364" spans="1:16" x14ac:dyDescent="0.2">
      <c r="A364" s="64">
        <v>123463803</v>
      </c>
      <c r="B364" s="3" t="s">
        <v>480</v>
      </c>
      <c r="C364" s="3" t="s">
        <v>475</v>
      </c>
      <c r="D364" s="9">
        <v>0.57899999999999996</v>
      </c>
      <c r="E364" s="18">
        <v>726.99800000000005</v>
      </c>
      <c r="F364" s="9">
        <v>718.14</v>
      </c>
      <c r="G364" s="9">
        <v>727.20899999999995</v>
      </c>
      <c r="H364" s="9">
        <v>735.64400000000001</v>
      </c>
      <c r="I364" s="85">
        <v>1255.6096</v>
      </c>
      <c r="J364" s="85">
        <v>33.920900000000003</v>
      </c>
      <c r="K364" s="19">
        <v>16.9604</v>
      </c>
      <c r="L364" s="19">
        <v>-15.9604</v>
      </c>
      <c r="M364" s="85">
        <v>0.2167</v>
      </c>
      <c r="N364" s="85">
        <v>0.10829999999999999</v>
      </c>
      <c r="O364" s="19">
        <v>0.89170000000000005</v>
      </c>
      <c r="P364" s="19">
        <v>-5.8491</v>
      </c>
    </row>
    <row r="365" spans="1:16" x14ac:dyDescent="0.2">
      <c r="A365" s="64">
        <v>123464502</v>
      </c>
      <c r="B365" s="3" t="s">
        <v>481</v>
      </c>
      <c r="C365" s="3" t="s">
        <v>475</v>
      </c>
      <c r="D365" s="9">
        <v>24.332000000000001</v>
      </c>
      <c r="E365" s="18">
        <v>8444.2810000000009</v>
      </c>
      <c r="F365" s="9">
        <v>8434.7270000000008</v>
      </c>
      <c r="G365" s="9">
        <v>8423.5939999999991</v>
      </c>
      <c r="H365" s="9">
        <v>8474.5210000000006</v>
      </c>
      <c r="I365" s="85">
        <v>347.04419999999999</v>
      </c>
      <c r="J365" s="85">
        <v>9.3755000000000006</v>
      </c>
      <c r="K365" s="19">
        <v>4.6877000000000004</v>
      </c>
      <c r="L365" s="19">
        <v>-3.6877</v>
      </c>
      <c r="M365" s="85">
        <v>2.5175999999999998</v>
      </c>
      <c r="N365" s="85">
        <v>1.2587999999999999</v>
      </c>
      <c r="O365" s="19">
        <v>-0.25879999999999997</v>
      </c>
      <c r="P365" s="19">
        <v>-1.6303000000000001</v>
      </c>
    </row>
    <row r="366" spans="1:16" x14ac:dyDescent="0.2">
      <c r="A366" s="64">
        <v>123464603</v>
      </c>
      <c r="B366" s="3" t="s">
        <v>482</v>
      </c>
      <c r="C366" s="3" t="s">
        <v>475</v>
      </c>
      <c r="D366" s="9">
        <v>7.2809999999999997</v>
      </c>
      <c r="E366" s="18">
        <v>2551.2190000000001</v>
      </c>
      <c r="F366" s="9">
        <v>2653.1350000000002</v>
      </c>
      <c r="G366" s="9">
        <v>2545.6669999999999</v>
      </c>
      <c r="H366" s="9">
        <v>2454.8560000000002</v>
      </c>
      <c r="I366" s="85">
        <v>350.39400000000001</v>
      </c>
      <c r="J366" s="85">
        <v>9.4659999999999993</v>
      </c>
      <c r="K366" s="19">
        <v>4.7329999999999997</v>
      </c>
      <c r="L366" s="19">
        <v>-3.7330000000000001</v>
      </c>
      <c r="M366" s="85">
        <v>0.76060000000000005</v>
      </c>
      <c r="N366" s="85">
        <v>0.38030000000000003</v>
      </c>
      <c r="O366" s="19">
        <v>0.61970000000000003</v>
      </c>
      <c r="P366" s="19">
        <v>-1.1213</v>
      </c>
    </row>
    <row r="367" spans="1:16" x14ac:dyDescent="0.2">
      <c r="A367" s="64">
        <v>123465303</v>
      </c>
      <c r="B367" s="3" t="s">
        <v>483</v>
      </c>
      <c r="C367" s="3" t="s">
        <v>475</v>
      </c>
      <c r="D367" s="9">
        <v>31.684999999999999</v>
      </c>
      <c r="E367" s="18">
        <v>4571.549</v>
      </c>
      <c r="F367" s="9">
        <v>4619.299</v>
      </c>
      <c r="G367" s="9">
        <v>4492.4179999999997</v>
      </c>
      <c r="H367" s="9">
        <v>4602.9309999999996</v>
      </c>
      <c r="I367" s="85">
        <v>144.28110000000001</v>
      </c>
      <c r="J367" s="85">
        <v>3.8978000000000002</v>
      </c>
      <c r="K367" s="19">
        <v>1.9489000000000001</v>
      </c>
      <c r="L367" s="19">
        <v>-0.94889999999999997</v>
      </c>
      <c r="M367" s="85">
        <v>1.3629</v>
      </c>
      <c r="N367" s="85">
        <v>0.68140000000000001</v>
      </c>
      <c r="O367" s="19">
        <v>0.31859999999999999</v>
      </c>
      <c r="P367" s="19">
        <v>-0.18840000000000001</v>
      </c>
    </row>
    <row r="368" spans="1:16" x14ac:dyDescent="0.2">
      <c r="A368" s="64">
        <v>123465602</v>
      </c>
      <c r="B368" s="3" t="s">
        <v>484</v>
      </c>
      <c r="C368" s="3" t="s">
        <v>475</v>
      </c>
      <c r="D368" s="9">
        <v>15.883000000000001</v>
      </c>
      <c r="E368" s="18">
        <v>8418.1659999999993</v>
      </c>
      <c r="F368" s="9">
        <v>8540.643</v>
      </c>
      <c r="G368" s="9">
        <v>8413.0550000000003</v>
      </c>
      <c r="H368" s="9">
        <v>8300.7990000000009</v>
      </c>
      <c r="I368" s="85">
        <v>530.01099999999997</v>
      </c>
      <c r="J368" s="85">
        <v>14.3185</v>
      </c>
      <c r="K368" s="19">
        <v>7.1592000000000002</v>
      </c>
      <c r="L368" s="19">
        <v>-6.1592000000000002</v>
      </c>
      <c r="M368" s="85">
        <v>2.5097999999999998</v>
      </c>
      <c r="N368" s="85">
        <v>1.2548999999999999</v>
      </c>
      <c r="O368" s="19">
        <v>-0.25490000000000002</v>
      </c>
      <c r="P368" s="19">
        <v>-2.6166</v>
      </c>
    </row>
    <row r="369" spans="1:16" x14ac:dyDescent="0.2">
      <c r="A369" s="64">
        <v>123465702</v>
      </c>
      <c r="B369" s="3" t="s">
        <v>485</v>
      </c>
      <c r="C369" s="3" t="s">
        <v>475</v>
      </c>
      <c r="D369" s="9">
        <v>42.731999999999999</v>
      </c>
      <c r="E369" s="18">
        <v>13054.152</v>
      </c>
      <c r="F369" s="9">
        <v>13190.545</v>
      </c>
      <c r="G369" s="9">
        <v>13122.816000000001</v>
      </c>
      <c r="H369" s="9">
        <v>12849.094999999999</v>
      </c>
      <c r="I369" s="85">
        <v>305.4889</v>
      </c>
      <c r="J369" s="85">
        <v>8.2529000000000003</v>
      </c>
      <c r="K369" s="19">
        <v>4.1264000000000003</v>
      </c>
      <c r="L369" s="19">
        <v>-3.1263999999999998</v>
      </c>
      <c r="M369" s="85">
        <v>3.8919999999999999</v>
      </c>
      <c r="N369" s="85">
        <v>1.946</v>
      </c>
      <c r="O369" s="19">
        <v>-0.94599999999999995</v>
      </c>
      <c r="P369" s="19">
        <v>-1.8181</v>
      </c>
    </row>
    <row r="370" spans="1:16" x14ac:dyDescent="0.2">
      <c r="A370" s="64">
        <v>123466103</v>
      </c>
      <c r="B370" s="3" t="s">
        <v>486</v>
      </c>
      <c r="C370" s="3" t="s">
        <v>475</v>
      </c>
      <c r="D370" s="9">
        <v>31.135999999999999</v>
      </c>
      <c r="E370" s="18">
        <v>5051.6369999999997</v>
      </c>
      <c r="F370" s="9">
        <v>4955.3389999999999</v>
      </c>
      <c r="G370" s="9">
        <v>5061.0889999999999</v>
      </c>
      <c r="H370" s="9">
        <v>5138.482</v>
      </c>
      <c r="I370" s="85">
        <v>162.24420000000001</v>
      </c>
      <c r="J370" s="85">
        <v>4.3830999999999998</v>
      </c>
      <c r="K370" s="19">
        <v>2.1915</v>
      </c>
      <c r="L370" s="19">
        <v>-1.1915</v>
      </c>
      <c r="M370" s="85">
        <v>1.5061</v>
      </c>
      <c r="N370" s="85">
        <v>0.753</v>
      </c>
      <c r="O370" s="19">
        <v>0.247</v>
      </c>
      <c r="P370" s="19">
        <v>-0.32840000000000003</v>
      </c>
    </row>
    <row r="371" spans="1:16" x14ac:dyDescent="0.2">
      <c r="A371" s="64">
        <v>123466303</v>
      </c>
      <c r="B371" s="3" t="s">
        <v>487</v>
      </c>
      <c r="C371" s="3" t="s">
        <v>475</v>
      </c>
      <c r="D371" s="9">
        <v>15.487</v>
      </c>
      <c r="E371" s="18">
        <v>3198.614</v>
      </c>
      <c r="F371" s="9">
        <v>3161.96</v>
      </c>
      <c r="G371" s="9">
        <v>3181.4229999999998</v>
      </c>
      <c r="H371" s="9">
        <v>3252.4589999999998</v>
      </c>
      <c r="I371" s="85">
        <v>206.53540000000001</v>
      </c>
      <c r="J371" s="85">
        <v>5.5796000000000001</v>
      </c>
      <c r="K371" s="19">
        <v>2.7898000000000001</v>
      </c>
      <c r="L371" s="19">
        <v>-1.7898000000000001</v>
      </c>
      <c r="M371" s="85">
        <v>0.9536</v>
      </c>
      <c r="N371" s="85">
        <v>0.4768</v>
      </c>
      <c r="O371" s="19">
        <v>0.5232</v>
      </c>
      <c r="P371" s="19">
        <v>-0.40200000000000002</v>
      </c>
    </row>
    <row r="372" spans="1:16" x14ac:dyDescent="0.2">
      <c r="A372" s="64">
        <v>123466403</v>
      </c>
      <c r="B372" s="3" t="s">
        <v>488</v>
      </c>
      <c r="C372" s="3" t="s">
        <v>475</v>
      </c>
      <c r="D372" s="9">
        <v>4.9380000000000006</v>
      </c>
      <c r="E372" s="18">
        <v>3389.1089999999999</v>
      </c>
      <c r="F372" s="9">
        <v>3374.509</v>
      </c>
      <c r="G372" s="9">
        <v>3420.2950000000001</v>
      </c>
      <c r="H372" s="9">
        <v>3372.5219999999999</v>
      </c>
      <c r="I372" s="85">
        <v>686.33230000000003</v>
      </c>
      <c r="J372" s="85">
        <v>18.541599999999999</v>
      </c>
      <c r="K372" s="19">
        <v>9.2707999999999995</v>
      </c>
      <c r="L372" s="19">
        <v>-8.2707999999999995</v>
      </c>
      <c r="M372" s="85">
        <v>1.0104</v>
      </c>
      <c r="N372" s="85">
        <v>0.50519999999999998</v>
      </c>
      <c r="O372" s="19">
        <v>0.49480000000000002</v>
      </c>
      <c r="P372" s="19">
        <v>-3.0114000000000001</v>
      </c>
    </row>
    <row r="373" spans="1:16" x14ac:dyDescent="0.2">
      <c r="A373" s="64">
        <v>123467103</v>
      </c>
      <c r="B373" s="3" t="s">
        <v>489</v>
      </c>
      <c r="C373" s="3" t="s">
        <v>475</v>
      </c>
      <c r="D373" s="9">
        <v>49.016999999999996</v>
      </c>
      <c r="E373" s="18">
        <v>6368.6840000000002</v>
      </c>
      <c r="F373" s="9">
        <v>6476.3190000000004</v>
      </c>
      <c r="G373" s="9">
        <v>6293.576</v>
      </c>
      <c r="H373" s="9">
        <v>6336.1559999999999</v>
      </c>
      <c r="I373" s="85">
        <v>129.928</v>
      </c>
      <c r="J373" s="85">
        <v>3.51</v>
      </c>
      <c r="K373" s="19">
        <v>1.7549999999999999</v>
      </c>
      <c r="L373" s="19">
        <v>-0.755</v>
      </c>
      <c r="M373" s="85">
        <v>1.8988</v>
      </c>
      <c r="N373" s="85">
        <v>0.94940000000000002</v>
      </c>
      <c r="O373" s="19">
        <v>5.0599999999999999E-2</v>
      </c>
      <c r="P373" s="19">
        <v>-0.27160000000000001</v>
      </c>
    </row>
    <row r="374" spans="1:16" x14ac:dyDescent="0.2">
      <c r="A374" s="64">
        <v>123467203</v>
      </c>
      <c r="B374" s="3" t="s">
        <v>490</v>
      </c>
      <c r="C374" s="3" t="s">
        <v>475</v>
      </c>
      <c r="D374" s="9">
        <v>6.7409999999999997</v>
      </c>
      <c r="E374" s="18">
        <v>2593.8389999999999</v>
      </c>
      <c r="F374" s="9">
        <v>2593.0450000000001</v>
      </c>
      <c r="G374" s="9">
        <v>2603.8000000000002</v>
      </c>
      <c r="H374" s="9">
        <v>2584.672</v>
      </c>
      <c r="I374" s="85">
        <v>384.78539999999998</v>
      </c>
      <c r="J374" s="85">
        <v>10.395099999999999</v>
      </c>
      <c r="K374" s="19">
        <v>5.1974999999999998</v>
      </c>
      <c r="L374" s="19">
        <v>-4.1974999999999998</v>
      </c>
      <c r="M374" s="85">
        <v>0.77329999999999999</v>
      </c>
      <c r="N374" s="85">
        <v>0.3866</v>
      </c>
      <c r="O374" s="19">
        <v>0.61339999999999995</v>
      </c>
      <c r="P374" s="19">
        <v>-1.3109</v>
      </c>
    </row>
    <row r="375" spans="1:16" x14ac:dyDescent="0.2">
      <c r="A375" s="64">
        <v>123467303</v>
      </c>
      <c r="B375" s="3" t="s">
        <v>491</v>
      </c>
      <c r="C375" s="3" t="s">
        <v>475</v>
      </c>
      <c r="D375" s="9">
        <v>42.521000000000001</v>
      </c>
      <c r="E375" s="18">
        <v>7987.884</v>
      </c>
      <c r="F375" s="9">
        <v>8049.6459999999997</v>
      </c>
      <c r="G375" s="9">
        <v>7946.6360000000004</v>
      </c>
      <c r="H375" s="9">
        <v>7967.37</v>
      </c>
      <c r="I375" s="85">
        <v>187.85730000000001</v>
      </c>
      <c r="J375" s="85">
        <v>5.0750000000000002</v>
      </c>
      <c r="K375" s="19">
        <v>2.5375000000000001</v>
      </c>
      <c r="L375" s="19">
        <v>-1.5375000000000001</v>
      </c>
      <c r="M375" s="85">
        <v>2.3815</v>
      </c>
      <c r="N375" s="85">
        <v>1.1907000000000001</v>
      </c>
      <c r="O375" s="19">
        <v>-0.19070000000000001</v>
      </c>
      <c r="P375" s="19">
        <v>-0.72940000000000005</v>
      </c>
    </row>
    <row r="376" spans="1:16" x14ac:dyDescent="0.2">
      <c r="A376" s="64">
        <v>123468303</v>
      </c>
      <c r="B376" s="3" t="s">
        <v>492</v>
      </c>
      <c r="C376" s="3" t="s">
        <v>475</v>
      </c>
      <c r="D376" s="9">
        <v>13.263999999999999</v>
      </c>
      <c r="E376" s="18">
        <v>4085.6219999999998</v>
      </c>
      <c r="F376" s="9">
        <v>4143.6019999999999</v>
      </c>
      <c r="G376" s="9">
        <v>4110.4809999999998</v>
      </c>
      <c r="H376" s="9">
        <v>4002.7840000000001</v>
      </c>
      <c r="I376" s="85">
        <v>308.02330000000001</v>
      </c>
      <c r="J376" s="85">
        <v>8.3214000000000006</v>
      </c>
      <c r="K376" s="19">
        <v>4.1607000000000003</v>
      </c>
      <c r="L376" s="19">
        <v>-3.1606999999999998</v>
      </c>
      <c r="M376" s="85">
        <v>1.2181</v>
      </c>
      <c r="N376" s="85">
        <v>0.60899999999999999</v>
      </c>
      <c r="O376" s="19">
        <v>0.39100000000000001</v>
      </c>
      <c r="P376" s="19">
        <v>-1.0296000000000001</v>
      </c>
    </row>
    <row r="377" spans="1:16" x14ac:dyDescent="0.2">
      <c r="A377" s="64">
        <v>123468402</v>
      </c>
      <c r="B377" s="3" t="s">
        <v>493</v>
      </c>
      <c r="C377" s="3" t="s">
        <v>475</v>
      </c>
      <c r="D377" s="9">
        <v>18.898</v>
      </c>
      <c r="E377" s="18">
        <v>4401.3720000000003</v>
      </c>
      <c r="F377" s="9">
        <v>4472.1629999999996</v>
      </c>
      <c r="G377" s="9">
        <v>4453.54</v>
      </c>
      <c r="H377" s="9">
        <v>4278.4120000000003</v>
      </c>
      <c r="I377" s="85">
        <v>232.9014</v>
      </c>
      <c r="J377" s="85">
        <v>6.2919</v>
      </c>
      <c r="K377" s="19">
        <v>3.1459000000000001</v>
      </c>
      <c r="L377" s="19">
        <v>-2.1459000000000001</v>
      </c>
      <c r="M377" s="85">
        <v>1.3122</v>
      </c>
      <c r="N377" s="85">
        <v>0.65610000000000002</v>
      </c>
      <c r="O377" s="19">
        <v>0.34389999999999998</v>
      </c>
      <c r="P377" s="19">
        <v>-0.65200000000000002</v>
      </c>
    </row>
    <row r="378" spans="1:16" x14ac:dyDescent="0.2">
      <c r="A378" s="64">
        <v>123468503</v>
      </c>
      <c r="B378" s="3" t="s">
        <v>494</v>
      </c>
      <c r="C378" s="3" t="s">
        <v>475</v>
      </c>
      <c r="D378" s="9">
        <v>7.9770000000000003</v>
      </c>
      <c r="E378" s="18">
        <v>3397.1489999999999</v>
      </c>
      <c r="F378" s="9">
        <v>3479.3069999999998</v>
      </c>
      <c r="G378" s="9">
        <v>3410.951</v>
      </c>
      <c r="H378" s="9">
        <v>3301.1889999999999</v>
      </c>
      <c r="I378" s="85">
        <v>425.86790000000002</v>
      </c>
      <c r="J378" s="85">
        <v>11.505000000000001</v>
      </c>
      <c r="K378" s="19">
        <v>5.7525000000000004</v>
      </c>
      <c r="L378" s="19">
        <v>-4.7525000000000004</v>
      </c>
      <c r="M378" s="85">
        <v>1.0127999999999999</v>
      </c>
      <c r="N378" s="85">
        <v>0.50639999999999996</v>
      </c>
      <c r="O378" s="19">
        <v>0.49359999999999998</v>
      </c>
      <c r="P378" s="19">
        <v>-1.6048</v>
      </c>
    </row>
    <row r="379" spans="1:16" x14ac:dyDescent="0.2">
      <c r="A379" s="64">
        <v>123468603</v>
      </c>
      <c r="B379" s="3" t="s">
        <v>495</v>
      </c>
      <c r="C379" s="3" t="s">
        <v>475</v>
      </c>
      <c r="D379" s="9">
        <v>51.612000000000002</v>
      </c>
      <c r="E379" s="18">
        <v>3346.587</v>
      </c>
      <c r="F379" s="9">
        <v>3355.21</v>
      </c>
      <c r="G379" s="9">
        <v>3405.28</v>
      </c>
      <c r="H379" s="9">
        <v>3279.2719999999999</v>
      </c>
      <c r="I379" s="85">
        <v>64.841200000000001</v>
      </c>
      <c r="J379" s="85">
        <v>1.7517</v>
      </c>
      <c r="K379" s="19">
        <v>0.87580000000000002</v>
      </c>
      <c r="L379" s="19">
        <v>0.1242</v>
      </c>
      <c r="M379" s="85">
        <v>0.99770000000000003</v>
      </c>
      <c r="N379" s="85">
        <v>0.49880000000000002</v>
      </c>
      <c r="O379" s="19">
        <v>0.50119999999999998</v>
      </c>
      <c r="P379" s="19">
        <v>0.35039999999999999</v>
      </c>
    </row>
    <row r="380" spans="1:16" x14ac:dyDescent="0.2">
      <c r="A380" s="64">
        <v>123469303</v>
      </c>
      <c r="B380" s="3" t="s">
        <v>496</v>
      </c>
      <c r="C380" s="3" t="s">
        <v>475</v>
      </c>
      <c r="D380" s="9">
        <v>23.016999999999999</v>
      </c>
      <c r="E380" s="18">
        <v>5017.0159999999996</v>
      </c>
      <c r="F380" s="9">
        <v>5128.99</v>
      </c>
      <c r="G380" s="9">
        <v>5043.8220000000001</v>
      </c>
      <c r="H380" s="9">
        <v>4878.2359999999999</v>
      </c>
      <c r="I380" s="85">
        <v>217.97</v>
      </c>
      <c r="J380" s="85">
        <v>5.8884999999999996</v>
      </c>
      <c r="K380" s="19">
        <v>2.9441999999999999</v>
      </c>
      <c r="L380" s="19">
        <v>-1.9441999999999999</v>
      </c>
      <c r="M380" s="85">
        <v>1.4958</v>
      </c>
      <c r="N380" s="85">
        <v>0.74790000000000001</v>
      </c>
      <c r="O380" s="19">
        <v>0.25209999999999999</v>
      </c>
      <c r="P380" s="19">
        <v>-0.62639999999999996</v>
      </c>
    </row>
    <row r="381" spans="1:16" x14ac:dyDescent="0.2">
      <c r="A381" s="64">
        <v>116471803</v>
      </c>
      <c r="B381" s="3" t="s">
        <v>353</v>
      </c>
      <c r="C381" s="3" t="s">
        <v>354</v>
      </c>
      <c r="D381" s="9">
        <v>125.41199999999999</v>
      </c>
      <c r="E381" s="18">
        <v>2320.634</v>
      </c>
      <c r="F381" s="9">
        <v>2295.8820000000001</v>
      </c>
      <c r="G381" s="9">
        <v>2324.2829999999999</v>
      </c>
      <c r="H381" s="9">
        <v>2341.7359999999999</v>
      </c>
      <c r="I381" s="85">
        <v>18.504000000000001</v>
      </c>
      <c r="J381" s="85">
        <v>0.49980000000000002</v>
      </c>
      <c r="K381" s="19">
        <v>0.24990000000000001</v>
      </c>
      <c r="L381" s="19">
        <v>0.75009999999999999</v>
      </c>
      <c r="M381" s="85">
        <v>0.69179999999999997</v>
      </c>
      <c r="N381" s="85">
        <v>0.34589999999999999</v>
      </c>
      <c r="O381" s="19">
        <v>0.65410000000000001</v>
      </c>
      <c r="P381" s="19">
        <v>0.6925</v>
      </c>
    </row>
    <row r="382" spans="1:16" x14ac:dyDescent="0.2">
      <c r="A382" s="64">
        <v>120480803</v>
      </c>
      <c r="B382" s="3" t="s">
        <v>433</v>
      </c>
      <c r="C382" s="3" t="s">
        <v>434</v>
      </c>
      <c r="D382" s="9">
        <v>86.953000000000003</v>
      </c>
      <c r="E382" s="18">
        <v>3004.4250000000002</v>
      </c>
      <c r="F382" s="9">
        <v>2991.0340000000001</v>
      </c>
      <c r="G382" s="9">
        <v>3003.84</v>
      </c>
      <c r="H382" s="9">
        <v>3018.402</v>
      </c>
      <c r="I382" s="85">
        <v>34.552199999999999</v>
      </c>
      <c r="J382" s="85">
        <v>0.93340000000000001</v>
      </c>
      <c r="K382" s="19">
        <v>0.4667</v>
      </c>
      <c r="L382" s="19">
        <v>0.5333</v>
      </c>
      <c r="M382" s="85">
        <v>0.89570000000000005</v>
      </c>
      <c r="N382" s="85">
        <v>0.44779999999999998</v>
      </c>
      <c r="O382" s="19">
        <v>0.55220000000000002</v>
      </c>
      <c r="P382" s="19">
        <v>0.54459999999999997</v>
      </c>
    </row>
    <row r="383" spans="1:16" x14ac:dyDescent="0.2">
      <c r="A383" s="64">
        <v>120481002</v>
      </c>
      <c r="B383" s="3" t="s">
        <v>435</v>
      </c>
      <c r="C383" s="3" t="s">
        <v>434</v>
      </c>
      <c r="D383" s="9">
        <v>42.103999999999999</v>
      </c>
      <c r="E383" s="18">
        <v>15231.078</v>
      </c>
      <c r="F383" s="9">
        <v>15245.19</v>
      </c>
      <c r="G383" s="9">
        <v>15222.171</v>
      </c>
      <c r="H383" s="9">
        <v>15225.871999999999</v>
      </c>
      <c r="I383" s="85">
        <v>361.74889999999999</v>
      </c>
      <c r="J383" s="85">
        <v>9.7728000000000002</v>
      </c>
      <c r="K383" s="19">
        <v>4.8864000000000001</v>
      </c>
      <c r="L383" s="19">
        <v>-3.8864000000000001</v>
      </c>
      <c r="M383" s="85">
        <v>4.5410000000000004</v>
      </c>
      <c r="N383" s="85">
        <v>2.2705000000000002</v>
      </c>
      <c r="O383" s="19">
        <v>-1.2705</v>
      </c>
      <c r="P383" s="19">
        <v>-2.3168000000000002</v>
      </c>
    </row>
    <row r="384" spans="1:16" x14ac:dyDescent="0.2">
      <c r="A384" s="64">
        <v>120483302</v>
      </c>
      <c r="B384" s="3" t="s">
        <v>436</v>
      </c>
      <c r="C384" s="3" t="s">
        <v>434</v>
      </c>
      <c r="D384" s="9">
        <v>30.736999999999998</v>
      </c>
      <c r="E384" s="18">
        <v>9040.375</v>
      </c>
      <c r="F384" s="9">
        <v>8946.9359999999997</v>
      </c>
      <c r="G384" s="9">
        <v>9087.223</v>
      </c>
      <c r="H384" s="9">
        <v>9086.9670000000006</v>
      </c>
      <c r="I384" s="85">
        <v>294.12020000000001</v>
      </c>
      <c r="J384" s="85">
        <v>7.9458000000000002</v>
      </c>
      <c r="K384" s="19">
        <v>3.9729000000000001</v>
      </c>
      <c r="L384" s="19">
        <v>-2.9729000000000001</v>
      </c>
      <c r="M384" s="85">
        <v>2.6953</v>
      </c>
      <c r="N384" s="85">
        <v>1.3475999999999999</v>
      </c>
      <c r="O384" s="19">
        <v>-0.34760000000000002</v>
      </c>
      <c r="P384" s="19">
        <v>-1.3976999999999999</v>
      </c>
    </row>
    <row r="385" spans="1:16" x14ac:dyDescent="0.2">
      <c r="A385" s="64">
        <v>120484803</v>
      </c>
      <c r="B385" s="3" t="s">
        <v>437</v>
      </c>
      <c r="C385" s="3" t="s">
        <v>434</v>
      </c>
      <c r="D385" s="9">
        <v>49.521999999999998</v>
      </c>
      <c r="E385" s="18">
        <v>5019.8450000000003</v>
      </c>
      <c r="F385" s="9">
        <v>5009.6930000000002</v>
      </c>
      <c r="G385" s="9">
        <v>5096.7629999999999</v>
      </c>
      <c r="H385" s="9">
        <v>4953.0780000000004</v>
      </c>
      <c r="I385" s="85">
        <v>101.3659</v>
      </c>
      <c r="J385" s="85">
        <v>2.7383999999999999</v>
      </c>
      <c r="K385" s="19">
        <v>1.3692</v>
      </c>
      <c r="L385" s="19">
        <v>-0.36919999999999997</v>
      </c>
      <c r="M385" s="85">
        <v>1.4965999999999999</v>
      </c>
      <c r="N385" s="85">
        <v>0.74829999999999997</v>
      </c>
      <c r="O385" s="19">
        <v>0.25169999999999998</v>
      </c>
      <c r="P385" s="19">
        <v>3.3E-3</v>
      </c>
    </row>
    <row r="386" spans="1:16" x14ac:dyDescent="0.2">
      <c r="A386" s="64">
        <v>120484903</v>
      </c>
      <c r="B386" s="3" t="s">
        <v>438</v>
      </c>
      <c r="C386" s="3" t="s">
        <v>434</v>
      </c>
      <c r="D386" s="9">
        <v>97.137999999999991</v>
      </c>
      <c r="E386" s="18">
        <v>5642.7349999999997</v>
      </c>
      <c r="F386" s="9">
        <v>5615.1589999999997</v>
      </c>
      <c r="G386" s="9">
        <v>5663.9669999999996</v>
      </c>
      <c r="H386" s="9">
        <v>5649.0780000000004</v>
      </c>
      <c r="I386" s="85">
        <v>58.089799999999997</v>
      </c>
      <c r="J386" s="85">
        <v>1.5692999999999999</v>
      </c>
      <c r="K386" s="19">
        <v>0.78459999999999996</v>
      </c>
      <c r="L386" s="19">
        <v>0.21540000000000001</v>
      </c>
      <c r="M386" s="85">
        <v>1.6822999999999999</v>
      </c>
      <c r="N386" s="85">
        <v>0.84109999999999996</v>
      </c>
      <c r="O386" s="19">
        <v>0.15890000000000001</v>
      </c>
      <c r="P386" s="19">
        <v>0.18149999999999999</v>
      </c>
    </row>
    <row r="387" spans="1:16" x14ac:dyDescent="0.2">
      <c r="A387" s="64">
        <v>120485603</v>
      </c>
      <c r="B387" s="3" t="s">
        <v>439</v>
      </c>
      <c r="C387" s="3" t="s">
        <v>434</v>
      </c>
      <c r="D387" s="9">
        <v>27.738999999999997</v>
      </c>
      <c r="E387" s="18">
        <v>1564.07</v>
      </c>
      <c r="F387" s="9">
        <v>1557.8050000000001</v>
      </c>
      <c r="G387" s="9">
        <v>1560.934</v>
      </c>
      <c r="H387" s="9">
        <v>1573.472</v>
      </c>
      <c r="I387" s="85">
        <v>56.385199999999998</v>
      </c>
      <c r="J387" s="85">
        <v>1.5232000000000001</v>
      </c>
      <c r="K387" s="19">
        <v>0.76160000000000005</v>
      </c>
      <c r="L387" s="19">
        <v>0.2384</v>
      </c>
      <c r="M387" s="85">
        <v>0.46629999999999999</v>
      </c>
      <c r="N387" s="85">
        <v>0.2331</v>
      </c>
      <c r="O387" s="19">
        <v>0.76690000000000003</v>
      </c>
      <c r="P387" s="19">
        <v>0.55549999999999999</v>
      </c>
    </row>
    <row r="388" spans="1:16" x14ac:dyDescent="0.2">
      <c r="A388" s="64">
        <v>120486003</v>
      </c>
      <c r="B388" s="3" t="s">
        <v>440</v>
      </c>
      <c r="C388" s="3" t="s">
        <v>434</v>
      </c>
      <c r="D388" s="9">
        <v>25.850999999999999</v>
      </c>
      <c r="E388" s="18">
        <v>2108.86</v>
      </c>
      <c r="F388" s="9">
        <v>2082.4549999999999</v>
      </c>
      <c r="G388" s="9">
        <v>2130.2449999999999</v>
      </c>
      <c r="H388" s="9">
        <v>2113.8809999999999</v>
      </c>
      <c r="I388" s="85">
        <v>81.577500000000001</v>
      </c>
      <c r="J388" s="85">
        <v>2.2038000000000002</v>
      </c>
      <c r="K388" s="19">
        <v>1.1019000000000001</v>
      </c>
      <c r="L388" s="19">
        <v>-0.1019</v>
      </c>
      <c r="M388" s="85">
        <v>0.62870000000000004</v>
      </c>
      <c r="N388" s="85">
        <v>0.31430000000000002</v>
      </c>
      <c r="O388" s="19">
        <v>0.68569999999999998</v>
      </c>
      <c r="P388" s="19">
        <v>0.37059999999999998</v>
      </c>
    </row>
    <row r="389" spans="1:16" x14ac:dyDescent="0.2">
      <c r="A389" s="64">
        <v>120488603</v>
      </c>
      <c r="B389" s="3" t="s">
        <v>441</v>
      </c>
      <c r="C389" s="3" t="s">
        <v>434</v>
      </c>
      <c r="D389" s="9">
        <v>20.69</v>
      </c>
      <c r="E389" s="18">
        <v>2341.857</v>
      </c>
      <c r="F389" s="9">
        <v>2341.6309999999999</v>
      </c>
      <c r="G389" s="9">
        <v>2355.0219999999999</v>
      </c>
      <c r="H389" s="9">
        <v>2328.9180000000001</v>
      </c>
      <c r="I389" s="85">
        <v>113.1878</v>
      </c>
      <c r="J389" s="85">
        <v>3.0577999999999999</v>
      </c>
      <c r="K389" s="19">
        <v>1.5288999999999999</v>
      </c>
      <c r="L389" s="19">
        <v>-0.52890000000000004</v>
      </c>
      <c r="M389" s="85">
        <v>0.69820000000000004</v>
      </c>
      <c r="N389" s="85">
        <v>0.34910000000000002</v>
      </c>
      <c r="O389" s="19">
        <v>0.65090000000000003</v>
      </c>
      <c r="P389" s="19">
        <v>0.1789</v>
      </c>
    </row>
    <row r="390" spans="1:16" x14ac:dyDescent="0.2">
      <c r="A390" s="64">
        <v>116493503</v>
      </c>
      <c r="B390" s="3" t="s">
        <v>355</v>
      </c>
      <c r="C390" s="3" t="s">
        <v>356</v>
      </c>
      <c r="D390" s="9">
        <v>154.97</v>
      </c>
      <c r="E390" s="18">
        <v>1098.624</v>
      </c>
      <c r="F390" s="9">
        <v>1072.2149999999999</v>
      </c>
      <c r="G390" s="9">
        <v>1106.115</v>
      </c>
      <c r="H390" s="9">
        <v>1117.5409999999999</v>
      </c>
      <c r="I390" s="85">
        <v>7.0891999999999999</v>
      </c>
      <c r="J390" s="85">
        <v>0.1915</v>
      </c>
      <c r="K390" s="19">
        <v>9.5699999999999993E-2</v>
      </c>
      <c r="L390" s="19">
        <v>0.90429999999999999</v>
      </c>
      <c r="M390" s="85">
        <v>0.32750000000000001</v>
      </c>
      <c r="N390" s="85">
        <v>0.16370000000000001</v>
      </c>
      <c r="O390" s="19">
        <v>0.83630000000000004</v>
      </c>
      <c r="P390" s="19">
        <v>0.86350000000000005</v>
      </c>
    </row>
    <row r="391" spans="1:16" x14ac:dyDescent="0.2">
      <c r="A391" s="64">
        <v>116495003</v>
      </c>
      <c r="B391" s="3" t="s">
        <v>357</v>
      </c>
      <c r="C391" s="3" t="s">
        <v>356</v>
      </c>
      <c r="D391" s="9">
        <v>86.278000000000006</v>
      </c>
      <c r="E391" s="18">
        <v>1978.3589999999999</v>
      </c>
      <c r="F391" s="9">
        <v>1979.9269999999999</v>
      </c>
      <c r="G391" s="9">
        <v>1949.165</v>
      </c>
      <c r="H391" s="9">
        <v>2005.9839999999999</v>
      </c>
      <c r="I391" s="85">
        <v>22.93</v>
      </c>
      <c r="J391" s="85">
        <v>0.61939999999999995</v>
      </c>
      <c r="K391" s="19">
        <v>0.30969999999999998</v>
      </c>
      <c r="L391" s="19">
        <v>0.69030000000000002</v>
      </c>
      <c r="M391" s="85">
        <v>0.58979999999999999</v>
      </c>
      <c r="N391" s="85">
        <v>0.2949</v>
      </c>
      <c r="O391" s="19">
        <v>0.70509999999999995</v>
      </c>
      <c r="P391" s="19">
        <v>0.69910000000000005</v>
      </c>
    </row>
    <row r="392" spans="1:16" x14ac:dyDescent="0.2">
      <c r="A392" s="64">
        <v>116495103</v>
      </c>
      <c r="B392" s="3" t="s">
        <v>358</v>
      </c>
      <c r="C392" s="3" t="s">
        <v>356</v>
      </c>
      <c r="D392" s="9">
        <v>23.803000000000001</v>
      </c>
      <c r="E392" s="18">
        <v>1554.4179999999999</v>
      </c>
      <c r="F392" s="9">
        <v>1583.971</v>
      </c>
      <c r="G392" s="9">
        <v>1549.6379999999999</v>
      </c>
      <c r="H392" s="9">
        <v>1529.646</v>
      </c>
      <c r="I392" s="85">
        <v>65.303399999999996</v>
      </c>
      <c r="J392" s="85">
        <v>1.7642</v>
      </c>
      <c r="K392" s="19">
        <v>0.8821</v>
      </c>
      <c r="L392" s="19">
        <v>0.1179</v>
      </c>
      <c r="M392" s="85">
        <v>0.46339999999999998</v>
      </c>
      <c r="N392" s="85">
        <v>0.23169999999999999</v>
      </c>
      <c r="O392" s="19">
        <v>0.76829999999999998</v>
      </c>
      <c r="P392" s="19">
        <v>0.5081</v>
      </c>
    </row>
    <row r="393" spans="1:16" x14ac:dyDescent="0.2">
      <c r="A393" s="64">
        <v>116496503</v>
      </c>
      <c r="B393" s="3" t="s">
        <v>359</v>
      </c>
      <c r="C393" s="3" t="s">
        <v>356</v>
      </c>
      <c r="D393" s="9">
        <v>70.105999999999995</v>
      </c>
      <c r="E393" s="18">
        <v>2376.4389999999999</v>
      </c>
      <c r="F393" s="9">
        <v>2397.54</v>
      </c>
      <c r="G393" s="9">
        <v>2392.7350000000001</v>
      </c>
      <c r="H393" s="9">
        <v>2339.0410000000002</v>
      </c>
      <c r="I393" s="85">
        <v>33.8977</v>
      </c>
      <c r="J393" s="85">
        <v>0.91569999999999996</v>
      </c>
      <c r="K393" s="19">
        <v>0.45779999999999998</v>
      </c>
      <c r="L393" s="19">
        <v>0.54220000000000002</v>
      </c>
      <c r="M393" s="85">
        <v>0.70850000000000002</v>
      </c>
      <c r="N393" s="85">
        <v>0.35420000000000001</v>
      </c>
      <c r="O393" s="19">
        <v>0.64580000000000004</v>
      </c>
      <c r="P393" s="19">
        <v>0.60429999999999995</v>
      </c>
    </row>
    <row r="394" spans="1:16" x14ac:dyDescent="0.2">
      <c r="A394" s="64">
        <v>116496603</v>
      </c>
      <c r="B394" s="3" t="s">
        <v>360</v>
      </c>
      <c r="C394" s="3" t="s">
        <v>356</v>
      </c>
      <c r="D394" s="9">
        <v>78.381999999999991</v>
      </c>
      <c r="E394" s="18">
        <v>3002.4839999999999</v>
      </c>
      <c r="F394" s="9">
        <v>2960.0450000000001</v>
      </c>
      <c r="G394" s="9">
        <v>3014.8220000000001</v>
      </c>
      <c r="H394" s="9">
        <v>3032.5859999999998</v>
      </c>
      <c r="I394" s="85">
        <v>38.305700000000002</v>
      </c>
      <c r="J394" s="85">
        <v>1.0347999999999999</v>
      </c>
      <c r="K394" s="19">
        <v>0.51739999999999997</v>
      </c>
      <c r="L394" s="19">
        <v>0.48259999999999997</v>
      </c>
      <c r="M394" s="85">
        <v>0.89510000000000001</v>
      </c>
      <c r="N394" s="85">
        <v>0.44750000000000001</v>
      </c>
      <c r="O394" s="19">
        <v>0.55249999999999999</v>
      </c>
      <c r="P394" s="19">
        <v>0.52449999999999997</v>
      </c>
    </row>
    <row r="395" spans="1:16" x14ac:dyDescent="0.2">
      <c r="A395" s="64">
        <v>116498003</v>
      </c>
      <c r="B395" s="3" t="s">
        <v>361</v>
      </c>
      <c r="C395" s="3" t="s">
        <v>356</v>
      </c>
      <c r="D395" s="9">
        <v>113.878</v>
      </c>
      <c r="E395" s="18">
        <v>1490.4870000000001</v>
      </c>
      <c r="F395" s="9">
        <v>1507.4459999999999</v>
      </c>
      <c r="G395" s="9">
        <v>1493.3219999999999</v>
      </c>
      <c r="H395" s="9">
        <v>1470.693</v>
      </c>
      <c r="I395" s="85">
        <v>13.0884</v>
      </c>
      <c r="J395" s="85">
        <v>0.35349999999999998</v>
      </c>
      <c r="K395" s="19">
        <v>0.1767</v>
      </c>
      <c r="L395" s="19">
        <v>0.82330000000000003</v>
      </c>
      <c r="M395" s="85">
        <v>0.44429999999999997</v>
      </c>
      <c r="N395" s="85">
        <v>0.22209999999999999</v>
      </c>
      <c r="O395" s="19">
        <v>0.77790000000000004</v>
      </c>
      <c r="P395" s="19">
        <v>0.79600000000000004</v>
      </c>
    </row>
    <row r="396" spans="1:16" x14ac:dyDescent="0.2">
      <c r="A396" s="64">
        <v>115503004</v>
      </c>
      <c r="B396" s="3" t="s">
        <v>340</v>
      </c>
      <c r="C396" s="3" t="s">
        <v>341</v>
      </c>
      <c r="D396" s="9">
        <v>97.077999999999989</v>
      </c>
      <c r="E396" s="18">
        <v>793.41700000000003</v>
      </c>
      <c r="F396" s="9">
        <v>786.21900000000005</v>
      </c>
      <c r="G396" s="9">
        <v>799.92499999999995</v>
      </c>
      <c r="H396" s="9">
        <v>794.10799999999995</v>
      </c>
      <c r="I396" s="85">
        <v>8.1729000000000003</v>
      </c>
      <c r="J396" s="85">
        <v>0.22070000000000001</v>
      </c>
      <c r="K396" s="19">
        <v>0.1103</v>
      </c>
      <c r="L396" s="19">
        <v>0.88970000000000005</v>
      </c>
      <c r="M396" s="85">
        <v>0.23649999999999999</v>
      </c>
      <c r="N396" s="85">
        <v>0.1182</v>
      </c>
      <c r="O396" s="19">
        <v>0.88180000000000003</v>
      </c>
      <c r="P396" s="19">
        <v>0.88490000000000002</v>
      </c>
    </row>
    <row r="397" spans="1:16" x14ac:dyDescent="0.2">
      <c r="A397" s="64">
        <v>115504003</v>
      </c>
      <c r="B397" s="3" t="s">
        <v>342</v>
      </c>
      <c r="C397" s="3" t="s">
        <v>341</v>
      </c>
      <c r="D397" s="9">
        <v>71.543999999999997</v>
      </c>
      <c r="E397" s="18">
        <v>1060.761</v>
      </c>
      <c r="F397" s="9">
        <v>1064.328</v>
      </c>
      <c r="G397" s="9">
        <v>1068.0429999999999</v>
      </c>
      <c r="H397" s="9">
        <v>1049.913</v>
      </c>
      <c r="I397" s="85">
        <v>14.826599999999999</v>
      </c>
      <c r="J397" s="85">
        <v>0.40050000000000002</v>
      </c>
      <c r="K397" s="19">
        <v>0.20019999999999999</v>
      </c>
      <c r="L397" s="19">
        <v>0.79979999999999996</v>
      </c>
      <c r="M397" s="85">
        <v>0.31619999999999998</v>
      </c>
      <c r="N397" s="85">
        <v>0.15809999999999999</v>
      </c>
      <c r="O397" s="19">
        <v>0.84189999999999998</v>
      </c>
      <c r="P397" s="19">
        <v>0.82499999999999996</v>
      </c>
    </row>
    <row r="398" spans="1:16" x14ac:dyDescent="0.2">
      <c r="A398" s="64">
        <v>115506003</v>
      </c>
      <c r="B398" s="3" t="s">
        <v>343</v>
      </c>
      <c r="C398" s="3" t="s">
        <v>341</v>
      </c>
      <c r="D398" s="9">
        <v>91.733999999999995</v>
      </c>
      <c r="E398" s="18">
        <v>1912.2339999999999</v>
      </c>
      <c r="F398" s="9">
        <v>1961.2560000000001</v>
      </c>
      <c r="G398" s="9">
        <v>1914.1679999999999</v>
      </c>
      <c r="H398" s="9">
        <v>1861.278</v>
      </c>
      <c r="I398" s="85">
        <v>20.845400000000001</v>
      </c>
      <c r="J398" s="85">
        <v>0.56310000000000004</v>
      </c>
      <c r="K398" s="19">
        <v>0.28149999999999997</v>
      </c>
      <c r="L398" s="19">
        <v>0.71850000000000003</v>
      </c>
      <c r="M398" s="85">
        <v>0.57010000000000005</v>
      </c>
      <c r="N398" s="85">
        <v>0.28499999999999998</v>
      </c>
      <c r="O398" s="19">
        <v>0.71499999999999997</v>
      </c>
      <c r="P398" s="19">
        <v>0.71640000000000004</v>
      </c>
    </row>
    <row r="399" spans="1:16" x14ac:dyDescent="0.2">
      <c r="A399" s="64">
        <v>115508003</v>
      </c>
      <c r="B399" s="3" t="s">
        <v>344</v>
      </c>
      <c r="C399" s="3" t="s">
        <v>341</v>
      </c>
      <c r="D399" s="9">
        <v>314.25400000000002</v>
      </c>
      <c r="E399" s="18">
        <v>2358.337</v>
      </c>
      <c r="F399" s="9">
        <v>2349.5970000000002</v>
      </c>
      <c r="G399" s="9">
        <v>2367.2930000000001</v>
      </c>
      <c r="H399" s="9">
        <v>2358.1210000000001</v>
      </c>
      <c r="I399" s="85">
        <v>7.5045000000000002</v>
      </c>
      <c r="J399" s="85">
        <v>0.20269999999999999</v>
      </c>
      <c r="K399" s="19">
        <v>0.1013</v>
      </c>
      <c r="L399" s="19">
        <v>0.89870000000000005</v>
      </c>
      <c r="M399" s="85">
        <v>0.70309999999999995</v>
      </c>
      <c r="N399" s="85">
        <v>0.35149999999999998</v>
      </c>
      <c r="O399" s="19">
        <v>0.64849999999999997</v>
      </c>
      <c r="P399" s="19">
        <v>0.74850000000000005</v>
      </c>
    </row>
    <row r="400" spans="1:16" x14ac:dyDescent="0.2">
      <c r="A400" s="64">
        <v>126515001</v>
      </c>
      <c r="B400" s="3" t="s">
        <v>526</v>
      </c>
      <c r="C400" s="3" t="s">
        <v>527</v>
      </c>
      <c r="D400" s="9">
        <v>142.69800000000001</v>
      </c>
      <c r="E400" s="18">
        <v>198409.747</v>
      </c>
      <c r="F400" s="9">
        <v>195888.17199999999</v>
      </c>
      <c r="G400" s="9">
        <v>197716.80799999999</v>
      </c>
      <c r="H400" s="9">
        <v>201624.261</v>
      </c>
      <c r="I400" s="85">
        <v>1390.4170999999999</v>
      </c>
      <c r="J400" s="85">
        <v>37.562800000000003</v>
      </c>
      <c r="K400" s="19">
        <v>18.781400000000001</v>
      </c>
      <c r="L400" s="19">
        <v>-17.781400000000001</v>
      </c>
      <c r="M400" s="85">
        <v>59.155200000000001</v>
      </c>
      <c r="N400" s="85">
        <v>29.5776</v>
      </c>
      <c r="O400" s="19">
        <v>-28.5776</v>
      </c>
      <c r="P400" s="19">
        <v>-24.2591</v>
      </c>
    </row>
    <row r="401" spans="1:16" x14ac:dyDescent="0.2">
      <c r="A401" s="64">
        <v>120522003</v>
      </c>
      <c r="B401" s="3" t="s">
        <v>442</v>
      </c>
      <c r="C401" s="3" t="s">
        <v>443</v>
      </c>
      <c r="D401" s="9">
        <v>196.12899999999999</v>
      </c>
      <c r="E401" s="18">
        <v>4398.8829999999998</v>
      </c>
      <c r="F401" s="9">
        <v>4391.7129999999997</v>
      </c>
      <c r="G401" s="9">
        <v>4410.241</v>
      </c>
      <c r="H401" s="9">
        <v>4394.6940000000004</v>
      </c>
      <c r="I401" s="85">
        <v>22.4285</v>
      </c>
      <c r="J401" s="85">
        <v>0.60589999999999999</v>
      </c>
      <c r="K401" s="19">
        <v>0.3029</v>
      </c>
      <c r="L401" s="19">
        <v>0.69710000000000005</v>
      </c>
      <c r="M401" s="85">
        <v>1.3115000000000001</v>
      </c>
      <c r="N401" s="85">
        <v>0.65569999999999995</v>
      </c>
      <c r="O401" s="19">
        <v>0.34429999999999999</v>
      </c>
      <c r="P401" s="19">
        <v>0.4854</v>
      </c>
    </row>
    <row r="402" spans="1:16" x14ac:dyDescent="0.2">
      <c r="A402" s="64">
        <v>119648303</v>
      </c>
      <c r="B402" s="3" t="s">
        <v>423</v>
      </c>
      <c r="C402" s="3" t="s">
        <v>443</v>
      </c>
      <c r="D402" s="9">
        <v>327.84100000000001</v>
      </c>
      <c r="E402" s="18">
        <v>2891.3130000000001</v>
      </c>
      <c r="F402" s="9">
        <v>2881.9070000000002</v>
      </c>
      <c r="G402" s="9">
        <v>2842.808</v>
      </c>
      <c r="H402" s="9">
        <v>2949.2240000000002</v>
      </c>
      <c r="I402" s="85">
        <v>8.8192000000000004</v>
      </c>
      <c r="J402" s="85">
        <v>0.2382</v>
      </c>
      <c r="K402" s="19">
        <v>0.1191</v>
      </c>
      <c r="L402" s="19">
        <v>0.88090000000000002</v>
      </c>
      <c r="M402" s="85">
        <v>0.86199999999999999</v>
      </c>
      <c r="N402" s="85">
        <v>0.43099999999999999</v>
      </c>
      <c r="O402" s="19">
        <v>0.56899999999999995</v>
      </c>
      <c r="P402" s="19">
        <v>0.69369999999999998</v>
      </c>
    </row>
    <row r="403" spans="1:16" x14ac:dyDescent="0.2">
      <c r="A403" s="64">
        <v>109530304</v>
      </c>
      <c r="B403" s="3" t="s">
        <v>215</v>
      </c>
      <c r="C403" s="3" t="s">
        <v>216</v>
      </c>
      <c r="D403" s="9">
        <v>226.06399999999999</v>
      </c>
      <c r="E403" s="18">
        <v>152.422</v>
      </c>
      <c r="F403" s="9">
        <v>144.88499999999999</v>
      </c>
      <c r="G403" s="9">
        <v>151.61500000000001</v>
      </c>
      <c r="H403" s="9">
        <v>160.76599999999999</v>
      </c>
      <c r="I403" s="85">
        <v>0.67420000000000002</v>
      </c>
      <c r="J403" s="85">
        <v>1.8200000000000001E-2</v>
      </c>
      <c r="K403" s="19">
        <v>9.1000000000000004E-3</v>
      </c>
      <c r="L403" s="19">
        <v>0.9909</v>
      </c>
      <c r="M403" s="85">
        <v>4.5400000000000003E-2</v>
      </c>
      <c r="N403" s="85">
        <v>2.2700000000000001E-2</v>
      </c>
      <c r="O403" s="19">
        <v>0.97729999999999995</v>
      </c>
      <c r="P403" s="19">
        <v>0.98270000000000002</v>
      </c>
    </row>
    <row r="404" spans="1:16" x14ac:dyDescent="0.2">
      <c r="A404" s="64">
        <v>109531304</v>
      </c>
      <c r="B404" s="3" t="s">
        <v>217</v>
      </c>
      <c r="C404" s="3" t="s">
        <v>216</v>
      </c>
      <c r="D404" s="9">
        <v>211.94400000000002</v>
      </c>
      <c r="E404" s="18">
        <v>730.16200000000003</v>
      </c>
      <c r="F404" s="9">
        <v>702.06200000000001</v>
      </c>
      <c r="G404" s="9">
        <v>737.38499999999999</v>
      </c>
      <c r="H404" s="9">
        <v>751.03899999999999</v>
      </c>
      <c r="I404" s="85">
        <v>3.4449999999999998</v>
      </c>
      <c r="J404" s="85">
        <v>9.2999999999999999E-2</v>
      </c>
      <c r="K404" s="19">
        <v>4.65E-2</v>
      </c>
      <c r="L404" s="19">
        <v>0.95350000000000001</v>
      </c>
      <c r="M404" s="85">
        <v>0.21759999999999999</v>
      </c>
      <c r="N404" s="85">
        <v>0.10879999999999999</v>
      </c>
      <c r="O404" s="19">
        <v>0.89119999999999999</v>
      </c>
      <c r="P404" s="19">
        <v>0.91610000000000003</v>
      </c>
    </row>
    <row r="405" spans="1:16" x14ac:dyDescent="0.2">
      <c r="A405" s="64">
        <v>109532804</v>
      </c>
      <c r="B405" s="3" t="s">
        <v>218</v>
      </c>
      <c r="C405" s="3" t="s">
        <v>216</v>
      </c>
      <c r="D405" s="9">
        <v>316.58100000000002</v>
      </c>
      <c r="E405" s="18">
        <v>349.24700000000001</v>
      </c>
      <c r="F405" s="9">
        <v>346.12400000000002</v>
      </c>
      <c r="G405" s="9">
        <v>339.47199999999998</v>
      </c>
      <c r="H405" s="9">
        <v>362.14400000000001</v>
      </c>
      <c r="I405" s="85">
        <v>1.1031</v>
      </c>
      <c r="J405" s="85">
        <v>2.98E-2</v>
      </c>
      <c r="K405" s="19">
        <v>1.49E-2</v>
      </c>
      <c r="L405" s="19">
        <v>0.98509999999999998</v>
      </c>
      <c r="M405" s="85">
        <v>0.1041</v>
      </c>
      <c r="N405" s="85">
        <v>5.1999999999999998E-2</v>
      </c>
      <c r="O405" s="19">
        <v>0.94799999999999995</v>
      </c>
      <c r="P405" s="19">
        <v>0.96279999999999999</v>
      </c>
    </row>
    <row r="406" spans="1:16" x14ac:dyDescent="0.2">
      <c r="A406" s="64">
        <v>109535504</v>
      </c>
      <c r="B406" s="3" t="s">
        <v>219</v>
      </c>
      <c r="C406" s="3" t="s">
        <v>216</v>
      </c>
      <c r="D406" s="9">
        <v>228.648</v>
      </c>
      <c r="E406" s="18">
        <v>508.99900000000002</v>
      </c>
      <c r="F406" s="9">
        <v>516.36099999999999</v>
      </c>
      <c r="G406" s="9">
        <v>507.41</v>
      </c>
      <c r="H406" s="9">
        <v>503.22699999999998</v>
      </c>
      <c r="I406" s="85">
        <v>2.2261000000000002</v>
      </c>
      <c r="J406" s="85">
        <v>6.0100000000000001E-2</v>
      </c>
      <c r="K406" s="19">
        <v>0.03</v>
      </c>
      <c r="L406" s="19">
        <v>0.97</v>
      </c>
      <c r="M406" s="85">
        <v>0.1517</v>
      </c>
      <c r="N406" s="85">
        <v>7.5800000000000006E-2</v>
      </c>
      <c r="O406" s="19">
        <v>0.92420000000000002</v>
      </c>
      <c r="P406" s="19">
        <v>0.9425</v>
      </c>
    </row>
    <row r="407" spans="1:16" x14ac:dyDescent="0.2">
      <c r="A407" s="64">
        <v>109537504</v>
      </c>
      <c r="B407" s="3" t="s">
        <v>220</v>
      </c>
      <c r="C407" s="3" t="s">
        <v>216</v>
      </c>
      <c r="D407" s="9">
        <v>122.497</v>
      </c>
      <c r="E407" s="18">
        <v>401.233</v>
      </c>
      <c r="F407" s="9">
        <v>407.75099999999998</v>
      </c>
      <c r="G407" s="9">
        <v>405.49599999999998</v>
      </c>
      <c r="H407" s="9">
        <v>390.452</v>
      </c>
      <c r="I407" s="85">
        <v>3.2753999999999999</v>
      </c>
      <c r="J407" s="85">
        <v>8.8400000000000006E-2</v>
      </c>
      <c r="K407" s="19">
        <v>4.4200000000000003E-2</v>
      </c>
      <c r="L407" s="19">
        <v>0.95579999999999998</v>
      </c>
      <c r="M407" s="85">
        <v>0.1196</v>
      </c>
      <c r="N407" s="85">
        <v>5.9799999999999999E-2</v>
      </c>
      <c r="O407" s="19">
        <v>0.94020000000000004</v>
      </c>
      <c r="P407" s="19">
        <v>0.94640000000000002</v>
      </c>
    </row>
    <row r="408" spans="1:16" x14ac:dyDescent="0.2">
      <c r="A408" s="64">
        <v>129540803</v>
      </c>
      <c r="B408" s="3" t="s">
        <v>555</v>
      </c>
      <c r="C408" s="3" t="s">
        <v>556</v>
      </c>
      <c r="D408" s="9">
        <v>122.944</v>
      </c>
      <c r="E408" s="18">
        <v>2578.62</v>
      </c>
      <c r="F408" s="9">
        <v>2554.4250000000002</v>
      </c>
      <c r="G408" s="9">
        <v>2594.6469999999999</v>
      </c>
      <c r="H408" s="9">
        <v>2586.7869999999998</v>
      </c>
      <c r="I408" s="85">
        <v>20.9739</v>
      </c>
      <c r="J408" s="85">
        <v>0.56659999999999999</v>
      </c>
      <c r="K408" s="19">
        <v>0.2833</v>
      </c>
      <c r="L408" s="19">
        <v>0.7167</v>
      </c>
      <c r="M408" s="85">
        <v>0.76880000000000004</v>
      </c>
      <c r="N408" s="85">
        <v>0.38440000000000002</v>
      </c>
      <c r="O408" s="19">
        <v>0.61560000000000004</v>
      </c>
      <c r="P408" s="19">
        <v>0.65600000000000003</v>
      </c>
    </row>
    <row r="409" spans="1:16" x14ac:dyDescent="0.2">
      <c r="A409" s="64">
        <v>129544503</v>
      </c>
      <c r="B409" s="3" t="s">
        <v>557</v>
      </c>
      <c r="C409" s="3" t="s">
        <v>556</v>
      </c>
      <c r="D409" s="9">
        <v>50.853000000000002</v>
      </c>
      <c r="E409" s="18">
        <v>1085.4290000000001</v>
      </c>
      <c r="F409" s="9">
        <v>1161.761</v>
      </c>
      <c r="G409" s="9">
        <v>1090.9159999999999</v>
      </c>
      <c r="H409" s="9">
        <v>1003.611</v>
      </c>
      <c r="I409" s="85">
        <v>21.3444</v>
      </c>
      <c r="J409" s="85">
        <v>0.5766</v>
      </c>
      <c r="K409" s="19">
        <v>0.2883</v>
      </c>
      <c r="L409" s="19">
        <v>0.7117</v>
      </c>
      <c r="M409" s="85">
        <v>0.3236</v>
      </c>
      <c r="N409" s="85">
        <v>0.1618</v>
      </c>
      <c r="O409" s="19">
        <v>0.83819999999999995</v>
      </c>
      <c r="P409" s="19">
        <v>0.78759999999999997</v>
      </c>
    </row>
    <row r="410" spans="1:16" x14ac:dyDescent="0.2">
      <c r="A410" s="64">
        <v>129544703</v>
      </c>
      <c r="B410" s="3" t="s">
        <v>558</v>
      </c>
      <c r="C410" s="3" t="s">
        <v>556</v>
      </c>
      <c r="D410" s="9">
        <v>55.466000000000001</v>
      </c>
      <c r="E410" s="18">
        <v>1191.28</v>
      </c>
      <c r="F410" s="9">
        <v>1182.5129999999999</v>
      </c>
      <c r="G410" s="9">
        <v>1194.0630000000001</v>
      </c>
      <c r="H410" s="9">
        <v>1197.2639999999999</v>
      </c>
      <c r="I410" s="85">
        <v>21.477599999999999</v>
      </c>
      <c r="J410" s="85">
        <v>0.58020000000000005</v>
      </c>
      <c r="K410" s="19">
        <v>0.29010000000000002</v>
      </c>
      <c r="L410" s="19">
        <v>0.70989999999999998</v>
      </c>
      <c r="M410" s="85">
        <v>0.35510000000000003</v>
      </c>
      <c r="N410" s="85">
        <v>0.17749999999999999</v>
      </c>
      <c r="O410" s="19">
        <v>0.82250000000000001</v>
      </c>
      <c r="P410" s="19">
        <v>0.77739999999999998</v>
      </c>
    </row>
    <row r="411" spans="1:16" x14ac:dyDescent="0.2">
      <c r="A411" s="64">
        <v>129545003</v>
      </c>
      <c r="B411" s="3" t="s">
        <v>559</v>
      </c>
      <c r="C411" s="3" t="s">
        <v>556</v>
      </c>
      <c r="D411" s="9">
        <v>72.312999999999988</v>
      </c>
      <c r="E411" s="18">
        <v>2120.2860000000001</v>
      </c>
      <c r="F411" s="9">
        <v>2204.3000000000002</v>
      </c>
      <c r="G411" s="9">
        <v>2135.1210000000001</v>
      </c>
      <c r="H411" s="9">
        <v>2021.4359999999999</v>
      </c>
      <c r="I411" s="85">
        <v>29.320900000000002</v>
      </c>
      <c r="J411" s="85">
        <v>0.79210000000000003</v>
      </c>
      <c r="K411" s="19">
        <v>0.39600000000000002</v>
      </c>
      <c r="L411" s="19">
        <v>0.60399999999999998</v>
      </c>
      <c r="M411" s="85">
        <v>0.6321</v>
      </c>
      <c r="N411" s="85">
        <v>0.316</v>
      </c>
      <c r="O411" s="19">
        <v>0.68400000000000005</v>
      </c>
      <c r="P411" s="19">
        <v>0.65200000000000002</v>
      </c>
    </row>
    <row r="412" spans="1:16" x14ac:dyDescent="0.2">
      <c r="A412" s="64">
        <v>129546003</v>
      </c>
      <c r="B412" s="3" t="s">
        <v>560</v>
      </c>
      <c r="C412" s="3" t="s">
        <v>556</v>
      </c>
      <c r="D412" s="9">
        <v>104.19199999999999</v>
      </c>
      <c r="E412" s="18">
        <v>1576.7380000000001</v>
      </c>
      <c r="F412" s="9">
        <v>1579.0440000000001</v>
      </c>
      <c r="G412" s="9">
        <v>1554.0909999999999</v>
      </c>
      <c r="H412" s="9">
        <v>1597.079</v>
      </c>
      <c r="I412" s="85">
        <v>15.132999999999999</v>
      </c>
      <c r="J412" s="85">
        <v>0.4088</v>
      </c>
      <c r="K412" s="19">
        <v>0.2044</v>
      </c>
      <c r="L412" s="19">
        <v>0.79559999999999997</v>
      </c>
      <c r="M412" s="85">
        <v>0.47</v>
      </c>
      <c r="N412" s="85">
        <v>0.23499999999999999</v>
      </c>
      <c r="O412" s="19">
        <v>0.76500000000000001</v>
      </c>
      <c r="P412" s="19">
        <v>0.7772</v>
      </c>
    </row>
    <row r="413" spans="1:16" x14ac:dyDescent="0.2">
      <c r="A413" s="64">
        <v>129546103</v>
      </c>
      <c r="B413" s="3" t="s">
        <v>561</v>
      </c>
      <c r="C413" s="3" t="s">
        <v>556</v>
      </c>
      <c r="D413" s="9">
        <v>12.236000000000001</v>
      </c>
      <c r="E413" s="18">
        <v>2440.0219999999999</v>
      </c>
      <c r="F413" s="9">
        <v>2478.9119999999998</v>
      </c>
      <c r="G413" s="9">
        <v>2408.1260000000002</v>
      </c>
      <c r="H413" s="9">
        <v>2433.0279999999998</v>
      </c>
      <c r="I413" s="85">
        <v>199.41329999999999</v>
      </c>
      <c r="J413" s="85">
        <v>5.3872</v>
      </c>
      <c r="K413" s="19">
        <v>2.6936</v>
      </c>
      <c r="L413" s="19">
        <v>-1.6936</v>
      </c>
      <c r="M413" s="85">
        <v>0.72740000000000005</v>
      </c>
      <c r="N413" s="85">
        <v>0.36370000000000002</v>
      </c>
      <c r="O413" s="19">
        <v>0.63629999999999998</v>
      </c>
      <c r="P413" s="19">
        <v>-0.29559999999999997</v>
      </c>
    </row>
    <row r="414" spans="1:16" x14ac:dyDescent="0.2">
      <c r="A414" s="64">
        <v>129546803</v>
      </c>
      <c r="B414" s="3" t="s">
        <v>562</v>
      </c>
      <c r="C414" s="3" t="s">
        <v>556</v>
      </c>
      <c r="D414" s="9">
        <v>47.484000000000002</v>
      </c>
      <c r="E414" s="18">
        <v>797.53899999999999</v>
      </c>
      <c r="F414" s="9">
        <v>802.24</v>
      </c>
      <c r="G414" s="9">
        <v>790.90599999999995</v>
      </c>
      <c r="H414" s="9">
        <v>799.471</v>
      </c>
      <c r="I414" s="85">
        <v>16.7959</v>
      </c>
      <c r="J414" s="85">
        <v>0.45369999999999999</v>
      </c>
      <c r="K414" s="19">
        <v>0.2268</v>
      </c>
      <c r="L414" s="19">
        <v>0.7732</v>
      </c>
      <c r="M414" s="85">
        <v>0.23769999999999999</v>
      </c>
      <c r="N414" s="85">
        <v>0.1188</v>
      </c>
      <c r="O414" s="19">
        <v>0.88119999999999998</v>
      </c>
      <c r="P414" s="19">
        <v>0.83799999999999997</v>
      </c>
    </row>
    <row r="415" spans="1:16" x14ac:dyDescent="0.2">
      <c r="A415" s="64">
        <v>129547303</v>
      </c>
      <c r="B415" s="3" t="s">
        <v>564</v>
      </c>
      <c r="C415" s="3" t="s">
        <v>556</v>
      </c>
      <c r="D415" s="9">
        <v>24.198</v>
      </c>
      <c r="E415" s="18">
        <v>1169.191</v>
      </c>
      <c r="F415" s="9">
        <v>1171.04</v>
      </c>
      <c r="G415" s="9">
        <v>1172.318</v>
      </c>
      <c r="H415" s="9">
        <v>1164.2159999999999</v>
      </c>
      <c r="I415" s="85">
        <v>48.317599999999999</v>
      </c>
      <c r="J415" s="85">
        <v>1.3052999999999999</v>
      </c>
      <c r="K415" s="19">
        <v>0.65259999999999996</v>
      </c>
      <c r="L415" s="19">
        <v>0.34739999999999999</v>
      </c>
      <c r="M415" s="85">
        <v>0.34849999999999998</v>
      </c>
      <c r="N415" s="85">
        <v>0.17419999999999999</v>
      </c>
      <c r="O415" s="19">
        <v>0.82579999999999998</v>
      </c>
      <c r="P415" s="19">
        <v>0.63439999999999996</v>
      </c>
    </row>
    <row r="416" spans="1:16" x14ac:dyDescent="0.2">
      <c r="A416" s="64">
        <v>129547203</v>
      </c>
      <c r="B416" s="3" t="s">
        <v>563</v>
      </c>
      <c r="C416" s="3" t="s">
        <v>556</v>
      </c>
      <c r="D416" s="9">
        <v>12.001000000000001</v>
      </c>
      <c r="E416" s="18">
        <v>1194.3389999999999</v>
      </c>
      <c r="F416" s="9">
        <v>1278.9549999999999</v>
      </c>
      <c r="G416" s="9">
        <v>1204.684</v>
      </c>
      <c r="H416" s="9">
        <v>1099.377</v>
      </c>
      <c r="I416" s="85">
        <v>99.519900000000007</v>
      </c>
      <c r="J416" s="85">
        <v>2.6884999999999999</v>
      </c>
      <c r="K416" s="19">
        <v>1.3442000000000001</v>
      </c>
      <c r="L416" s="19">
        <v>-0.34420000000000001</v>
      </c>
      <c r="M416" s="85">
        <v>0.35599999999999998</v>
      </c>
      <c r="N416" s="85">
        <v>0.17799999999999999</v>
      </c>
      <c r="O416" s="19">
        <v>0.82199999999999995</v>
      </c>
      <c r="P416" s="19">
        <v>0.35549999999999998</v>
      </c>
    </row>
    <row r="417" spans="1:16" x14ac:dyDescent="0.2">
      <c r="A417" s="64">
        <v>129547603</v>
      </c>
      <c r="B417" s="3" t="s">
        <v>565</v>
      </c>
      <c r="C417" s="3" t="s">
        <v>556</v>
      </c>
      <c r="D417" s="9">
        <v>122.88900000000001</v>
      </c>
      <c r="E417" s="18">
        <v>2193.0839999999998</v>
      </c>
      <c r="F417" s="9">
        <v>2200.0790000000002</v>
      </c>
      <c r="G417" s="9">
        <v>2201.8409999999999</v>
      </c>
      <c r="H417" s="9">
        <v>2177.3310000000001</v>
      </c>
      <c r="I417" s="85">
        <v>17.846</v>
      </c>
      <c r="J417" s="85">
        <v>0.48209999999999997</v>
      </c>
      <c r="K417" s="19">
        <v>0.24099999999999999</v>
      </c>
      <c r="L417" s="19">
        <v>0.75900000000000001</v>
      </c>
      <c r="M417" s="85">
        <v>0.65380000000000005</v>
      </c>
      <c r="N417" s="85">
        <v>0.32690000000000002</v>
      </c>
      <c r="O417" s="19">
        <v>0.67310000000000003</v>
      </c>
      <c r="P417" s="19">
        <v>0.70740000000000003</v>
      </c>
    </row>
    <row r="418" spans="1:16" x14ac:dyDescent="0.2">
      <c r="A418" s="64">
        <v>129547803</v>
      </c>
      <c r="B418" s="3" t="s">
        <v>566</v>
      </c>
      <c r="C418" s="3" t="s">
        <v>556</v>
      </c>
      <c r="D418" s="9">
        <v>99.131999999999991</v>
      </c>
      <c r="E418" s="18">
        <v>917.17899999999997</v>
      </c>
      <c r="F418" s="9">
        <v>902.95699999999999</v>
      </c>
      <c r="G418" s="9">
        <v>936.74599999999998</v>
      </c>
      <c r="H418" s="9">
        <v>911.83399999999995</v>
      </c>
      <c r="I418" s="85">
        <v>9.2520000000000007</v>
      </c>
      <c r="J418" s="85">
        <v>0.24990000000000001</v>
      </c>
      <c r="K418" s="19">
        <v>0.1249</v>
      </c>
      <c r="L418" s="19">
        <v>0.87509999999999999</v>
      </c>
      <c r="M418" s="85">
        <v>0.27339999999999998</v>
      </c>
      <c r="N418" s="85">
        <v>0.13669999999999999</v>
      </c>
      <c r="O418" s="19">
        <v>0.86329999999999996</v>
      </c>
      <c r="P418" s="19">
        <v>0.86799999999999999</v>
      </c>
    </row>
    <row r="419" spans="1:16" x14ac:dyDescent="0.2">
      <c r="A419" s="64">
        <v>129548803</v>
      </c>
      <c r="B419" s="3" t="s">
        <v>567</v>
      </c>
      <c r="C419" s="3" t="s">
        <v>556</v>
      </c>
      <c r="D419" s="9">
        <v>61.622</v>
      </c>
      <c r="E419" s="18">
        <v>1073.33</v>
      </c>
      <c r="F419" s="9">
        <v>1078.4079999999999</v>
      </c>
      <c r="G419" s="9">
        <v>1071.1569999999999</v>
      </c>
      <c r="H419" s="9">
        <v>1070.4259999999999</v>
      </c>
      <c r="I419" s="85">
        <v>17.417899999999999</v>
      </c>
      <c r="J419" s="85">
        <v>0.47049999999999997</v>
      </c>
      <c r="K419" s="19">
        <v>0.23519999999999999</v>
      </c>
      <c r="L419" s="19">
        <v>0.76480000000000004</v>
      </c>
      <c r="M419" s="85">
        <v>0.32</v>
      </c>
      <c r="N419" s="85">
        <v>0.16</v>
      </c>
      <c r="O419" s="19">
        <v>0.84</v>
      </c>
      <c r="P419" s="19">
        <v>0.80989999999999995</v>
      </c>
    </row>
    <row r="420" spans="1:16" x14ac:dyDescent="0.2">
      <c r="A420" s="64">
        <v>116555003</v>
      </c>
      <c r="B420" s="3" t="s">
        <v>362</v>
      </c>
      <c r="C420" s="3" t="s">
        <v>363</v>
      </c>
      <c r="D420" s="9">
        <v>226.68299999999999</v>
      </c>
      <c r="E420" s="18">
        <v>2085.7150000000001</v>
      </c>
      <c r="F420" s="9">
        <v>2066.5</v>
      </c>
      <c r="G420" s="9">
        <v>2084.7750000000001</v>
      </c>
      <c r="H420" s="9">
        <v>2105.87</v>
      </c>
      <c r="I420" s="85">
        <v>9.2010000000000005</v>
      </c>
      <c r="J420" s="85">
        <v>0.2485</v>
      </c>
      <c r="K420" s="19">
        <v>0.1242</v>
      </c>
      <c r="L420" s="19">
        <v>0.87580000000000002</v>
      </c>
      <c r="M420" s="85">
        <v>0.62180000000000002</v>
      </c>
      <c r="N420" s="85">
        <v>0.31090000000000001</v>
      </c>
      <c r="O420" s="19">
        <v>0.68910000000000005</v>
      </c>
      <c r="P420" s="19">
        <v>0.76370000000000005</v>
      </c>
    </row>
    <row r="421" spans="1:16" x14ac:dyDescent="0.2">
      <c r="A421" s="64">
        <v>116557103</v>
      </c>
      <c r="B421" s="3" t="s">
        <v>364</v>
      </c>
      <c r="C421" s="3" t="s">
        <v>363</v>
      </c>
      <c r="D421" s="9">
        <v>104.86499999999999</v>
      </c>
      <c r="E421" s="18">
        <v>2537.6060000000002</v>
      </c>
      <c r="F421" s="9">
        <v>2496.152</v>
      </c>
      <c r="G421" s="9">
        <v>2527.433</v>
      </c>
      <c r="H421" s="9">
        <v>2589.232</v>
      </c>
      <c r="I421" s="85">
        <v>24.198699999999999</v>
      </c>
      <c r="J421" s="85">
        <v>0.65369999999999995</v>
      </c>
      <c r="K421" s="19">
        <v>0.32679999999999998</v>
      </c>
      <c r="L421" s="19">
        <v>0.67320000000000002</v>
      </c>
      <c r="M421" s="85">
        <v>0.75649999999999995</v>
      </c>
      <c r="N421" s="85">
        <v>0.37819999999999998</v>
      </c>
      <c r="O421" s="19">
        <v>0.62180000000000002</v>
      </c>
      <c r="P421" s="19">
        <v>0.64229999999999998</v>
      </c>
    </row>
    <row r="422" spans="1:16" x14ac:dyDescent="0.2">
      <c r="A422" s="64">
        <v>108561003</v>
      </c>
      <c r="B422" s="3" t="s">
        <v>191</v>
      </c>
      <c r="C422" s="3" t="s">
        <v>192</v>
      </c>
      <c r="D422" s="9">
        <v>164.99099999999999</v>
      </c>
      <c r="E422" s="18">
        <v>728.97</v>
      </c>
      <c r="F422" s="9">
        <v>725.74300000000005</v>
      </c>
      <c r="G422" s="9">
        <v>731.26099999999997</v>
      </c>
      <c r="H422" s="9">
        <v>729.90700000000004</v>
      </c>
      <c r="I422" s="85">
        <v>4.4181999999999997</v>
      </c>
      <c r="J422" s="85">
        <v>0.1193</v>
      </c>
      <c r="K422" s="19">
        <v>5.96E-2</v>
      </c>
      <c r="L422" s="19">
        <v>0.94040000000000001</v>
      </c>
      <c r="M422" s="85">
        <v>0.21729999999999999</v>
      </c>
      <c r="N422" s="85">
        <v>0.1086</v>
      </c>
      <c r="O422" s="19">
        <v>0.89139999999999997</v>
      </c>
      <c r="P422" s="19">
        <v>0.91100000000000003</v>
      </c>
    </row>
    <row r="423" spans="1:16" x14ac:dyDescent="0.2">
      <c r="A423" s="64">
        <v>108561803</v>
      </c>
      <c r="B423" s="3" t="s">
        <v>193</v>
      </c>
      <c r="C423" s="3" t="s">
        <v>192</v>
      </c>
      <c r="D423" s="9">
        <v>54.598999999999997</v>
      </c>
      <c r="E423" s="18">
        <v>903.21</v>
      </c>
      <c r="F423" s="9">
        <v>896.13800000000003</v>
      </c>
      <c r="G423" s="9">
        <v>917.41700000000003</v>
      </c>
      <c r="H423" s="9">
        <v>896.07500000000005</v>
      </c>
      <c r="I423" s="85">
        <v>16.5426</v>
      </c>
      <c r="J423" s="85">
        <v>0.44690000000000002</v>
      </c>
      <c r="K423" s="19">
        <v>0.22339999999999999</v>
      </c>
      <c r="L423" s="19">
        <v>0.77659999999999996</v>
      </c>
      <c r="M423" s="85">
        <v>0.26919999999999999</v>
      </c>
      <c r="N423" s="85">
        <v>0.1346</v>
      </c>
      <c r="O423" s="19">
        <v>0.86539999999999995</v>
      </c>
      <c r="P423" s="19">
        <v>0.82979999999999998</v>
      </c>
    </row>
    <row r="424" spans="1:16" x14ac:dyDescent="0.2">
      <c r="A424" s="64">
        <v>108565203</v>
      </c>
      <c r="B424" s="3" t="s">
        <v>194</v>
      </c>
      <c r="C424" s="3" t="s">
        <v>192</v>
      </c>
      <c r="D424" s="9">
        <v>122.926</v>
      </c>
      <c r="E424" s="18">
        <v>802.68899999999996</v>
      </c>
      <c r="F424" s="9">
        <v>803.87800000000004</v>
      </c>
      <c r="G424" s="9">
        <v>798.77099999999996</v>
      </c>
      <c r="H424" s="9">
        <v>805.41700000000003</v>
      </c>
      <c r="I424" s="85">
        <v>6.5297999999999998</v>
      </c>
      <c r="J424" s="85">
        <v>0.1764</v>
      </c>
      <c r="K424" s="19">
        <v>8.8200000000000001E-2</v>
      </c>
      <c r="L424" s="19">
        <v>0.91180000000000005</v>
      </c>
      <c r="M424" s="85">
        <v>0.23930000000000001</v>
      </c>
      <c r="N424" s="85">
        <v>0.1196</v>
      </c>
      <c r="O424" s="19">
        <v>0.88039999999999996</v>
      </c>
      <c r="P424" s="19">
        <v>0.89290000000000003</v>
      </c>
    </row>
    <row r="425" spans="1:16" x14ac:dyDescent="0.2">
      <c r="A425" s="64">
        <v>108565503</v>
      </c>
      <c r="B425" s="3" t="s">
        <v>195</v>
      </c>
      <c r="C425" s="3" t="s">
        <v>192</v>
      </c>
      <c r="D425" s="9">
        <v>104.63</v>
      </c>
      <c r="E425" s="18">
        <v>1044.4290000000001</v>
      </c>
      <c r="F425" s="9">
        <v>1028.3340000000001</v>
      </c>
      <c r="G425" s="9">
        <v>1036.489</v>
      </c>
      <c r="H425" s="9">
        <v>1068.4639999999999</v>
      </c>
      <c r="I425" s="85">
        <v>9.9821000000000009</v>
      </c>
      <c r="J425" s="85">
        <v>0.26960000000000001</v>
      </c>
      <c r="K425" s="19">
        <v>0.1348</v>
      </c>
      <c r="L425" s="19">
        <v>0.86519999999999997</v>
      </c>
      <c r="M425" s="85">
        <v>0.31130000000000002</v>
      </c>
      <c r="N425" s="85">
        <v>0.15559999999999999</v>
      </c>
      <c r="O425" s="19">
        <v>0.84440000000000004</v>
      </c>
      <c r="P425" s="19">
        <v>0.85270000000000001</v>
      </c>
    </row>
    <row r="426" spans="1:16" x14ac:dyDescent="0.2">
      <c r="A426" s="64">
        <v>108566303</v>
      </c>
      <c r="B426" s="3" t="s">
        <v>196</v>
      </c>
      <c r="C426" s="3" t="s">
        <v>192</v>
      </c>
      <c r="D426" s="9">
        <v>146.25299999999999</v>
      </c>
      <c r="E426" s="18">
        <v>667.89599999999996</v>
      </c>
      <c r="F426" s="9">
        <v>645.43399999999997</v>
      </c>
      <c r="G426" s="9">
        <v>664.61500000000001</v>
      </c>
      <c r="H426" s="9">
        <v>693.63900000000001</v>
      </c>
      <c r="I426" s="85">
        <v>4.5667</v>
      </c>
      <c r="J426" s="85">
        <v>0.12330000000000001</v>
      </c>
      <c r="K426" s="19">
        <v>6.1600000000000002E-2</v>
      </c>
      <c r="L426" s="19">
        <v>0.93840000000000001</v>
      </c>
      <c r="M426" s="85">
        <v>0.1991</v>
      </c>
      <c r="N426" s="85">
        <v>9.9500000000000005E-2</v>
      </c>
      <c r="O426" s="19">
        <v>0.90049999999999997</v>
      </c>
      <c r="P426" s="19">
        <v>0.91559999999999997</v>
      </c>
    </row>
    <row r="427" spans="1:16" x14ac:dyDescent="0.2">
      <c r="A427" s="64">
        <v>108567004</v>
      </c>
      <c r="B427" s="3" t="s">
        <v>197</v>
      </c>
      <c r="C427" s="3" t="s">
        <v>192</v>
      </c>
      <c r="D427" s="9">
        <v>58.036000000000001</v>
      </c>
      <c r="E427" s="18">
        <v>267.99</v>
      </c>
      <c r="F427" s="9">
        <v>259.95600000000002</v>
      </c>
      <c r="G427" s="9">
        <v>270.68599999999998</v>
      </c>
      <c r="H427" s="9">
        <v>273.32900000000001</v>
      </c>
      <c r="I427" s="85">
        <v>4.6176000000000004</v>
      </c>
      <c r="J427" s="85">
        <v>0.12470000000000001</v>
      </c>
      <c r="K427" s="19">
        <v>6.2300000000000001E-2</v>
      </c>
      <c r="L427" s="19">
        <v>0.93769999999999998</v>
      </c>
      <c r="M427" s="85">
        <v>7.9899999999999999E-2</v>
      </c>
      <c r="N427" s="85">
        <v>3.9899999999999998E-2</v>
      </c>
      <c r="O427" s="19">
        <v>0.96009999999999995</v>
      </c>
      <c r="P427" s="19">
        <v>0.95109999999999995</v>
      </c>
    </row>
    <row r="428" spans="1:16" x14ac:dyDescent="0.2">
      <c r="A428" s="64">
        <v>108567204</v>
      </c>
      <c r="B428" s="3" t="s">
        <v>198</v>
      </c>
      <c r="C428" s="3" t="s">
        <v>192</v>
      </c>
      <c r="D428" s="9">
        <v>69.3</v>
      </c>
      <c r="E428" s="18">
        <v>359.96300000000002</v>
      </c>
      <c r="F428" s="9">
        <v>337.78899999999999</v>
      </c>
      <c r="G428" s="9">
        <v>364.72300000000001</v>
      </c>
      <c r="H428" s="9">
        <v>377.37700000000001</v>
      </c>
      <c r="I428" s="85">
        <v>5.1942000000000004</v>
      </c>
      <c r="J428" s="85">
        <v>0.14030000000000001</v>
      </c>
      <c r="K428" s="19">
        <v>7.0099999999999996E-2</v>
      </c>
      <c r="L428" s="19">
        <v>0.92989999999999995</v>
      </c>
      <c r="M428" s="85">
        <v>0.10730000000000001</v>
      </c>
      <c r="N428" s="85">
        <v>5.3600000000000002E-2</v>
      </c>
      <c r="O428" s="19">
        <v>0.94640000000000002</v>
      </c>
      <c r="P428" s="19">
        <v>0.93979999999999997</v>
      </c>
    </row>
    <row r="429" spans="1:16" x14ac:dyDescent="0.2">
      <c r="A429" s="64">
        <v>108567404</v>
      </c>
      <c r="B429" s="3" t="s">
        <v>199</v>
      </c>
      <c r="C429" s="3" t="s">
        <v>192</v>
      </c>
      <c r="D429" s="9">
        <v>65.944000000000003</v>
      </c>
      <c r="E429" s="18">
        <v>275.49</v>
      </c>
      <c r="F429" s="9">
        <v>276.37200000000001</v>
      </c>
      <c r="G429" s="9">
        <v>277.54899999999998</v>
      </c>
      <c r="H429" s="9">
        <v>272.548</v>
      </c>
      <c r="I429" s="85">
        <v>4.1776</v>
      </c>
      <c r="J429" s="85">
        <v>0.1128</v>
      </c>
      <c r="K429" s="19">
        <v>5.6399999999999999E-2</v>
      </c>
      <c r="L429" s="19">
        <v>0.94359999999999999</v>
      </c>
      <c r="M429" s="85">
        <v>8.2100000000000006E-2</v>
      </c>
      <c r="N429" s="85">
        <v>4.1000000000000002E-2</v>
      </c>
      <c r="O429" s="19">
        <v>0.95899999999999996</v>
      </c>
      <c r="P429" s="19">
        <v>0.95279999999999998</v>
      </c>
    </row>
    <row r="430" spans="1:16" x14ac:dyDescent="0.2">
      <c r="A430" s="64">
        <v>108567703</v>
      </c>
      <c r="B430" s="3" t="s">
        <v>200</v>
      </c>
      <c r="C430" s="3" t="s">
        <v>192</v>
      </c>
      <c r="D430" s="9">
        <v>134.88999999999999</v>
      </c>
      <c r="E430" s="18">
        <v>2051.509</v>
      </c>
      <c r="F430" s="9">
        <v>2069.3090000000002</v>
      </c>
      <c r="G430" s="9">
        <v>2051.8980000000001</v>
      </c>
      <c r="H430" s="9">
        <v>2033.32</v>
      </c>
      <c r="I430" s="85">
        <v>15.2087</v>
      </c>
      <c r="J430" s="85">
        <v>0.4108</v>
      </c>
      <c r="K430" s="19">
        <v>0.2054</v>
      </c>
      <c r="L430" s="19">
        <v>0.79459999999999997</v>
      </c>
      <c r="M430" s="85">
        <v>0.61160000000000003</v>
      </c>
      <c r="N430" s="85">
        <v>0.30580000000000002</v>
      </c>
      <c r="O430" s="19">
        <v>0.69420000000000004</v>
      </c>
      <c r="P430" s="19">
        <v>0.73429999999999995</v>
      </c>
    </row>
    <row r="431" spans="1:16" x14ac:dyDescent="0.2">
      <c r="A431" s="64">
        <v>108568404</v>
      </c>
      <c r="B431" s="3" t="s">
        <v>201</v>
      </c>
      <c r="C431" s="3" t="s">
        <v>192</v>
      </c>
      <c r="D431" s="9">
        <v>102.914</v>
      </c>
      <c r="E431" s="18">
        <v>288.56200000000001</v>
      </c>
      <c r="F431" s="9">
        <v>285.42700000000002</v>
      </c>
      <c r="G431" s="9">
        <v>279.93200000000002</v>
      </c>
      <c r="H431" s="9">
        <v>300.32600000000002</v>
      </c>
      <c r="I431" s="85">
        <v>2.8039000000000001</v>
      </c>
      <c r="J431" s="85">
        <v>7.5700000000000003E-2</v>
      </c>
      <c r="K431" s="19">
        <v>3.78E-2</v>
      </c>
      <c r="L431" s="19">
        <v>0.96220000000000006</v>
      </c>
      <c r="M431" s="85">
        <v>8.5999999999999993E-2</v>
      </c>
      <c r="N431" s="85">
        <v>4.2999999999999997E-2</v>
      </c>
      <c r="O431" s="19">
        <v>0.95699999999999996</v>
      </c>
      <c r="P431" s="19">
        <v>0.95899999999999996</v>
      </c>
    </row>
    <row r="432" spans="1:16" x14ac:dyDescent="0.2">
      <c r="A432" s="64">
        <v>108569103</v>
      </c>
      <c r="B432" s="3" t="s">
        <v>202</v>
      </c>
      <c r="C432" s="3" t="s">
        <v>192</v>
      </c>
      <c r="D432" s="9">
        <v>57.845000000000006</v>
      </c>
      <c r="E432" s="18">
        <v>1254.463</v>
      </c>
      <c r="F432" s="9">
        <v>1250.107</v>
      </c>
      <c r="G432" s="9">
        <v>1270.299</v>
      </c>
      <c r="H432" s="9">
        <v>1242.982</v>
      </c>
      <c r="I432" s="85">
        <v>21.686599999999999</v>
      </c>
      <c r="J432" s="85">
        <v>0.58579999999999999</v>
      </c>
      <c r="K432" s="19">
        <v>0.29289999999999999</v>
      </c>
      <c r="L432" s="19">
        <v>0.70709999999999995</v>
      </c>
      <c r="M432" s="85">
        <v>0.374</v>
      </c>
      <c r="N432" s="85">
        <v>0.187</v>
      </c>
      <c r="O432" s="19">
        <v>0.81299999999999994</v>
      </c>
      <c r="P432" s="19">
        <v>0.77059999999999995</v>
      </c>
    </row>
    <row r="433" spans="1:16" x14ac:dyDescent="0.2">
      <c r="A433" s="64">
        <v>117576303</v>
      </c>
      <c r="B433" s="3" t="s">
        <v>385</v>
      </c>
      <c r="C433" s="3" t="s">
        <v>386</v>
      </c>
      <c r="D433" s="9">
        <v>452.49400000000003</v>
      </c>
      <c r="E433" s="18">
        <v>660.67499999999995</v>
      </c>
      <c r="F433" s="9">
        <v>660.73500000000001</v>
      </c>
      <c r="G433" s="9">
        <v>661.01800000000003</v>
      </c>
      <c r="H433" s="9">
        <v>660.27300000000002</v>
      </c>
      <c r="I433" s="85">
        <v>1.46</v>
      </c>
      <c r="J433" s="85">
        <v>3.9399999999999998E-2</v>
      </c>
      <c r="K433" s="19">
        <v>1.9699999999999999E-2</v>
      </c>
      <c r="L433" s="19">
        <v>0.98029999999999995</v>
      </c>
      <c r="M433" s="85">
        <v>0.19689999999999999</v>
      </c>
      <c r="N433" s="85">
        <v>9.8400000000000001E-2</v>
      </c>
      <c r="O433" s="19">
        <v>0.90159999999999996</v>
      </c>
      <c r="P433" s="19">
        <v>0.93300000000000005</v>
      </c>
    </row>
    <row r="434" spans="1:16" x14ac:dyDescent="0.2">
      <c r="A434" s="64">
        <v>119581003</v>
      </c>
      <c r="B434" s="3" t="s">
        <v>416</v>
      </c>
      <c r="C434" s="3" t="s">
        <v>417</v>
      </c>
      <c r="D434" s="9">
        <v>110.58799999999999</v>
      </c>
      <c r="E434" s="18">
        <v>981.72</v>
      </c>
      <c r="F434" s="9">
        <v>1000.12</v>
      </c>
      <c r="G434" s="9">
        <v>962.78300000000002</v>
      </c>
      <c r="H434" s="9">
        <v>982.25699999999995</v>
      </c>
      <c r="I434" s="85">
        <v>8.8772000000000002</v>
      </c>
      <c r="J434" s="85">
        <v>0.23980000000000001</v>
      </c>
      <c r="K434" s="19">
        <v>0.11990000000000001</v>
      </c>
      <c r="L434" s="19">
        <v>0.88009999999999999</v>
      </c>
      <c r="M434" s="85">
        <v>0.29260000000000003</v>
      </c>
      <c r="N434" s="85">
        <v>0.14630000000000001</v>
      </c>
      <c r="O434" s="19">
        <v>0.85370000000000001</v>
      </c>
      <c r="P434" s="19">
        <v>0.86419999999999997</v>
      </c>
    </row>
    <row r="435" spans="1:16" x14ac:dyDescent="0.2">
      <c r="A435" s="64">
        <v>119582503</v>
      </c>
      <c r="B435" s="3" t="s">
        <v>418</v>
      </c>
      <c r="C435" s="3" t="s">
        <v>417</v>
      </c>
      <c r="D435" s="9">
        <v>194.96899999999999</v>
      </c>
      <c r="E435" s="18">
        <v>1096.2180000000001</v>
      </c>
      <c r="F435" s="9">
        <v>1132.7860000000001</v>
      </c>
      <c r="G435" s="9">
        <v>1076.153</v>
      </c>
      <c r="H435" s="9">
        <v>1079.7149999999999</v>
      </c>
      <c r="I435" s="85">
        <v>5.6224999999999996</v>
      </c>
      <c r="J435" s="85">
        <v>0.15179999999999999</v>
      </c>
      <c r="K435" s="19">
        <v>7.5899999999999995E-2</v>
      </c>
      <c r="L435" s="19">
        <v>0.92410000000000003</v>
      </c>
      <c r="M435" s="85">
        <v>0.32679999999999998</v>
      </c>
      <c r="N435" s="85">
        <v>0.16339999999999999</v>
      </c>
      <c r="O435" s="19">
        <v>0.83660000000000001</v>
      </c>
      <c r="P435" s="19">
        <v>0.87160000000000004</v>
      </c>
    </row>
    <row r="436" spans="1:16" x14ac:dyDescent="0.2">
      <c r="A436" s="64">
        <v>119583003</v>
      </c>
      <c r="B436" s="3" t="s">
        <v>419</v>
      </c>
      <c r="C436" s="3" t="s">
        <v>417</v>
      </c>
      <c r="D436" s="9">
        <v>96.638999999999996</v>
      </c>
      <c r="E436" s="18">
        <v>778.76599999999996</v>
      </c>
      <c r="F436" s="9">
        <v>820.399</v>
      </c>
      <c r="G436" s="9">
        <v>777.49300000000005</v>
      </c>
      <c r="H436" s="9">
        <v>738.40700000000004</v>
      </c>
      <c r="I436" s="85">
        <v>8.0585000000000004</v>
      </c>
      <c r="J436" s="85">
        <v>0.2177</v>
      </c>
      <c r="K436" s="19">
        <v>0.10879999999999999</v>
      </c>
      <c r="L436" s="19">
        <v>0.89119999999999999</v>
      </c>
      <c r="M436" s="85">
        <v>0.2321</v>
      </c>
      <c r="N436" s="85">
        <v>0.11600000000000001</v>
      </c>
      <c r="O436" s="19">
        <v>0.88400000000000001</v>
      </c>
      <c r="P436" s="19">
        <v>0.88680000000000003</v>
      </c>
    </row>
    <row r="437" spans="1:16" x14ac:dyDescent="0.2">
      <c r="A437" s="64">
        <v>119584503</v>
      </c>
      <c r="B437" s="3" t="s">
        <v>420</v>
      </c>
      <c r="C437" s="3" t="s">
        <v>417</v>
      </c>
      <c r="D437" s="9">
        <v>227.78399999999999</v>
      </c>
      <c r="E437" s="18">
        <v>1268.865</v>
      </c>
      <c r="F437" s="9">
        <v>1263.0650000000001</v>
      </c>
      <c r="G437" s="9">
        <v>1270.7850000000001</v>
      </c>
      <c r="H437" s="9">
        <v>1272.7449999999999</v>
      </c>
      <c r="I437" s="85">
        <v>5.5704000000000002</v>
      </c>
      <c r="J437" s="85">
        <v>0.15040000000000001</v>
      </c>
      <c r="K437" s="19">
        <v>7.5200000000000003E-2</v>
      </c>
      <c r="L437" s="19">
        <v>0.92479999999999996</v>
      </c>
      <c r="M437" s="85">
        <v>0.37830000000000003</v>
      </c>
      <c r="N437" s="85">
        <v>0.18909999999999999</v>
      </c>
      <c r="O437" s="19">
        <v>0.81089999999999995</v>
      </c>
      <c r="P437" s="19">
        <v>0.85640000000000005</v>
      </c>
    </row>
    <row r="438" spans="1:16" x14ac:dyDescent="0.2">
      <c r="A438" s="64">
        <v>119584603</v>
      </c>
      <c r="B438" s="3" t="s">
        <v>421</v>
      </c>
      <c r="C438" s="3" t="s">
        <v>417</v>
      </c>
      <c r="D438" s="9">
        <v>193.09199999999998</v>
      </c>
      <c r="E438" s="18">
        <v>938.09799999999996</v>
      </c>
      <c r="F438" s="9">
        <v>953.89599999999996</v>
      </c>
      <c r="G438" s="9">
        <v>946.05600000000004</v>
      </c>
      <c r="H438" s="9">
        <v>914.34100000000001</v>
      </c>
      <c r="I438" s="85">
        <v>4.8582000000000001</v>
      </c>
      <c r="J438" s="85">
        <v>0.13120000000000001</v>
      </c>
      <c r="K438" s="19">
        <v>6.5600000000000006E-2</v>
      </c>
      <c r="L438" s="19">
        <v>0.93440000000000001</v>
      </c>
      <c r="M438" s="85">
        <v>0.27960000000000002</v>
      </c>
      <c r="N438" s="85">
        <v>0.13980000000000001</v>
      </c>
      <c r="O438" s="19">
        <v>0.86019999999999996</v>
      </c>
      <c r="P438" s="19">
        <v>0.88980000000000004</v>
      </c>
    </row>
    <row r="439" spans="1:16" x14ac:dyDescent="0.2">
      <c r="A439" s="64">
        <v>119586503</v>
      </c>
      <c r="B439" s="3" t="s">
        <v>422</v>
      </c>
      <c r="C439" s="3" t="s">
        <v>417</v>
      </c>
      <c r="D439" s="9">
        <v>103.253</v>
      </c>
      <c r="E439" s="18">
        <v>794.46900000000005</v>
      </c>
      <c r="F439" s="9">
        <v>778.60500000000002</v>
      </c>
      <c r="G439" s="9">
        <v>798.77700000000004</v>
      </c>
      <c r="H439" s="9">
        <v>806.02499999999998</v>
      </c>
      <c r="I439" s="85">
        <v>7.6943000000000001</v>
      </c>
      <c r="J439" s="85">
        <v>0.20780000000000001</v>
      </c>
      <c r="K439" s="19">
        <v>0.10390000000000001</v>
      </c>
      <c r="L439" s="19">
        <v>0.89610000000000001</v>
      </c>
      <c r="M439" s="85">
        <v>0.23680000000000001</v>
      </c>
      <c r="N439" s="85">
        <v>0.11840000000000001</v>
      </c>
      <c r="O439" s="19">
        <v>0.88160000000000005</v>
      </c>
      <c r="P439" s="19">
        <v>0.88739999999999997</v>
      </c>
    </row>
    <row r="440" spans="1:16" x14ac:dyDescent="0.2">
      <c r="A440" s="64">
        <v>117596003</v>
      </c>
      <c r="B440" s="3" t="s">
        <v>387</v>
      </c>
      <c r="C440" s="3" t="s">
        <v>388</v>
      </c>
      <c r="D440" s="9">
        <v>329.77</v>
      </c>
      <c r="E440" s="18">
        <v>2048.2399999999998</v>
      </c>
      <c r="F440" s="9">
        <v>2032.598</v>
      </c>
      <c r="G440" s="9">
        <v>2042.8679999999999</v>
      </c>
      <c r="H440" s="9">
        <v>2069.2539999999999</v>
      </c>
      <c r="I440" s="85">
        <v>6.2111000000000001</v>
      </c>
      <c r="J440" s="85">
        <v>0.16769999999999999</v>
      </c>
      <c r="K440" s="19">
        <v>8.3799999999999999E-2</v>
      </c>
      <c r="L440" s="19">
        <v>0.91620000000000001</v>
      </c>
      <c r="M440" s="85">
        <v>0.61060000000000003</v>
      </c>
      <c r="N440" s="85">
        <v>0.30530000000000002</v>
      </c>
      <c r="O440" s="19">
        <v>0.69469999999999998</v>
      </c>
      <c r="P440" s="19">
        <v>0.7833</v>
      </c>
    </row>
    <row r="441" spans="1:16" x14ac:dyDescent="0.2">
      <c r="A441" s="64">
        <v>117597003</v>
      </c>
      <c r="B441" s="3" t="s">
        <v>389</v>
      </c>
      <c r="C441" s="3" t="s">
        <v>388</v>
      </c>
      <c r="D441" s="9">
        <v>485.50800000000004</v>
      </c>
      <c r="E441" s="18">
        <v>1781.28</v>
      </c>
      <c r="F441" s="9">
        <v>1787.114</v>
      </c>
      <c r="G441" s="9">
        <v>1766.13</v>
      </c>
      <c r="H441" s="9">
        <v>1790.596</v>
      </c>
      <c r="I441" s="85">
        <v>3.6688000000000001</v>
      </c>
      <c r="J441" s="85">
        <v>9.9099999999999994E-2</v>
      </c>
      <c r="K441" s="19">
        <v>4.9500000000000002E-2</v>
      </c>
      <c r="L441" s="19">
        <v>0.95050000000000001</v>
      </c>
      <c r="M441" s="85">
        <v>0.53100000000000003</v>
      </c>
      <c r="N441" s="85">
        <v>0.26550000000000001</v>
      </c>
      <c r="O441" s="19">
        <v>0.73450000000000004</v>
      </c>
      <c r="P441" s="19">
        <v>0.82089999999999996</v>
      </c>
    </row>
    <row r="442" spans="1:16" x14ac:dyDescent="0.2">
      <c r="A442" s="64">
        <v>117598503</v>
      </c>
      <c r="B442" s="3" t="s">
        <v>390</v>
      </c>
      <c r="C442" s="3" t="s">
        <v>388</v>
      </c>
      <c r="D442" s="9">
        <v>333.77700000000004</v>
      </c>
      <c r="E442" s="18">
        <v>1486.232</v>
      </c>
      <c r="F442" s="9">
        <v>1459.713</v>
      </c>
      <c r="G442" s="9">
        <v>1473.2360000000001</v>
      </c>
      <c r="H442" s="9">
        <v>1525.748</v>
      </c>
      <c r="I442" s="85">
        <v>4.4527000000000001</v>
      </c>
      <c r="J442" s="85">
        <v>0.1202</v>
      </c>
      <c r="K442" s="19">
        <v>6.0100000000000001E-2</v>
      </c>
      <c r="L442" s="19">
        <v>0.93989999999999996</v>
      </c>
      <c r="M442" s="85">
        <v>0.44309999999999999</v>
      </c>
      <c r="N442" s="85">
        <v>0.2215</v>
      </c>
      <c r="O442" s="19">
        <v>0.77849999999999997</v>
      </c>
      <c r="P442" s="19">
        <v>0.84299999999999997</v>
      </c>
    </row>
    <row r="443" spans="1:16" x14ac:dyDescent="0.2">
      <c r="A443" s="64">
        <v>116604003</v>
      </c>
      <c r="B443" s="3" t="s">
        <v>365</v>
      </c>
      <c r="C443" s="3" t="s">
        <v>366</v>
      </c>
      <c r="D443" s="9">
        <v>41.784999999999997</v>
      </c>
      <c r="E443" s="18">
        <v>1906.2329999999999</v>
      </c>
      <c r="F443" s="9">
        <v>1871.15</v>
      </c>
      <c r="G443" s="9">
        <v>1919.5139999999999</v>
      </c>
      <c r="H443" s="9">
        <v>1928.0350000000001</v>
      </c>
      <c r="I443" s="85">
        <v>45.62</v>
      </c>
      <c r="J443" s="85">
        <v>1.2323999999999999</v>
      </c>
      <c r="K443" s="19">
        <v>0.61619999999999997</v>
      </c>
      <c r="L443" s="19">
        <v>0.38379999999999997</v>
      </c>
      <c r="M443" s="85">
        <v>0.56830000000000003</v>
      </c>
      <c r="N443" s="85">
        <v>0.28410000000000002</v>
      </c>
      <c r="O443" s="19">
        <v>0.71589999999999998</v>
      </c>
      <c r="P443" s="19">
        <v>0.58299999999999996</v>
      </c>
    </row>
    <row r="444" spans="1:16" x14ac:dyDescent="0.2">
      <c r="A444" s="64">
        <v>116605003</v>
      </c>
      <c r="B444" s="3" t="s">
        <v>367</v>
      </c>
      <c r="C444" s="3" t="s">
        <v>366</v>
      </c>
      <c r="D444" s="9">
        <v>214.416</v>
      </c>
      <c r="E444" s="18">
        <v>1949.423</v>
      </c>
      <c r="F444" s="9">
        <v>1930.47</v>
      </c>
      <c r="G444" s="9">
        <v>1921.9110000000001</v>
      </c>
      <c r="H444" s="9">
        <v>1995.8869999999999</v>
      </c>
      <c r="I444" s="85">
        <v>9.0916999999999994</v>
      </c>
      <c r="J444" s="85">
        <v>0.24560000000000001</v>
      </c>
      <c r="K444" s="19">
        <v>0.12280000000000001</v>
      </c>
      <c r="L444" s="19">
        <v>0.87719999999999998</v>
      </c>
      <c r="M444" s="85">
        <v>0.58120000000000005</v>
      </c>
      <c r="N444" s="85">
        <v>0.29060000000000002</v>
      </c>
      <c r="O444" s="19">
        <v>0.70940000000000003</v>
      </c>
      <c r="P444" s="19">
        <v>0.77649999999999997</v>
      </c>
    </row>
    <row r="445" spans="1:16" x14ac:dyDescent="0.2">
      <c r="A445" s="64">
        <v>106611303</v>
      </c>
      <c r="B445" s="3" t="s">
        <v>140</v>
      </c>
      <c r="C445" s="3" t="s">
        <v>141</v>
      </c>
      <c r="D445" s="9">
        <v>156.62800000000001</v>
      </c>
      <c r="E445" s="18">
        <v>1167.2819999999999</v>
      </c>
      <c r="F445" s="9">
        <v>1175.963</v>
      </c>
      <c r="G445" s="9">
        <v>1191.143</v>
      </c>
      <c r="H445" s="9">
        <v>1134.741</v>
      </c>
      <c r="I445" s="85">
        <v>7.4524999999999997</v>
      </c>
      <c r="J445" s="85">
        <v>0.20130000000000001</v>
      </c>
      <c r="K445" s="19">
        <v>0.10059999999999999</v>
      </c>
      <c r="L445" s="19">
        <v>0.89939999999999998</v>
      </c>
      <c r="M445" s="85">
        <v>0.34799999999999998</v>
      </c>
      <c r="N445" s="85">
        <v>0.17399999999999999</v>
      </c>
      <c r="O445" s="19">
        <v>0.82599999999999996</v>
      </c>
      <c r="P445" s="19">
        <v>0.85529999999999995</v>
      </c>
    </row>
    <row r="446" spans="1:16" x14ac:dyDescent="0.2">
      <c r="A446" s="64">
        <v>106612203</v>
      </c>
      <c r="B446" s="3" t="s">
        <v>142</v>
      </c>
      <c r="C446" s="3" t="s">
        <v>141</v>
      </c>
      <c r="D446" s="9">
        <v>187.74200000000002</v>
      </c>
      <c r="E446" s="18">
        <v>1861.05</v>
      </c>
      <c r="F446" s="9">
        <v>1846.1780000000001</v>
      </c>
      <c r="G446" s="9">
        <v>1876.434</v>
      </c>
      <c r="H446" s="9">
        <v>1860.538</v>
      </c>
      <c r="I446" s="85">
        <v>9.9128000000000007</v>
      </c>
      <c r="J446" s="85">
        <v>0.26769999999999999</v>
      </c>
      <c r="K446" s="19">
        <v>0.1338</v>
      </c>
      <c r="L446" s="19">
        <v>0.86619999999999997</v>
      </c>
      <c r="M446" s="85">
        <v>0.55479999999999996</v>
      </c>
      <c r="N446" s="85">
        <v>0.27739999999999998</v>
      </c>
      <c r="O446" s="19">
        <v>0.72260000000000002</v>
      </c>
      <c r="P446" s="19">
        <v>0.78</v>
      </c>
    </row>
    <row r="447" spans="1:16" x14ac:dyDescent="0.2">
      <c r="A447" s="64">
        <v>106616203</v>
      </c>
      <c r="B447" s="3" t="s">
        <v>143</v>
      </c>
      <c r="C447" s="3" t="s">
        <v>141</v>
      </c>
      <c r="D447" s="9">
        <v>79.941999999999993</v>
      </c>
      <c r="E447" s="18">
        <v>1918.7370000000001</v>
      </c>
      <c r="F447" s="9">
        <v>1901.5809999999999</v>
      </c>
      <c r="G447" s="9">
        <v>1909.395</v>
      </c>
      <c r="H447" s="9">
        <v>1945.2339999999999</v>
      </c>
      <c r="I447" s="85">
        <v>24.0016</v>
      </c>
      <c r="J447" s="85">
        <v>0.64839999999999998</v>
      </c>
      <c r="K447" s="19">
        <v>0.32419999999999999</v>
      </c>
      <c r="L447" s="19">
        <v>0.67579999999999996</v>
      </c>
      <c r="M447" s="85">
        <v>0.57199999999999995</v>
      </c>
      <c r="N447" s="85">
        <v>0.28599999999999998</v>
      </c>
      <c r="O447" s="19">
        <v>0.71399999999999997</v>
      </c>
      <c r="P447" s="19">
        <v>0.69869999999999999</v>
      </c>
    </row>
    <row r="448" spans="1:16" x14ac:dyDescent="0.2">
      <c r="A448" s="64">
        <v>106617203</v>
      </c>
      <c r="B448" s="3" t="s">
        <v>144</v>
      </c>
      <c r="C448" s="3" t="s">
        <v>141</v>
      </c>
      <c r="D448" s="9">
        <v>200.06</v>
      </c>
      <c r="E448" s="18">
        <v>1882.9580000000001</v>
      </c>
      <c r="F448" s="9">
        <v>1871.6030000000001</v>
      </c>
      <c r="G448" s="9">
        <v>1876.914</v>
      </c>
      <c r="H448" s="9">
        <v>1900.357</v>
      </c>
      <c r="I448" s="85">
        <v>9.4118999999999993</v>
      </c>
      <c r="J448" s="85">
        <v>0.25419999999999998</v>
      </c>
      <c r="K448" s="19">
        <v>0.12709999999999999</v>
      </c>
      <c r="L448" s="19">
        <v>0.87290000000000001</v>
      </c>
      <c r="M448" s="85">
        <v>0.56130000000000002</v>
      </c>
      <c r="N448" s="85">
        <v>0.28060000000000002</v>
      </c>
      <c r="O448" s="19">
        <v>0.71940000000000004</v>
      </c>
      <c r="P448" s="19">
        <v>0.78080000000000005</v>
      </c>
    </row>
    <row r="449" spans="1:16" x14ac:dyDescent="0.2">
      <c r="A449" s="64">
        <v>106618603</v>
      </c>
      <c r="B449" s="3" t="s">
        <v>145</v>
      </c>
      <c r="C449" s="3" t="s">
        <v>141</v>
      </c>
      <c r="D449" s="9">
        <v>63.899000000000001</v>
      </c>
      <c r="E449" s="18">
        <v>836.21900000000005</v>
      </c>
      <c r="F449" s="9">
        <v>831.10900000000004</v>
      </c>
      <c r="G449" s="9">
        <v>836.61300000000006</v>
      </c>
      <c r="H449" s="9">
        <v>840.93600000000004</v>
      </c>
      <c r="I449" s="85">
        <v>13.086499999999999</v>
      </c>
      <c r="J449" s="85">
        <v>0.35349999999999998</v>
      </c>
      <c r="K449" s="19">
        <v>0.1767</v>
      </c>
      <c r="L449" s="19">
        <v>0.82330000000000003</v>
      </c>
      <c r="M449" s="85">
        <v>0.24929999999999999</v>
      </c>
      <c r="N449" s="85">
        <v>0.1246</v>
      </c>
      <c r="O449" s="19">
        <v>0.87539999999999996</v>
      </c>
      <c r="P449" s="19">
        <v>0.85450000000000004</v>
      </c>
    </row>
    <row r="450" spans="1:16" x14ac:dyDescent="0.2">
      <c r="A450" s="64">
        <v>105628302</v>
      </c>
      <c r="B450" s="3" t="s">
        <v>122</v>
      </c>
      <c r="C450" s="3" t="s">
        <v>123</v>
      </c>
      <c r="D450" s="9">
        <v>775.30499999999995</v>
      </c>
      <c r="E450" s="18">
        <v>4298.0209999999997</v>
      </c>
      <c r="F450" s="9">
        <v>4249.4830000000002</v>
      </c>
      <c r="G450" s="9">
        <v>4306.9409999999998</v>
      </c>
      <c r="H450" s="9">
        <v>4337.6390000000001</v>
      </c>
      <c r="I450" s="85">
        <v>5.5435999999999996</v>
      </c>
      <c r="J450" s="85">
        <v>0.1497</v>
      </c>
      <c r="K450" s="19">
        <v>7.4800000000000005E-2</v>
      </c>
      <c r="L450" s="19">
        <v>0.92520000000000002</v>
      </c>
      <c r="M450" s="85">
        <v>1.2814000000000001</v>
      </c>
      <c r="N450" s="85">
        <v>0.64070000000000005</v>
      </c>
      <c r="O450" s="19">
        <v>0.35930000000000001</v>
      </c>
      <c r="P450" s="19">
        <v>0.58560000000000001</v>
      </c>
    </row>
    <row r="451" spans="1:16" x14ac:dyDescent="0.2">
      <c r="A451" s="64">
        <v>101630504</v>
      </c>
      <c r="B451" s="3" t="s">
        <v>16</v>
      </c>
      <c r="C451" s="3" t="s">
        <v>17</v>
      </c>
      <c r="D451" s="9">
        <v>74.256</v>
      </c>
      <c r="E451" s="18">
        <v>499.952</v>
      </c>
      <c r="F451" s="9">
        <v>485.71899999999999</v>
      </c>
      <c r="G451" s="9">
        <v>498.96</v>
      </c>
      <c r="H451" s="9">
        <v>515.178</v>
      </c>
      <c r="I451" s="85">
        <v>6.7328000000000001</v>
      </c>
      <c r="J451" s="85">
        <v>0.18179999999999999</v>
      </c>
      <c r="K451" s="19">
        <v>9.0899999999999995E-2</v>
      </c>
      <c r="L451" s="19">
        <v>0.90910000000000002</v>
      </c>
      <c r="M451" s="85">
        <v>0.14899999999999999</v>
      </c>
      <c r="N451" s="85">
        <v>7.4499999999999997E-2</v>
      </c>
      <c r="O451" s="19">
        <v>0.92549999999999999</v>
      </c>
      <c r="P451" s="19">
        <v>0.91890000000000005</v>
      </c>
    </row>
    <row r="452" spans="1:16" x14ac:dyDescent="0.2">
      <c r="A452" s="64">
        <v>101630903</v>
      </c>
      <c r="B452" s="3" t="s">
        <v>18</v>
      </c>
      <c r="C452" s="3" t="s">
        <v>17</v>
      </c>
      <c r="D452" s="9">
        <v>59.072000000000003</v>
      </c>
      <c r="E452" s="18">
        <v>1098.9449999999999</v>
      </c>
      <c r="F452" s="9">
        <v>1092.329</v>
      </c>
      <c r="G452" s="9">
        <v>1098.0740000000001</v>
      </c>
      <c r="H452" s="9">
        <v>1106.431</v>
      </c>
      <c r="I452" s="85">
        <v>18.603400000000001</v>
      </c>
      <c r="J452" s="85">
        <v>0.50249999999999995</v>
      </c>
      <c r="K452" s="19">
        <v>0.25119999999999998</v>
      </c>
      <c r="L452" s="19">
        <v>0.74880000000000002</v>
      </c>
      <c r="M452" s="85">
        <v>0.3276</v>
      </c>
      <c r="N452" s="85">
        <v>0.1638</v>
      </c>
      <c r="O452" s="19">
        <v>0.83620000000000005</v>
      </c>
      <c r="P452" s="19">
        <v>0.80120000000000002</v>
      </c>
    </row>
    <row r="453" spans="1:16" x14ac:dyDescent="0.2">
      <c r="A453" s="64">
        <v>101631003</v>
      </c>
      <c r="B453" s="3" t="s">
        <v>19</v>
      </c>
      <c r="C453" s="3" t="s">
        <v>17</v>
      </c>
      <c r="D453" s="9">
        <v>55.325000000000003</v>
      </c>
      <c r="E453" s="18">
        <v>1060.3409999999999</v>
      </c>
      <c r="F453" s="9">
        <v>1053.0329999999999</v>
      </c>
      <c r="G453" s="9">
        <v>1043.71</v>
      </c>
      <c r="H453" s="9">
        <v>1084.2809999999999</v>
      </c>
      <c r="I453" s="85">
        <v>19.165600000000001</v>
      </c>
      <c r="J453" s="85">
        <v>0.51770000000000005</v>
      </c>
      <c r="K453" s="19">
        <v>0.25879999999999997</v>
      </c>
      <c r="L453" s="19">
        <v>0.74119999999999997</v>
      </c>
      <c r="M453" s="85">
        <v>0.31609999999999999</v>
      </c>
      <c r="N453" s="85">
        <v>0.158</v>
      </c>
      <c r="O453" s="19">
        <v>0.84199999999999997</v>
      </c>
      <c r="P453" s="19">
        <v>0.80159999999999998</v>
      </c>
    </row>
    <row r="454" spans="1:16" x14ac:dyDescent="0.2">
      <c r="A454" s="64">
        <v>101631203</v>
      </c>
      <c r="B454" s="3" t="s">
        <v>20</v>
      </c>
      <c r="C454" s="3" t="s">
        <v>17</v>
      </c>
      <c r="D454" s="9">
        <v>105.36300000000001</v>
      </c>
      <c r="E454" s="18">
        <v>1064.3409999999999</v>
      </c>
      <c r="F454" s="9">
        <v>1057.057</v>
      </c>
      <c r="G454" s="9">
        <v>1054.3150000000001</v>
      </c>
      <c r="H454" s="9">
        <v>1081.6510000000001</v>
      </c>
      <c r="I454" s="85">
        <v>10.101599999999999</v>
      </c>
      <c r="J454" s="85">
        <v>0.27279999999999999</v>
      </c>
      <c r="K454" s="19">
        <v>0.13639999999999999</v>
      </c>
      <c r="L454" s="19">
        <v>0.86360000000000003</v>
      </c>
      <c r="M454" s="85">
        <v>0.31730000000000003</v>
      </c>
      <c r="N454" s="85">
        <v>0.15859999999999999</v>
      </c>
      <c r="O454" s="19">
        <v>0.84140000000000004</v>
      </c>
      <c r="P454" s="19">
        <v>0.85019999999999996</v>
      </c>
    </row>
    <row r="455" spans="1:16" x14ac:dyDescent="0.2">
      <c r="A455" s="64">
        <v>101631503</v>
      </c>
      <c r="B455" s="3" t="s">
        <v>21</v>
      </c>
      <c r="C455" s="3" t="s">
        <v>17</v>
      </c>
      <c r="D455" s="9">
        <v>34.597000000000001</v>
      </c>
      <c r="E455" s="18">
        <v>953.64300000000003</v>
      </c>
      <c r="F455" s="9">
        <v>974.87800000000004</v>
      </c>
      <c r="G455" s="9">
        <v>941.16099999999994</v>
      </c>
      <c r="H455" s="9">
        <v>944.89</v>
      </c>
      <c r="I455" s="85">
        <v>27.564299999999999</v>
      </c>
      <c r="J455" s="85">
        <v>0.74460000000000004</v>
      </c>
      <c r="K455" s="19">
        <v>0.37230000000000002</v>
      </c>
      <c r="L455" s="19">
        <v>0.62770000000000004</v>
      </c>
      <c r="M455" s="85">
        <v>0.2843</v>
      </c>
      <c r="N455" s="85">
        <v>0.1421</v>
      </c>
      <c r="O455" s="19">
        <v>0.8579</v>
      </c>
      <c r="P455" s="19">
        <v>0.76580000000000004</v>
      </c>
    </row>
    <row r="456" spans="1:16" x14ac:dyDescent="0.2">
      <c r="A456" s="64">
        <v>101631703</v>
      </c>
      <c r="B456" s="3" t="s">
        <v>22</v>
      </c>
      <c r="C456" s="3" t="s">
        <v>17</v>
      </c>
      <c r="D456" s="9">
        <v>56.146000000000001</v>
      </c>
      <c r="E456" s="18">
        <v>5383.7340000000004</v>
      </c>
      <c r="F456" s="9">
        <v>5371.665</v>
      </c>
      <c r="G456" s="9">
        <v>5378.7979999999998</v>
      </c>
      <c r="H456" s="9">
        <v>5400.7389999999996</v>
      </c>
      <c r="I456" s="85">
        <v>95.888099999999994</v>
      </c>
      <c r="J456" s="85">
        <v>2.5903999999999998</v>
      </c>
      <c r="K456" s="19">
        <v>1.2951999999999999</v>
      </c>
      <c r="L456" s="19">
        <v>-0.29520000000000002</v>
      </c>
      <c r="M456" s="85">
        <v>1.6051</v>
      </c>
      <c r="N456" s="85">
        <v>0.80249999999999999</v>
      </c>
      <c r="O456" s="19">
        <v>0.19750000000000001</v>
      </c>
      <c r="P456" s="19">
        <v>4.0000000000000002E-4</v>
      </c>
    </row>
    <row r="457" spans="1:16" x14ac:dyDescent="0.2">
      <c r="A457" s="64">
        <v>101631803</v>
      </c>
      <c r="B457" s="3" t="s">
        <v>23</v>
      </c>
      <c r="C457" s="3" t="s">
        <v>17</v>
      </c>
      <c r="D457" s="9">
        <v>26.044</v>
      </c>
      <c r="E457" s="18">
        <v>1423.09</v>
      </c>
      <c r="F457" s="9">
        <v>1405.405</v>
      </c>
      <c r="G457" s="9">
        <v>1415.2249999999999</v>
      </c>
      <c r="H457" s="9">
        <v>1448.64</v>
      </c>
      <c r="I457" s="85">
        <v>54.6417</v>
      </c>
      <c r="J457" s="85">
        <v>1.4761</v>
      </c>
      <c r="K457" s="19">
        <v>0.73799999999999999</v>
      </c>
      <c r="L457" s="19">
        <v>0.26200000000000001</v>
      </c>
      <c r="M457" s="85">
        <v>0.42420000000000002</v>
      </c>
      <c r="N457" s="85">
        <v>0.21210000000000001</v>
      </c>
      <c r="O457" s="19">
        <v>0.78790000000000004</v>
      </c>
      <c r="P457" s="19">
        <v>0.57750000000000001</v>
      </c>
    </row>
    <row r="458" spans="1:16" x14ac:dyDescent="0.2">
      <c r="A458" s="64">
        <v>101631903</v>
      </c>
      <c r="B458" s="3" t="s">
        <v>24</v>
      </c>
      <c r="C458" s="3" t="s">
        <v>17</v>
      </c>
      <c r="D458" s="9">
        <v>25.024999999999999</v>
      </c>
      <c r="E458" s="18">
        <v>1216.297</v>
      </c>
      <c r="F458" s="9">
        <v>1256.001</v>
      </c>
      <c r="G458" s="9">
        <v>1219.0940000000001</v>
      </c>
      <c r="H458" s="9">
        <v>1173.7950000000001</v>
      </c>
      <c r="I458" s="85">
        <v>48.603200000000001</v>
      </c>
      <c r="J458" s="85">
        <v>1.3129999999999999</v>
      </c>
      <c r="K458" s="19">
        <v>0.65649999999999997</v>
      </c>
      <c r="L458" s="19">
        <v>0.34350000000000003</v>
      </c>
      <c r="M458" s="85">
        <v>0.36259999999999998</v>
      </c>
      <c r="N458" s="85">
        <v>0.18129999999999999</v>
      </c>
      <c r="O458" s="19">
        <v>0.81869999999999998</v>
      </c>
      <c r="P458" s="19">
        <v>0.62860000000000005</v>
      </c>
    </row>
    <row r="459" spans="1:16" x14ac:dyDescent="0.2">
      <c r="A459" s="64">
        <v>101632403</v>
      </c>
      <c r="B459" s="3" t="s">
        <v>25</v>
      </c>
      <c r="C459" s="3" t="s">
        <v>17</v>
      </c>
      <c r="D459" s="9">
        <v>57.948</v>
      </c>
      <c r="E459" s="18">
        <v>929.53</v>
      </c>
      <c r="F459" s="9">
        <v>929.4</v>
      </c>
      <c r="G459" s="9">
        <v>928.64</v>
      </c>
      <c r="H459" s="9">
        <v>930.55100000000004</v>
      </c>
      <c r="I459" s="85">
        <v>16.040700000000001</v>
      </c>
      <c r="J459" s="85">
        <v>0.43330000000000002</v>
      </c>
      <c r="K459" s="19">
        <v>0.21659999999999999</v>
      </c>
      <c r="L459" s="19">
        <v>0.78339999999999999</v>
      </c>
      <c r="M459" s="85">
        <v>0.27710000000000001</v>
      </c>
      <c r="N459" s="85">
        <v>0.13850000000000001</v>
      </c>
      <c r="O459" s="19">
        <v>0.86150000000000004</v>
      </c>
      <c r="P459" s="19">
        <v>0.83020000000000005</v>
      </c>
    </row>
    <row r="460" spans="1:16" x14ac:dyDescent="0.2">
      <c r="A460" s="64">
        <v>101633903</v>
      </c>
      <c r="B460" s="3" t="s">
        <v>26</v>
      </c>
      <c r="C460" s="3" t="s">
        <v>17</v>
      </c>
      <c r="D460" s="9">
        <v>198.47899999999998</v>
      </c>
      <c r="E460" s="18">
        <v>1604.711</v>
      </c>
      <c r="F460" s="9">
        <v>1608.4079999999999</v>
      </c>
      <c r="G460" s="9">
        <v>1615.877</v>
      </c>
      <c r="H460" s="9">
        <v>1589.847</v>
      </c>
      <c r="I460" s="85">
        <v>8.0850000000000009</v>
      </c>
      <c r="J460" s="85">
        <v>0.21840000000000001</v>
      </c>
      <c r="K460" s="19">
        <v>0.10920000000000001</v>
      </c>
      <c r="L460" s="19">
        <v>0.89080000000000004</v>
      </c>
      <c r="M460" s="85">
        <v>0.47839999999999999</v>
      </c>
      <c r="N460" s="85">
        <v>0.2392</v>
      </c>
      <c r="O460" s="19">
        <v>0.76080000000000003</v>
      </c>
      <c r="P460" s="19">
        <v>0.81279999999999997</v>
      </c>
    </row>
    <row r="461" spans="1:16" x14ac:dyDescent="0.2">
      <c r="A461" s="64">
        <v>101636503</v>
      </c>
      <c r="B461" s="3" t="s">
        <v>27</v>
      </c>
      <c r="C461" s="3" t="s">
        <v>17</v>
      </c>
      <c r="D461" s="9">
        <v>19.695</v>
      </c>
      <c r="E461" s="18">
        <v>3839.636</v>
      </c>
      <c r="F461" s="9">
        <v>3851.348</v>
      </c>
      <c r="G461" s="9">
        <v>3857.92</v>
      </c>
      <c r="H461" s="9">
        <v>3809.6410000000001</v>
      </c>
      <c r="I461" s="85">
        <v>194.95480000000001</v>
      </c>
      <c r="J461" s="85">
        <v>5.2667000000000002</v>
      </c>
      <c r="K461" s="19">
        <v>2.6333000000000002</v>
      </c>
      <c r="L461" s="19">
        <v>-1.6333</v>
      </c>
      <c r="M461" s="85">
        <v>1.1447000000000001</v>
      </c>
      <c r="N461" s="85">
        <v>0.57230000000000003</v>
      </c>
      <c r="O461" s="19">
        <v>0.42770000000000002</v>
      </c>
      <c r="P461" s="19">
        <v>-0.3967</v>
      </c>
    </row>
    <row r="462" spans="1:16" x14ac:dyDescent="0.2">
      <c r="A462" s="64">
        <v>101637002</v>
      </c>
      <c r="B462" s="3" t="s">
        <v>28</v>
      </c>
      <c r="C462" s="3" t="s">
        <v>17</v>
      </c>
      <c r="D462" s="9">
        <v>55.1</v>
      </c>
      <c r="E462" s="18">
        <v>2809.4189999999999</v>
      </c>
      <c r="F462" s="9">
        <v>2768.4810000000002</v>
      </c>
      <c r="G462" s="9">
        <v>2797.59</v>
      </c>
      <c r="H462" s="9">
        <v>2862.1849999999999</v>
      </c>
      <c r="I462" s="85">
        <v>50.9876</v>
      </c>
      <c r="J462" s="85">
        <v>1.3774</v>
      </c>
      <c r="K462" s="19">
        <v>0.68869999999999998</v>
      </c>
      <c r="L462" s="19">
        <v>0.31130000000000002</v>
      </c>
      <c r="M462" s="85">
        <v>0.83760000000000001</v>
      </c>
      <c r="N462" s="85">
        <v>0.41880000000000001</v>
      </c>
      <c r="O462" s="19">
        <v>0.58120000000000005</v>
      </c>
      <c r="P462" s="19">
        <v>0.47320000000000001</v>
      </c>
    </row>
    <row r="463" spans="1:16" x14ac:dyDescent="0.2">
      <c r="A463" s="64">
        <v>101638003</v>
      </c>
      <c r="B463" s="3" t="s">
        <v>29</v>
      </c>
      <c r="C463" s="3" t="s">
        <v>17</v>
      </c>
      <c r="D463" s="9">
        <v>90.162999999999997</v>
      </c>
      <c r="E463" s="18">
        <v>3343.5450000000001</v>
      </c>
      <c r="F463" s="9">
        <v>3337.1990000000001</v>
      </c>
      <c r="G463" s="9">
        <v>3337.3150000000001</v>
      </c>
      <c r="H463" s="9">
        <v>3356.12</v>
      </c>
      <c r="I463" s="85">
        <v>37.083300000000001</v>
      </c>
      <c r="J463" s="85">
        <v>1.0018</v>
      </c>
      <c r="K463" s="19">
        <v>0.50090000000000001</v>
      </c>
      <c r="L463" s="19">
        <v>0.49909999999999999</v>
      </c>
      <c r="M463" s="85">
        <v>0.99680000000000002</v>
      </c>
      <c r="N463" s="85">
        <v>0.49840000000000001</v>
      </c>
      <c r="O463" s="19">
        <v>0.50160000000000005</v>
      </c>
      <c r="P463" s="19">
        <v>0.50060000000000004</v>
      </c>
    </row>
    <row r="464" spans="1:16" x14ac:dyDescent="0.2">
      <c r="A464" s="64">
        <v>101638803</v>
      </c>
      <c r="B464" s="3" t="s">
        <v>30</v>
      </c>
      <c r="C464" s="3" t="s">
        <v>17</v>
      </c>
      <c r="D464" s="9">
        <v>3.367</v>
      </c>
      <c r="E464" s="18">
        <v>1554.6980000000001</v>
      </c>
      <c r="F464" s="9">
        <v>1569.739</v>
      </c>
      <c r="G464" s="9">
        <v>1534.692</v>
      </c>
      <c r="H464" s="9">
        <v>1559.664</v>
      </c>
      <c r="I464" s="85">
        <v>461.7457</v>
      </c>
      <c r="J464" s="85">
        <v>12.4742</v>
      </c>
      <c r="K464" s="19">
        <v>6.2370999999999999</v>
      </c>
      <c r="L464" s="19">
        <v>-5.2370999999999999</v>
      </c>
      <c r="M464" s="85">
        <v>0.46350000000000002</v>
      </c>
      <c r="N464" s="85">
        <v>0.23169999999999999</v>
      </c>
      <c r="O464" s="19">
        <v>0.76829999999999998</v>
      </c>
      <c r="P464" s="19">
        <v>-1.6337999999999999</v>
      </c>
    </row>
    <row r="465" spans="1:16" x14ac:dyDescent="0.2">
      <c r="A465" s="64">
        <v>119648703</v>
      </c>
      <c r="B465" s="3" t="s">
        <v>425</v>
      </c>
      <c r="C465" s="3" t="s">
        <v>424</v>
      </c>
      <c r="D465" s="9">
        <v>425.32900000000001</v>
      </c>
      <c r="E465" s="18">
        <v>2481.0300000000002</v>
      </c>
      <c r="F465" s="9">
        <v>2483.3130000000001</v>
      </c>
      <c r="G465" s="9">
        <v>2471.9960000000001</v>
      </c>
      <c r="H465" s="9">
        <v>2487.7820000000002</v>
      </c>
      <c r="I465" s="85">
        <v>5.8331999999999997</v>
      </c>
      <c r="J465" s="85">
        <v>0.1575</v>
      </c>
      <c r="K465" s="19">
        <v>7.8700000000000006E-2</v>
      </c>
      <c r="L465" s="19">
        <v>0.92130000000000001</v>
      </c>
      <c r="M465" s="85">
        <v>0.73970000000000002</v>
      </c>
      <c r="N465" s="85">
        <v>0.36980000000000002</v>
      </c>
      <c r="O465" s="19">
        <v>0.63019999999999998</v>
      </c>
      <c r="P465" s="19">
        <v>0.74660000000000004</v>
      </c>
    </row>
    <row r="466" spans="1:16" x14ac:dyDescent="0.2">
      <c r="A466" s="64">
        <v>119648903</v>
      </c>
      <c r="B466" s="3" t="s">
        <v>426</v>
      </c>
      <c r="C466" s="3" t="s">
        <v>424</v>
      </c>
      <c r="D466" s="9">
        <v>168.80099999999999</v>
      </c>
      <c r="E466" s="18">
        <v>1835.367</v>
      </c>
      <c r="F466" s="9">
        <v>1826.626</v>
      </c>
      <c r="G466" s="9">
        <v>1826.3989999999999</v>
      </c>
      <c r="H466" s="9">
        <v>1853.076</v>
      </c>
      <c r="I466" s="85">
        <v>10.8729</v>
      </c>
      <c r="J466" s="85">
        <v>0.29370000000000002</v>
      </c>
      <c r="K466" s="19">
        <v>0.14680000000000001</v>
      </c>
      <c r="L466" s="19">
        <v>0.85319999999999996</v>
      </c>
      <c r="M466" s="85">
        <v>0.54720000000000002</v>
      </c>
      <c r="N466" s="85">
        <v>0.27360000000000001</v>
      </c>
      <c r="O466" s="19">
        <v>0.72640000000000005</v>
      </c>
      <c r="P466" s="19">
        <v>0.77710000000000001</v>
      </c>
    </row>
    <row r="467" spans="1:16" x14ac:dyDescent="0.2">
      <c r="A467" s="64">
        <v>107650603</v>
      </c>
      <c r="B467" s="3" t="s">
        <v>146</v>
      </c>
      <c r="C467" s="3" t="s">
        <v>147</v>
      </c>
      <c r="D467" s="9">
        <v>43.975999999999999</v>
      </c>
      <c r="E467" s="18">
        <v>2466.5279999999998</v>
      </c>
      <c r="F467" s="9">
        <v>2468.893</v>
      </c>
      <c r="G467" s="9">
        <v>2460.788</v>
      </c>
      <c r="H467" s="9">
        <v>2469.9029999999998</v>
      </c>
      <c r="I467" s="85">
        <v>56.088000000000001</v>
      </c>
      <c r="J467" s="85">
        <v>1.5152000000000001</v>
      </c>
      <c r="K467" s="19">
        <v>0.75760000000000005</v>
      </c>
      <c r="L467" s="19">
        <v>0.2424</v>
      </c>
      <c r="M467" s="85">
        <v>0.73529999999999995</v>
      </c>
      <c r="N467" s="85">
        <v>0.36759999999999998</v>
      </c>
      <c r="O467" s="19">
        <v>0.63239999999999996</v>
      </c>
      <c r="P467" s="19">
        <v>0.47639999999999999</v>
      </c>
    </row>
    <row r="468" spans="1:16" x14ac:dyDescent="0.2">
      <c r="A468" s="64">
        <v>107650703</v>
      </c>
      <c r="B468" s="3" t="s">
        <v>148</v>
      </c>
      <c r="C468" s="3" t="s">
        <v>147</v>
      </c>
      <c r="D468" s="9">
        <v>26.65</v>
      </c>
      <c r="E468" s="18">
        <v>1757.5050000000001</v>
      </c>
      <c r="F468" s="9">
        <v>1731.693</v>
      </c>
      <c r="G468" s="9">
        <v>1754.5920000000001</v>
      </c>
      <c r="H468" s="9">
        <v>1786.229</v>
      </c>
      <c r="I468" s="85">
        <v>65.947599999999994</v>
      </c>
      <c r="J468" s="85">
        <v>1.7816000000000001</v>
      </c>
      <c r="K468" s="19">
        <v>0.89080000000000004</v>
      </c>
      <c r="L468" s="19">
        <v>0.10920000000000001</v>
      </c>
      <c r="M468" s="85">
        <v>0.52390000000000003</v>
      </c>
      <c r="N468" s="85">
        <v>0.26190000000000002</v>
      </c>
      <c r="O468" s="19">
        <v>0.73809999999999998</v>
      </c>
      <c r="P468" s="19">
        <v>0.48649999999999999</v>
      </c>
    </row>
    <row r="469" spans="1:16" x14ac:dyDescent="0.2">
      <c r="A469" s="64">
        <v>107651603</v>
      </c>
      <c r="B469" s="3" t="s">
        <v>149</v>
      </c>
      <c r="C469" s="3" t="s">
        <v>147</v>
      </c>
      <c r="D469" s="9">
        <v>97.936999999999998</v>
      </c>
      <c r="E469" s="18">
        <v>1925.635</v>
      </c>
      <c r="F469" s="9">
        <v>1883.7070000000001</v>
      </c>
      <c r="G469" s="9">
        <v>1941.39</v>
      </c>
      <c r="H469" s="9">
        <v>1951.808</v>
      </c>
      <c r="I469" s="85">
        <v>19.661899999999999</v>
      </c>
      <c r="J469" s="85">
        <v>0.53110000000000002</v>
      </c>
      <c r="K469" s="19">
        <v>0.26550000000000001</v>
      </c>
      <c r="L469" s="19">
        <v>0.73450000000000004</v>
      </c>
      <c r="M469" s="85">
        <v>0.57410000000000005</v>
      </c>
      <c r="N469" s="85">
        <v>0.28699999999999998</v>
      </c>
      <c r="O469" s="19">
        <v>0.71299999999999997</v>
      </c>
      <c r="P469" s="19">
        <v>0.72160000000000002</v>
      </c>
    </row>
    <row r="470" spans="1:16" x14ac:dyDescent="0.2">
      <c r="A470" s="64">
        <v>107652603</v>
      </c>
      <c r="B470" s="3" t="s">
        <v>150</v>
      </c>
      <c r="C470" s="3" t="s">
        <v>147</v>
      </c>
      <c r="D470" s="9">
        <v>37.796999999999997</v>
      </c>
      <c r="E470" s="18">
        <v>3412.3530000000001</v>
      </c>
      <c r="F470" s="9">
        <v>3449.1950000000002</v>
      </c>
      <c r="G470" s="9">
        <v>3452.3220000000001</v>
      </c>
      <c r="H470" s="9">
        <v>3335.5410000000002</v>
      </c>
      <c r="I470" s="85">
        <v>90.281000000000006</v>
      </c>
      <c r="J470" s="85">
        <v>2.4388999999999998</v>
      </c>
      <c r="K470" s="19">
        <v>1.2194</v>
      </c>
      <c r="L470" s="19">
        <v>-0.21940000000000001</v>
      </c>
      <c r="M470" s="85">
        <v>1.0173000000000001</v>
      </c>
      <c r="N470" s="85">
        <v>0.50860000000000005</v>
      </c>
      <c r="O470" s="19">
        <v>0.4914</v>
      </c>
      <c r="P470" s="19">
        <v>0.20699999999999999</v>
      </c>
    </row>
    <row r="471" spans="1:16" x14ac:dyDescent="0.2">
      <c r="A471" s="64">
        <v>107653102</v>
      </c>
      <c r="B471" s="3" t="s">
        <v>151</v>
      </c>
      <c r="C471" s="3" t="s">
        <v>147</v>
      </c>
      <c r="D471" s="9">
        <v>70.003999999999991</v>
      </c>
      <c r="E471" s="18">
        <v>3614.35</v>
      </c>
      <c r="F471" s="9">
        <v>3549.348</v>
      </c>
      <c r="G471" s="9">
        <v>3604.95</v>
      </c>
      <c r="H471" s="9">
        <v>3688.7510000000002</v>
      </c>
      <c r="I471" s="85">
        <v>51.630600000000001</v>
      </c>
      <c r="J471" s="85">
        <v>1.3948</v>
      </c>
      <c r="K471" s="19">
        <v>0.69740000000000002</v>
      </c>
      <c r="L471" s="19">
        <v>0.30259999999999998</v>
      </c>
      <c r="M471" s="85">
        <v>1.0775999999999999</v>
      </c>
      <c r="N471" s="85">
        <v>0.53879999999999995</v>
      </c>
      <c r="O471" s="19">
        <v>0.4612</v>
      </c>
      <c r="P471" s="19">
        <v>0.3977</v>
      </c>
    </row>
    <row r="472" spans="1:16" x14ac:dyDescent="0.2">
      <c r="A472" s="64">
        <v>107653203</v>
      </c>
      <c r="B472" s="3" t="s">
        <v>152</v>
      </c>
      <c r="C472" s="3" t="s">
        <v>147</v>
      </c>
      <c r="D472" s="9">
        <v>52.957000000000001</v>
      </c>
      <c r="E472" s="18">
        <v>2680.931</v>
      </c>
      <c r="F472" s="9">
        <v>2645.8910000000001</v>
      </c>
      <c r="G472" s="9">
        <v>2690.145</v>
      </c>
      <c r="H472" s="9">
        <v>2706.7559999999999</v>
      </c>
      <c r="I472" s="85">
        <v>50.624600000000001</v>
      </c>
      <c r="J472" s="85">
        <v>1.3675999999999999</v>
      </c>
      <c r="K472" s="19">
        <v>0.68379999999999996</v>
      </c>
      <c r="L472" s="19">
        <v>0.31619999999999998</v>
      </c>
      <c r="M472" s="85">
        <v>0.79930000000000001</v>
      </c>
      <c r="N472" s="85">
        <v>0.39960000000000001</v>
      </c>
      <c r="O472" s="19">
        <v>0.60040000000000004</v>
      </c>
      <c r="P472" s="19">
        <v>0.48670000000000002</v>
      </c>
    </row>
    <row r="473" spans="1:16" x14ac:dyDescent="0.2">
      <c r="A473" s="64">
        <v>107653802</v>
      </c>
      <c r="B473" s="3" t="s">
        <v>153</v>
      </c>
      <c r="C473" s="3" t="s">
        <v>147</v>
      </c>
      <c r="D473" s="9">
        <v>83.76700000000001</v>
      </c>
      <c r="E473" s="18">
        <v>5453.0020000000004</v>
      </c>
      <c r="F473" s="9">
        <v>5353.1310000000003</v>
      </c>
      <c r="G473" s="9">
        <v>5506.4430000000002</v>
      </c>
      <c r="H473" s="9">
        <v>5499.4309999999996</v>
      </c>
      <c r="I473" s="85">
        <v>65.097200000000001</v>
      </c>
      <c r="J473" s="85">
        <v>1.7585999999999999</v>
      </c>
      <c r="K473" s="19">
        <v>0.87929999999999997</v>
      </c>
      <c r="L473" s="19">
        <v>0.1207</v>
      </c>
      <c r="M473" s="85">
        <v>1.6256999999999999</v>
      </c>
      <c r="N473" s="85">
        <v>0.81279999999999997</v>
      </c>
      <c r="O473" s="19">
        <v>0.18720000000000001</v>
      </c>
      <c r="P473" s="19">
        <v>0.16059999999999999</v>
      </c>
    </row>
    <row r="474" spans="1:16" x14ac:dyDescent="0.2">
      <c r="A474" s="64">
        <v>107654103</v>
      </c>
      <c r="B474" s="3" t="s">
        <v>154</v>
      </c>
      <c r="C474" s="3" t="s">
        <v>147</v>
      </c>
      <c r="D474" s="9">
        <v>2.3410000000000002</v>
      </c>
      <c r="E474" s="18">
        <v>989.64300000000003</v>
      </c>
      <c r="F474" s="9">
        <v>951.22900000000004</v>
      </c>
      <c r="G474" s="9">
        <v>1013.352</v>
      </c>
      <c r="H474" s="9">
        <v>1004.349</v>
      </c>
      <c r="I474" s="85">
        <v>422.74360000000001</v>
      </c>
      <c r="J474" s="85">
        <v>11.4206</v>
      </c>
      <c r="K474" s="19">
        <v>5.7103000000000002</v>
      </c>
      <c r="L474" s="19">
        <v>-4.7103000000000002</v>
      </c>
      <c r="M474" s="85">
        <v>0.29499999999999998</v>
      </c>
      <c r="N474" s="85">
        <v>0.14749999999999999</v>
      </c>
      <c r="O474" s="19">
        <v>0.85250000000000004</v>
      </c>
      <c r="P474" s="19">
        <v>-1.3726</v>
      </c>
    </row>
    <row r="475" spans="1:16" x14ac:dyDescent="0.2">
      <c r="A475" s="64">
        <v>107654403</v>
      </c>
      <c r="B475" s="3" t="s">
        <v>155</v>
      </c>
      <c r="C475" s="3" t="s">
        <v>147</v>
      </c>
      <c r="D475" s="9">
        <v>105.387</v>
      </c>
      <c r="E475" s="18">
        <v>3547.8519999999999</v>
      </c>
      <c r="F475" s="9">
        <v>3495.6289999999999</v>
      </c>
      <c r="G475" s="9">
        <v>3531.998</v>
      </c>
      <c r="H475" s="9">
        <v>3615.93</v>
      </c>
      <c r="I475" s="85">
        <v>33.664900000000003</v>
      </c>
      <c r="J475" s="85">
        <v>0.90939999999999999</v>
      </c>
      <c r="K475" s="19">
        <v>0.45469999999999999</v>
      </c>
      <c r="L475" s="19">
        <v>0.54530000000000001</v>
      </c>
      <c r="M475" s="85">
        <v>1.0577000000000001</v>
      </c>
      <c r="N475" s="85">
        <v>0.52880000000000005</v>
      </c>
      <c r="O475" s="19">
        <v>0.47120000000000001</v>
      </c>
      <c r="P475" s="19">
        <v>0.50080000000000002</v>
      </c>
    </row>
    <row r="476" spans="1:16" x14ac:dyDescent="0.2">
      <c r="A476" s="64">
        <v>107654903</v>
      </c>
      <c r="B476" s="3" t="s">
        <v>156</v>
      </c>
      <c r="C476" s="3" t="s">
        <v>147</v>
      </c>
      <c r="D476" s="9">
        <v>231.26</v>
      </c>
      <c r="E476" s="18">
        <v>1453.317</v>
      </c>
      <c r="F476" s="9">
        <v>1432.99</v>
      </c>
      <c r="G476" s="9">
        <v>1458.154</v>
      </c>
      <c r="H476" s="9">
        <v>1468.806</v>
      </c>
      <c r="I476" s="85">
        <v>6.2843</v>
      </c>
      <c r="J476" s="85">
        <v>0.16969999999999999</v>
      </c>
      <c r="K476" s="19">
        <v>8.48E-2</v>
      </c>
      <c r="L476" s="19">
        <v>0.91520000000000001</v>
      </c>
      <c r="M476" s="85">
        <v>0.43330000000000002</v>
      </c>
      <c r="N476" s="85">
        <v>0.21659999999999999</v>
      </c>
      <c r="O476" s="19">
        <v>0.78339999999999999</v>
      </c>
      <c r="P476" s="19">
        <v>0.83609999999999995</v>
      </c>
    </row>
    <row r="477" spans="1:16" x14ac:dyDescent="0.2">
      <c r="A477" s="64">
        <v>107655803</v>
      </c>
      <c r="B477" s="3" t="s">
        <v>157</v>
      </c>
      <c r="C477" s="3" t="s">
        <v>147</v>
      </c>
      <c r="D477" s="9">
        <v>3.024</v>
      </c>
      <c r="E477" s="18">
        <v>715.92</v>
      </c>
      <c r="F477" s="9">
        <v>676.41899999999998</v>
      </c>
      <c r="G477" s="9">
        <v>715.56399999999996</v>
      </c>
      <c r="H477" s="9">
        <v>755.77700000000004</v>
      </c>
      <c r="I477" s="85">
        <v>236.74600000000001</v>
      </c>
      <c r="J477" s="85">
        <v>6.3958000000000004</v>
      </c>
      <c r="K477" s="19">
        <v>3.1979000000000002</v>
      </c>
      <c r="L477" s="19">
        <v>-2.1979000000000002</v>
      </c>
      <c r="M477" s="85">
        <v>0.21340000000000001</v>
      </c>
      <c r="N477" s="85">
        <v>0.1067</v>
      </c>
      <c r="O477" s="19">
        <v>0.89329999999999998</v>
      </c>
      <c r="P477" s="19">
        <v>-0.34310000000000002</v>
      </c>
    </row>
    <row r="478" spans="1:16" x14ac:dyDescent="0.2">
      <c r="A478" s="64">
        <v>107655903</v>
      </c>
      <c r="B478" s="3" t="s">
        <v>158</v>
      </c>
      <c r="C478" s="3" t="s">
        <v>147</v>
      </c>
      <c r="D478" s="9">
        <v>105.96299999999999</v>
      </c>
      <c r="E478" s="18">
        <v>2008.7339999999999</v>
      </c>
      <c r="F478" s="9">
        <v>2005.0409999999999</v>
      </c>
      <c r="G478" s="9">
        <v>1992.1210000000001</v>
      </c>
      <c r="H478" s="9">
        <v>2029.04</v>
      </c>
      <c r="I478" s="85">
        <v>18.956900000000001</v>
      </c>
      <c r="J478" s="85">
        <v>0.5121</v>
      </c>
      <c r="K478" s="19">
        <v>0.25600000000000001</v>
      </c>
      <c r="L478" s="19">
        <v>0.74399999999999999</v>
      </c>
      <c r="M478" s="85">
        <v>0.5988</v>
      </c>
      <c r="N478" s="85">
        <v>0.2994</v>
      </c>
      <c r="O478" s="19">
        <v>0.7006</v>
      </c>
      <c r="P478" s="19">
        <v>0.71789999999999998</v>
      </c>
    </row>
    <row r="479" spans="1:16" x14ac:dyDescent="0.2">
      <c r="A479" s="64">
        <v>107656303</v>
      </c>
      <c r="B479" s="3" t="s">
        <v>159</v>
      </c>
      <c r="C479" s="3" t="s">
        <v>147</v>
      </c>
      <c r="D479" s="9">
        <v>5.1120000000000001</v>
      </c>
      <c r="E479" s="18">
        <v>2042.4269999999999</v>
      </c>
      <c r="F479" s="9">
        <v>1982.7260000000001</v>
      </c>
      <c r="G479" s="9">
        <v>2098.8110000000001</v>
      </c>
      <c r="H479" s="9">
        <v>2045.7429999999999</v>
      </c>
      <c r="I479" s="85">
        <v>399.53570000000002</v>
      </c>
      <c r="J479" s="85">
        <v>10.7936</v>
      </c>
      <c r="K479" s="19">
        <v>5.3967999999999998</v>
      </c>
      <c r="L479" s="19">
        <v>-4.3967999999999998</v>
      </c>
      <c r="M479" s="85">
        <v>0.6089</v>
      </c>
      <c r="N479" s="85">
        <v>0.3044</v>
      </c>
      <c r="O479" s="19">
        <v>0.6956</v>
      </c>
      <c r="P479" s="19">
        <v>-1.3412999999999999</v>
      </c>
    </row>
    <row r="480" spans="1:16" x14ac:dyDescent="0.2">
      <c r="A480" s="64">
        <v>107656502</v>
      </c>
      <c r="B480" s="3" t="s">
        <v>160</v>
      </c>
      <c r="C480" s="3" t="s">
        <v>147</v>
      </c>
      <c r="D480" s="9">
        <v>28.52</v>
      </c>
      <c r="E480" s="18">
        <v>5154.0659999999998</v>
      </c>
      <c r="F480" s="9">
        <v>5089.2730000000001</v>
      </c>
      <c r="G480" s="9">
        <v>5148.2389999999996</v>
      </c>
      <c r="H480" s="9">
        <v>5224.6859999999997</v>
      </c>
      <c r="I480" s="85">
        <v>180.7176</v>
      </c>
      <c r="J480" s="85">
        <v>4.8821000000000003</v>
      </c>
      <c r="K480" s="19">
        <v>2.4409999999999998</v>
      </c>
      <c r="L480" s="19">
        <v>-1.4410000000000001</v>
      </c>
      <c r="M480" s="85">
        <v>1.5366</v>
      </c>
      <c r="N480" s="85">
        <v>0.76829999999999998</v>
      </c>
      <c r="O480" s="19">
        <v>0.23169999999999999</v>
      </c>
      <c r="P480" s="19">
        <v>-0.43730000000000002</v>
      </c>
    </row>
    <row r="481" spans="1:16" x14ac:dyDescent="0.2">
      <c r="A481" s="64">
        <v>107657103</v>
      </c>
      <c r="B481" s="3" t="s">
        <v>161</v>
      </c>
      <c r="C481" s="3" t="s">
        <v>147</v>
      </c>
      <c r="D481" s="9">
        <v>34.036000000000001</v>
      </c>
      <c r="E481" s="18">
        <v>3838.22</v>
      </c>
      <c r="F481" s="9">
        <v>3847.6</v>
      </c>
      <c r="G481" s="9">
        <v>3860.5070000000001</v>
      </c>
      <c r="H481" s="9">
        <v>3806.5520000000001</v>
      </c>
      <c r="I481" s="85">
        <v>112.7694</v>
      </c>
      <c r="J481" s="85">
        <v>3.0465</v>
      </c>
      <c r="K481" s="19">
        <v>1.5232000000000001</v>
      </c>
      <c r="L481" s="19">
        <v>-0.5232</v>
      </c>
      <c r="M481" s="85">
        <v>1.1443000000000001</v>
      </c>
      <c r="N481" s="85">
        <v>0.57210000000000005</v>
      </c>
      <c r="O481" s="19">
        <v>0.4279</v>
      </c>
      <c r="P481" s="19">
        <v>4.7399999999999998E-2</v>
      </c>
    </row>
    <row r="482" spans="1:16" x14ac:dyDescent="0.2">
      <c r="A482" s="64">
        <v>107657503</v>
      </c>
      <c r="B482" s="3" t="s">
        <v>162</v>
      </c>
      <c r="C482" s="3" t="s">
        <v>147</v>
      </c>
      <c r="D482" s="9">
        <v>42.164999999999999</v>
      </c>
      <c r="E482" s="18">
        <v>1925.7270000000001</v>
      </c>
      <c r="F482" s="9">
        <v>1914.3119999999999</v>
      </c>
      <c r="G482" s="9">
        <v>1923.3009999999999</v>
      </c>
      <c r="H482" s="9">
        <v>1939.569</v>
      </c>
      <c r="I482" s="85">
        <v>45.671199999999999</v>
      </c>
      <c r="J482" s="85">
        <v>1.2338</v>
      </c>
      <c r="K482" s="19">
        <v>0.6169</v>
      </c>
      <c r="L482" s="19">
        <v>0.3831</v>
      </c>
      <c r="M482" s="85">
        <v>0.57410000000000005</v>
      </c>
      <c r="N482" s="85">
        <v>0.28699999999999998</v>
      </c>
      <c r="O482" s="19">
        <v>0.71299999999999997</v>
      </c>
      <c r="P482" s="19">
        <v>0.58099999999999996</v>
      </c>
    </row>
    <row r="483" spans="1:16" x14ac:dyDescent="0.2">
      <c r="A483" s="64">
        <v>107658903</v>
      </c>
      <c r="B483" s="3" t="s">
        <v>163</v>
      </c>
      <c r="C483" s="3" t="s">
        <v>147</v>
      </c>
      <c r="D483" s="9">
        <v>75.302000000000007</v>
      </c>
      <c r="E483" s="18">
        <v>1874.123</v>
      </c>
      <c r="F483" s="9">
        <v>1867.6079999999999</v>
      </c>
      <c r="G483" s="9">
        <v>1881.155</v>
      </c>
      <c r="H483" s="9">
        <v>1873.607</v>
      </c>
      <c r="I483" s="85">
        <v>24.888000000000002</v>
      </c>
      <c r="J483" s="85">
        <v>0.67230000000000001</v>
      </c>
      <c r="K483" s="19">
        <v>0.33610000000000001</v>
      </c>
      <c r="L483" s="19">
        <v>0.66390000000000005</v>
      </c>
      <c r="M483" s="85">
        <v>0.55869999999999997</v>
      </c>
      <c r="N483" s="85">
        <v>0.27929999999999999</v>
      </c>
      <c r="O483" s="19">
        <v>0.72070000000000001</v>
      </c>
      <c r="P483" s="19">
        <v>0.69789999999999996</v>
      </c>
    </row>
    <row r="484" spans="1:16" x14ac:dyDescent="0.2">
      <c r="A484" s="64">
        <v>119665003</v>
      </c>
      <c r="B484" s="3" t="s">
        <v>427</v>
      </c>
      <c r="C484" s="3" t="s">
        <v>404</v>
      </c>
      <c r="D484" s="9">
        <v>73.436000000000007</v>
      </c>
      <c r="E484" s="18">
        <v>1018.954</v>
      </c>
      <c r="F484" s="9">
        <v>1028.114</v>
      </c>
      <c r="G484" s="9">
        <v>1008.307</v>
      </c>
      <c r="H484" s="9">
        <v>1020.442</v>
      </c>
      <c r="I484" s="85">
        <v>13.875400000000001</v>
      </c>
      <c r="J484" s="85">
        <v>0.37480000000000002</v>
      </c>
      <c r="K484" s="19">
        <v>0.18740000000000001</v>
      </c>
      <c r="L484" s="19">
        <v>0.81259999999999999</v>
      </c>
      <c r="M484" s="85">
        <v>0.30370000000000003</v>
      </c>
      <c r="N484" s="85">
        <v>0.15179999999999999</v>
      </c>
      <c r="O484" s="19">
        <v>0.84819999999999995</v>
      </c>
      <c r="P484" s="19">
        <v>0.83389999999999997</v>
      </c>
    </row>
    <row r="485" spans="1:16" x14ac:dyDescent="0.2">
      <c r="A485" s="64">
        <v>118667503</v>
      </c>
      <c r="B485" s="3" t="s">
        <v>403</v>
      </c>
      <c r="C485" s="3" t="s">
        <v>404</v>
      </c>
      <c r="D485" s="9">
        <v>297.43299999999999</v>
      </c>
      <c r="E485" s="18">
        <v>2209.8130000000001</v>
      </c>
      <c r="F485" s="9">
        <v>2200.8119999999999</v>
      </c>
      <c r="G485" s="9">
        <v>2210.42</v>
      </c>
      <c r="H485" s="9">
        <v>2218.2060000000001</v>
      </c>
      <c r="I485" s="85">
        <v>7.4295999999999998</v>
      </c>
      <c r="J485" s="85">
        <v>0.20069999999999999</v>
      </c>
      <c r="K485" s="19">
        <v>0.1003</v>
      </c>
      <c r="L485" s="19">
        <v>0.89970000000000006</v>
      </c>
      <c r="M485" s="85">
        <v>0.65880000000000005</v>
      </c>
      <c r="N485" s="85">
        <v>0.32940000000000003</v>
      </c>
      <c r="O485" s="19">
        <v>0.67059999999999997</v>
      </c>
      <c r="P485" s="19">
        <v>0.76219999999999999</v>
      </c>
    </row>
    <row r="486" spans="1:16" x14ac:dyDescent="0.2">
      <c r="A486" s="64">
        <v>112671303</v>
      </c>
      <c r="B486" s="3" t="s">
        <v>261</v>
      </c>
      <c r="C486" s="3" t="s">
        <v>262</v>
      </c>
      <c r="D486" s="9">
        <v>29.13</v>
      </c>
      <c r="E486" s="18">
        <v>5857.5649999999996</v>
      </c>
      <c r="F486" s="9">
        <v>5870.616</v>
      </c>
      <c r="G486" s="9">
        <v>5849.076</v>
      </c>
      <c r="H486" s="9">
        <v>5853.0020000000004</v>
      </c>
      <c r="I486" s="85">
        <v>201.08349999999999</v>
      </c>
      <c r="J486" s="85">
        <v>5.4322999999999997</v>
      </c>
      <c r="K486" s="19">
        <v>2.7161</v>
      </c>
      <c r="L486" s="19">
        <v>-1.7161</v>
      </c>
      <c r="M486" s="85">
        <v>1.7464</v>
      </c>
      <c r="N486" s="85">
        <v>0.87319999999999998</v>
      </c>
      <c r="O486" s="19">
        <v>0.1268</v>
      </c>
      <c r="P486" s="19">
        <v>-0.61029999999999995</v>
      </c>
    </row>
    <row r="487" spans="1:16" x14ac:dyDescent="0.2">
      <c r="A487" s="64">
        <v>112671603</v>
      </c>
      <c r="B487" s="3" t="s">
        <v>263</v>
      </c>
      <c r="C487" s="3" t="s">
        <v>262</v>
      </c>
      <c r="D487" s="9">
        <v>55.272999999999996</v>
      </c>
      <c r="E487" s="18">
        <v>6680.6260000000002</v>
      </c>
      <c r="F487" s="9">
        <v>6700.2950000000001</v>
      </c>
      <c r="G487" s="9">
        <v>6696.1379999999999</v>
      </c>
      <c r="H487" s="9">
        <v>6645.4440000000004</v>
      </c>
      <c r="I487" s="85">
        <v>120.8659</v>
      </c>
      <c r="J487" s="85">
        <v>3.2652000000000001</v>
      </c>
      <c r="K487" s="19">
        <v>1.6326000000000001</v>
      </c>
      <c r="L487" s="19">
        <v>-0.63260000000000005</v>
      </c>
      <c r="M487" s="85">
        <v>1.9918</v>
      </c>
      <c r="N487" s="85">
        <v>0.99590000000000001</v>
      </c>
      <c r="O487" s="19">
        <v>4.0000000000000001E-3</v>
      </c>
      <c r="P487" s="19">
        <v>-0.25059999999999999</v>
      </c>
    </row>
    <row r="488" spans="1:16" x14ac:dyDescent="0.2">
      <c r="A488" s="64">
        <v>112671803</v>
      </c>
      <c r="B488" s="3" t="s">
        <v>264</v>
      </c>
      <c r="C488" s="3" t="s">
        <v>262</v>
      </c>
      <c r="D488" s="9">
        <v>70.391000000000005</v>
      </c>
      <c r="E488" s="18">
        <v>3534.8760000000002</v>
      </c>
      <c r="F488" s="9">
        <v>3463.5410000000002</v>
      </c>
      <c r="G488" s="9">
        <v>3454.489</v>
      </c>
      <c r="H488" s="9">
        <v>3686.598</v>
      </c>
      <c r="I488" s="85">
        <v>50.217700000000001</v>
      </c>
      <c r="J488" s="85">
        <v>1.3566</v>
      </c>
      <c r="K488" s="19">
        <v>0.67830000000000001</v>
      </c>
      <c r="L488" s="19">
        <v>0.32169999999999999</v>
      </c>
      <c r="M488" s="85">
        <v>1.0539000000000001</v>
      </c>
      <c r="N488" s="85">
        <v>0.52690000000000003</v>
      </c>
      <c r="O488" s="19">
        <v>0.47310000000000002</v>
      </c>
      <c r="P488" s="19">
        <v>0.41249999999999998</v>
      </c>
    </row>
    <row r="489" spans="1:16" x14ac:dyDescent="0.2">
      <c r="A489" s="64">
        <v>112672203</v>
      </c>
      <c r="B489" s="3" t="s">
        <v>265</v>
      </c>
      <c r="C489" s="3" t="s">
        <v>262</v>
      </c>
      <c r="D489" s="9">
        <v>55.065999999999995</v>
      </c>
      <c r="E489" s="18">
        <v>2503.489</v>
      </c>
      <c r="F489" s="9">
        <v>2474.2849999999999</v>
      </c>
      <c r="G489" s="9">
        <v>2529.0650000000001</v>
      </c>
      <c r="H489" s="9">
        <v>2507.1179999999999</v>
      </c>
      <c r="I489" s="85">
        <v>45.4634</v>
      </c>
      <c r="J489" s="85">
        <v>1.2282</v>
      </c>
      <c r="K489" s="19">
        <v>0.61409999999999998</v>
      </c>
      <c r="L489" s="19">
        <v>0.38590000000000002</v>
      </c>
      <c r="M489" s="85">
        <v>0.74639999999999995</v>
      </c>
      <c r="N489" s="85">
        <v>0.37319999999999998</v>
      </c>
      <c r="O489" s="19">
        <v>0.62680000000000002</v>
      </c>
      <c r="P489" s="19">
        <v>0.53039999999999998</v>
      </c>
    </row>
    <row r="490" spans="1:16" x14ac:dyDescent="0.2">
      <c r="A490" s="64">
        <v>112672803</v>
      </c>
      <c r="B490" s="3" t="s">
        <v>266</v>
      </c>
      <c r="C490" s="3" t="s">
        <v>262</v>
      </c>
      <c r="D490" s="9">
        <v>3.6960000000000002</v>
      </c>
      <c r="E490" s="18">
        <v>2119.5</v>
      </c>
      <c r="F490" s="9">
        <v>2108.7809999999999</v>
      </c>
      <c r="G490" s="9">
        <v>2139.7620000000002</v>
      </c>
      <c r="H490" s="9">
        <v>2109.9580000000001</v>
      </c>
      <c r="I490" s="85">
        <v>573.45770000000005</v>
      </c>
      <c r="J490" s="85">
        <v>15.4922</v>
      </c>
      <c r="K490" s="19">
        <v>7.7461000000000002</v>
      </c>
      <c r="L490" s="19">
        <v>-6.7461000000000002</v>
      </c>
      <c r="M490" s="85">
        <v>0.63190000000000002</v>
      </c>
      <c r="N490" s="85">
        <v>0.31590000000000001</v>
      </c>
      <c r="O490" s="19">
        <v>0.68410000000000004</v>
      </c>
      <c r="P490" s="19">
        <v>-2.2879</v>
      </c>
    </row>
    <row r="491" spans="1:16" x14ac:dyDescent="0.2">
      <c r="A491" s="64">
        <v>112674403</v>
      </c>
      <c r="B491" s="3" t="s">
        <v>267</v>
      </c>
      <c r="C491" s="3" t="s">
        <v>262</v>
      </c>
      <c r="D491" s="9">
        <v>50.514000000000003</v>
      </c>
      <c r="E491" s="18">
        <v>4213.7349999999997</v>
      </c>
      <c r="F491" s="9">
        <v>4282.7730000000001</v>
      </c>
      <c r="G491" s="9">
        <v>4270.0370000000003</v>
      </c>
      <c r="H491" s="9">
        <v>4088.3960000000002</v>
      </c>
      <c r="I491" s="85">
        <v>83.417100000000005</v>
      </c>
      <c r="J491" s="85">
        <v>2.2534999999999998</v>
      </c>
      <c r="K491" s="19">
        <v>1.1267</v>
      </c>
      <c r="L491" s="19">
        <v>-0.12670000000000001</v>
      </c>
      <c r="M491" s="85">
        <v>1.2563</v>
      </c>
      <c r="N491" s="85">
        <v>0.62809999999999999</v>
      </c>
      <c r="O491" s="19">
        <v>0.37190000000000001</v>
      </c>
      <c r="P491" s="19">
        <v>0.1724</v>
      </c>
    </row>
    <row r="492" spans="1:16" x14ac:dyDescent="0.2">
      <c r="A492" s="64">
        <v>115674603</v>
      </c>
      <c r="B492" s="3" t="s">
        <v>345</v>
      </c>
      <c r="C492" s="3" t="s">
        <v>262</v>
      </c>
      <c r="D492" s="9">
        <v>84.39500000000001</v>
      </c>
      <c r="E492" s="18">
        <v>3473.14</v>
      </c>
      <c r="F492" s="9">
        <v>3568.201</v>
      </c>
      <c r="G492" s="9">
        <v>3555.3519999999999</v>
      </c>
      <c r="H492" s="9">
        <v>3295.8679999999999</v>
      </c>
      <c r="I492" s="85">
        <v>41.153300000000002</v>
      </c>
      <c r="J492" s="85">
        <v>1.1116999999999999</v>
      </c>
      <c r="K492" s="19">
        <v>0.55579999999999996</v>
      </c>
      <c r="L492" s="19">
        <v>0.44419999999999998</v>
      </c>
      <c r="M492" s="85">
        <v>1.0355000000000001</v>
      </c>
      <c r="N492" s="85">
        <v>0.51770000000000005</v>
      </c>
      <c r="O492" s="19">
        <v>0.48230000000000001</v>
      </c>
      <c r="P492" s="19">
        <v>0.46700000000000003</v>
      </c>
    </row>
    <row r="493" spans="1:16" x14ac:dyDescent="0.2">
      <c r="A493" s="64">
        <v>112675503</v>
      </c>
      <c r="B493" s="3" t="s">
        <v>268</v>
      </c>
      <c r="C493" s="3" t="s">
        <v>262</v>
      </c>
      <c r="D493" s="9">
        <v>141.05199999999999</v>
      </c>
      <c r="E493" s="18">
        <v>5294.2259999999997</v>
      </c>
      <c r="F493" s="9">
        <v>5309.0259999999998</v>
      </c>
      <c r="G493" s="9">
        <v>5361.6689999999999</v>
      </c>
      <c r="H493" s="9">
        <v>5211.982</v>
      </c>
      <c r="I493" s="85">
        <v>37.533799999999999</v>
      </c>
      <c r="J493" s="85">
        <v>1.0139</v>
      </c>
      <c r="K493" s="19">
        <v>0.50690000000000002</v>
      </c>
      <c r="L493" s="19">
        <v>0.49309999999999998</v>
      </c>
      <c r="M493" s="85">
        <v>1.5784</v>
      </c>
      <c r="N493" s="85">
        <v>0.78920000000000001</v>
      </c>
      <c r="O493" s="19">
        <v>0.21079999999999999</v>
      </c>
      <c r="P493" s="19">
        <v>0.32369999999999999</v>
      </c>
    </row>
    <row r="494" spans="1:16" x14ac:dyDescent="0.2">
      <c r="A494" s="64">
        <v>112676203</v>
      </c>
      <c r="B494" s="3" t="s">
        <v>269</v>
      </c>
      <c r="C494" s="3" t="s">
        <v>262</v>
      </c>
      <c r="D494" s="9">
        <v>108.78</v>
      </c>
      <c r="E494" s="18">
        <v>2620.721</v>
      </c>
      <c r="F494" s="9">
        <v>2647.4369999999999</v>
      </c>
      <c r="G494" s="9">
        <v>2631.7249999999999</v>
      </c>
      <c r="H494" s="9">
        <v>2583</v>
      </c>
      <c r="I494" s="85">
        <v>24.091899999999999</v>
      </c>
      <c r="J494" s="85">
        <v>0.65080000000000005</v>
      </c>
      <c r="K494" s="19">
        <v>0.32540000000000002</v>
      </c>
      <c r="L494" s="19">
        <v>0.67459999999999998</v>
      </c>
      <c r="M494" s="85">
        <v>0.78129999999999999</v>
      </c>
      <c r="N494" s="85">
        <v>0.3906</v>
      </c>
      <c r="O494" s="19">
        <v>0.60940000000000005</v>
      </c>
      <c r="P494" s="19">
        <v>0.63539999999999996</v>
      </c>
    </row>
    <row r="495" spans="1:16" x14ac:dyDescent="0.2">
      <c r="A495" s="64">
        <v>112676403</v>
      </c>
      <c r="B495" s="3" t="s">
        <v>270</v>
      </c>
      <c r="C495" s="3" t="s">
        <v>262</v>
      </c>
      <c r="D495" s="9">
        <v>55.739999999999995</v>
      </c>
      <c r="E495" s="18">
        <v>4613.8890000000001</v>
      </c>
      <c r="F495" s="9">
        <v>4715.3890000000001</v>
      </c>
      <c r="G495" s="9">
        <v>4649.8869999999997</v>
      </c>
      <c r="H495" s="9">
        <v>4476.3919999999998</v>
      </c>
      <c r="I495" s="85">
        <v>82.775099999999995</v>
      </c>
      <c r="J495" s="85">
        <v>2.2362000000000002</v>
      </c>
      <c r="K495" s="19">
        <v>1.1181000000000001</v>
      </c>
      <c r="L495" s="19">
        <v>-0.1181</v>
      </c>
      <c r="M495" s="85">
        <v>1.3755999999999999</v>
      </c>
      <c r="N495" s="85">
        <v>0.68779999999999997</v>
      </c>
      <c r="O495" s="19">
        <v>0.31219999999999998</v>
      </c>
      <c r="P495" s="19">
        <v>0.14000000000000001</v>
      </c>
    </row>
    <row r="496" spans="1:16" x14ac:dyDescent="0.2">
      <c r="A496" s="64">
        <v>112676503</v>
      </c>
      <c r="B496" s="3" t="s">
        <v>271</v>
      </c>
      <c r="C496" s="3" t="s">
        <v>262</v>
      </c>
      <c r="D496" s="9">
        <v>67.853999999999999</v>
      </c>
      <c r="E496" s="18">
        <v>3007.404</v>
      </c>
      <c r="F496" s="9">
        <v>3008.453</v>
      </c>
      <c r="G496" s="9">
        <v>3015.8130000000001</v>
      </c>
      <c r="H496" s="9">
        <v>2997.9459999999999</v>
      </c>
      <c r="I496" s="85">
        <v>44.321599999999997</v>
      </c>
      <c r="J496" s="85">
        <v>1.1973</v>
      </c>
      <c r="K496" s="19">
        <v>0.59860000000000002</v>
      </c>
      <c r="L496" s="19">
        <v>0.40139999999999998</v>
      </c>
      <c r="M496" s="85">
        <v>0.89659999999999995</v>
      </c>
      <c r="N496" s="85">
        <v>0.44829999999999998</v>
      </c>
      <c r="O496" s="19">
        <v>0.55169999999999997</v>
      </c>
      <c r="P496" s="19">
        <v>0.49149999999999999</v>
      </c>
    </row>
    <row r="497" spans="1:16" x14ac:dyDescent="0.2">
      <c r="A497" s="64">
        <v>112676703</v>
      </c>
      <c r="B497" s="3" t="s">
        <v>272</v>
      </c>
      <c r="C497" s="3" t="s">
        <v>262</v>
      </c>
      <c r="D497" s="9">
        <v>92.852000000000004</v>
      </c>
      <c r="E497" s="18">
        <v>4157.4679999999998</v>
      </c>
      <c r="F497" s="9">
        <v>4237.6620000000003</v>
      </c>
      <c r="G497" s="9">
        <v>4159.96</v>
      </c>
      <c r="H497" s="9">
        <v>4074.7809999999999</v>
      </c>
      <c r="I497" s="85">
        <v>44.775199999999998</v>
      </c>
      <c r="J497" s="85">
        <v>1.2096</v>
      </c>
      <c r="K497" s="19">
        <v>0.6048</v>
      </c>
      <c r="L497" s="19">
        <v>0.3952</v>
      </c>
      <c r="M497" s="85">
        <v>1.2395</v>
      </c>
      <c r="N497" s="85">
        <v>0.61970000000000003</v>
      </c>
      <c r="O497" s="19">
        <v>0.38030000000000003</v>
      </c>
      <c r="P497" s="19">
        <v>0.38619999999999999</v>
      </c>
    </row>
    <row r="498" spans="1:16" x14ac:dyDescent="0.2">
      <c r="A498" s="64">
        <v>115219002</v>
      </c>
      <c r="B498" s="3" t="s">
        <v>328</v>
      </c>
      <c r="C498" s="3" t="s">
        <v>262</v>
      </c>
      <c r="D498" s="9">
        <v>74.266999999999996</v>
      </c>
      <c r="E498" s="18">
        <v>7591.6530000000002</v>
      </c>
      <c r="F498" s="9">
        <v>7713.5060000000003</v>
      </c>
      <c r="G498" s="9">
        <v>7564.8680000000004</v>
      </c>
      <c r="H498" s="9">
        <v>7496.5839999999998</v>
      </c>
      <c r="I498" s="85">
        <v>102.221</v>
      </c>
      <c r="J498" s="85">
        <v>2.7614999999999998</v>
      </c>
      <c r="K498" s="19">
        <v>1.3807</v>
      </c>
      <c r="L498" s="19">
        <v>-0.38069999999999998</v>
      </c>
      <c r="M498" s="85">
        <v>2.2633999999999999</v>
      </c>
      <c r="N498" s="85">
        <v>1.1316999999999999</v>
      </c>
      <c r="O498" s="19">
        <v>-0.13170000000000001</v>
      </c>
      <c r="P498" s="19">
        <v>-0.23130000000000001</v>
      </c>
    </row>
    <row r="499" spans="1:16" x14ac:dyDescent="0.2">
      <c r="A499" s="64">
        <v>112678503</v>
      </c>
      <c r="B499" s="3" t="s">
        <v>273</v>
      </c>
      <c r="C499" s="3" t="s">
        <v>262</v>
      </c>
      <c r="D499" s="9">
        <v>20.544</v>
      </c>
      <c r="E499" s="18">
        <v>3155.96</v>
      </c>
      <c r="F499" s="9">
        <v>3168.748</v>
      </c>
      <c r="G499" s="9">
        <v>3143.8110000000001</v>
      </c>
      <c r="H499" s="9">
        <v>3155.3220000000001</v>
      </c>
      <c r="I499" s="85">
        <v>153.61949999999999</v>
      </c>
      <c r="J499" s="85">
        <v>4.1501000000000001</v>
      </c>
      <c r="K499" s="19">
        <v>2.0750000000000002</v>
      </c>
      <c r="L499" s="19">
        <v>-1.075</v>
      </c>
      <c r="M499" s="85">
        <v>0.94089999999999996</v>
      </c>
      <c r="N499" s="85">
        <v>0.47039999999999998</v>
      </c>
      <c r="O499" s="19">
        <v>0.52959999999999996</v>
      </c>
      <c r="P499" s="19">
        <v>-0.11219999999999999</v>
      </c>
    </row>
    <row r="500" spans="1:16" x14ac:dyDescent="0.2">
      <c r="A500" s="64">
        <v>112679002</v>
      </c>
      <c r="B500" s="3" t="s">
        <v>274</v>
      </c>
      <c r="C500" s="3" t="s">
        <v>262</v>
      </c>
      <c r="D500" s="9">
        <v>5.3410000000000002</v>
      </c>
      <c r="E500" s="18">
        <v>8023.9880000000003</v>
      </c>
      <c r="F500" s="9">
        <v>7934.9390000000003</v>
      </c>
      <c r="G500" s="9">
        <v>8068.8869999999997</v>
      </c>
      <c r="H500" s="9">
        <v>8068.1379999999999</v>
      </c>
      <c r="I500" s="85">
        <v>1502.3380999999999</v>
      </c>
      <c r="J500" s="85">
        <v>40.586399999999998</v>
      </c>
      <c r="K500" s="19">
        <v>20.293199999999999</v>
      </c>
      <c r="L500" s="19">
        <v>-19.293199999999999</v>
      </c>
      <c r="M500" s="85">
        <v>2.3923000000000001</v>
      </c>
      <c r="N500" s="85">
        <v>1.1960999999999999</v>
      </c>
      <c r="O500" s="19">
        <v>-0.1961</v>
      </c>
      <c r="P500" s="19">
        <v>-7.8349000000000002</v>
      </c>
    </row>
    <row r="501" spans="1:16" x14ac:dyDescent="0.2">
      <c r="A501" s="64">
        <v>112679403</v>
      </c>
      <c r="B501" s="3" t="s">
        <v>275</v>
      </c>
      <c r="C501" s="3" t="s">
        <v>262</v>
      </c>
      <c r="D501" s="9">
        <v>10.190000000000001</v>
      </c>
      <c r="E501" s="18">
        <v>3260.5819999999999</v>
      </c>
      <c r="F501" s="9">
        <v>3308.9340000000002</v>
      </c>
      <c r="G501" s="9">
        <v>3297.7460000000001</v>
      </c>
      <c r="H501" s="9">
        <v>3175.0659999999998</v>
      </c>
      <c r="I501" s="85">
        <v>319.97859999999997</v>
      </c>
      <c r="J501" s="85">
        <v>8.6442999999999994</v>
      </c>
      <c r="K501" s="19">
        <v>4.3220999999999998</v>
      </c>
      <c r="L501" s="19">
        <v>-3.3220999999999998</v>
      </c>
      <c r="M501" s="85">
        <v>0.97209999999999996</v>
      </c>
      <c r="N501" s="85">
        <v>0.48599999999999999</v>
      </c>
      <c r="O501" s="19">
        <v>0.51400000000000001</v>
      </c>
      <c r="P501" s="19">
        <v>-1.0204</v>
      </c>
    </row>
    <row r="503" spans="1:16" x14ac:dyDescent="0.2">
      <c r="D503" s="86">
        <f>SUM(D2:D501)</f>
        <v>45305.671999999999</v>
      </c>
      <c r="E503" s="87">
        <f>SUM(E2:E501)</f>
        <v>1677025.8880000014</v>
      </c>
      <c r="F503" s="9">
        <f>SUM(F2:F501)</f>
        <v>1673322.4799999984</v>
      </c>
      <c r="G503" s="9">
        <f>SUM(G2:G501)</f>
        <v>1677733.2959999992</v>
      </c>
      <c r="H503" s="9">
        <f>SUM(H2:H501)</f>
        <v>1680021.8669999992</v>
      </c>
      <c r="I503" s="88">
        <f>ROUND(E503/D503,4)</f>
        <v>37.015799999999999</v>
      </c>
      <c r="J503" s="89"/>
      <c r="K503" s="90"/>
      <c r="L503" s="90"/>
      <c r="M503" s="85"/>
      <c r="N503" s="85"/>
      <c r="O503" s="90"/>
      <c r="P503" s="20">
        <f>TRUNC(PERCENTILE(P2:P501,0.7),4)</f>
        <v>0.76859999999999995</v>
      </c>
    </row>
    <row r="504" spans="1:16" x14ac:dyDescent="0.2">
      <c r="E504" s="91">
        <f>ROUND(AVERAGE(E2:E501),3)</f>
        <v>3354.0520000000001</v>
      </c>
      <c r="P504" s="21" t="s">
        <v>572</v>
      </c>
    </row>
    <row r="505" spans="1:16" x14ac:dyDescent="0.2">
      <c r="M505" s="19"/>
      <c r="N505" s="19"/>
    </row>
  </sheetData>
  <sortState xmlns:xlrd2="http://schemas.microsoft.com/office/spreadsheetml/2017/richdata2" ref="A2:P501">
    <sortCondition ref="C2:C501"/>
    <sortCondition ref="B2:B501"/>
  </sortState>
  <printOptions horizontalCentered="1"/>
  <pageMargins left="0.7" right="0.7" top="0.75" bottom="0.75" header="0.3" footer="0.3"/>
  <pageSetup paperSize="5" orientation="landscape" r:id="rId1"/>
  <headerFooter>
    <oddHeader>&amp;C&amp;"Arial,Bold"&amp;10 2024-25 Estimated Basic Education Funding
Sparsity-Size Ratio</oddHeader>
    <oddFooter>&amp;L&amp;10Page &amp;P of &amp;N&amp;CPennsylvania Department of Education&amp;R&amp;10July 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a7af8e22-4aad-4637-bdfe-8881feb25ebc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F22C3-82DB-4781-8BDB-40448B8CEBF4}">
  <ds:schemaRefs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a7af8e22-4aad-4637-bdfe-8881feb25ebc"/>
  </ds:schemaRefs>
</ds:datastoreItem>
</file>

<file path=customXml/itemProps2.xml><?xml version="1.0" encoding="utf-8"?>
<ds:datastoreItem xmlns:ds="http://schemas.openxmlformats.org/officeDocument/2006/customXml" ds:itemID="{1E01ED14-AC25-4CFF-9ADE-0EEE4BE3748F}"/>
</file>

<file path=customXml/itemProps3.xml><?xml version="1.0" encoding="utf-8"?>
<ds:datastoreItem xmlns:ds="http://schemas.openxmlformats.org/officeDocument/2006/customXml" ds:itemID="{5121D935-4157-46F8-ACE0-948CB9B608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Narrative</vt:lpstr>
      <vt:lpstr>BEF est 2024-25</vt:lpstr>
      <vt:lpstr>Student-Weighting</vt:lpstr>
      <vt:lpstr>Local Effort Capacity Index</vt:lpstr>
      <vt:lpstr>Sparsity-Size Ratio</vt:lpstr>
      <vt:lpstr>'BEF est 2024-25'!Print_Titles</vt:lpstr>
      <vt:lpstr>'Sparsity-Size Ratio'!Print_Titles</vt:lpstr>
    </vt:vector>
  </TitlesOfParts>
  <Company>PA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Estimated BEF web July2024</dc:title>
  <dc:creator>BTH</dc:creator>
  <cp:lastModifiedBy>Heimbach, Bunne</cp:lastModifiedBy>
  <cp:lastPrinted>2024-07-12T17:19:48Z</cp:lastPrinted>
  <dcterms:created xsi:type="dcterms:W3CDTF">2015-12-28T15:01:20Z</dcterms:created>
  <dcterms:modified xsi:type="dcterms:W3CDTF">2024-07-15T13:33:38Z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Order">
    <vt:r8>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