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hanft\AppData\Local\Microsoft\Windows\INetCache\Content.Outlook\6LGT1AI5\"/>
    </mc:Choice>
  </mc:AlternateContent>
  <xr:revisionPtr revIDLastSave="0" documentId="13_ncr:1_{9EBB0D7F-EB95-45BB-8E0A-E77CE28E0C48}" xr6:coauthVersionLast="47" xr6:coauthVersionMax="47" xr10:uidLastSave="{00000000-0000-0000-0000-000000000000}"/>
  <bookViews>
    <workbookView xWindow="-108" yWindow="-108" windowWidth="23256" windowHeight="12720" tabRatio="779" xr2:uid="{00000000-000D-0000-FFFF-FFFF00000000}"/>
  </bookViews>
  <sheets>
    <sheet name="Cyber CS Savings Feb2025" sheetId="36" r:id="rId1"/>
    <sheet name="all CS proposals, net savings" sheetId="34" state="hidden" r:id="rId2"/>
  </sheets>
  <definedNames>
    <definedName name="_xlnm._FilterDatabase" localSheetId="1" hidden="1">'all CS proposals, net savings'!$A$1:$M$501</definedName>
    <definedName name="_xlnm._FilterDatabase" localSheetId="0" hidden="1">'Cyber CS Savings Feb2025'!$A$1:$C$501</definedName>
    <definedName name="CSRegEdTuit">#REF!</definedName>
    <definedName name="CSSpecEdTuit">#REF!</definedName>
    <definedName name="FedARRAElem1100">#REF!</definedName>
    <definedName name="FedARRAElem1200">#REF!</definedName>
    <definedName name="FedARRAElem1300">#REF!</definedName>
    <definedName name="FedARRAElem1400">#REF!</definedName>
    <definedName name="FedARRAElem1500">#REF!</definedName>
    <definedName name="FedARRAElem1800">#REF!</definedName>
    <definedName name="FedARRAElem2100">#REF!</definedName>
    <definedName name="FedARRAElem2200">#REF!</definedName>
    <definedName name="FedARRAElem2300">#REF!</definedName>
    <definedName name="FedARRAElem2400">#REF!</definedName>
    <definedName name="FedARRAElem2500">#REF!</definedName>
    <definedName name="FedARRAElem2600">#REF!</definedName>
    <definedName name="FedARRAElem2800">#REF!</definedName>
    <definedName name="FedARRAElem2900">#REF!</definedName>
    <definedName name="FedARRAElem3200">#REF!</definedName>
    <definedName name="FedARRAElem3300">#REF!</definedName>
    <definedName name="FedARRASec1100">#REF!</definedName>
    <definedName name="FedARRASec1200">#REF!</definedName>
    <definedName name="FedARRASec1300">#REF!</definedName>
    <definedName name="FedARRASec1400">#REF!</definedName>
    <definedName name="FedARRASec1500">#REF!</definedName>
    <definedName name="FedARRASec1800">#REF!</definedName>
    <definedName name="FedARRASec2100">#REF!</definedName>
    <definedName name="FedARRASec2200">#REF!</definedName>
    <definedName name="FedARRASec2300">#REF!</definedName>
    <definedName name="FedARRASec2400">#REF!</definedName>
    <definedName name="FedARRASec2500">#REF!</definedName>
    <definedName name="FedARRASec2600">#REF!</definedName>
    <definedName name="FedARRASec2800">#REF!</definedName>
    <definedName name="FedARRASec2900">#REF!</definedName>
    <definedName name="FedARRASec3200">#REF!</definedName>
    <definedName name="FedARRASec3300">#REF!</definedName>
    <definedName name="Federal1100">#REF!</definedName>
    <definedName name="Federal1200">#REF!</definedName>
    <definedName name="Federal1280">#REF!</definedName>
    <definedName name="Federal1300">#REF!</definedName>
    <definedName name="Federal1400">#REF!</definedName>
    <definedName name="Federal1800">#REF!</definedName>
    <definedName name="Federal2100">#REF!</definedName>
    <definedName name="Federal2200">#REF!</definedName>
    <definedName name="Federal2300">#REF!</definedName>
    <definedName name="Federal2400">#REF!</definedName>
    <definedName name="Federal2500">#REF!</definedName>
    <definedName name="Federal2600">#REF!</definedName>
    <definedName name="Federal2800">#REF!</definedName>
    <definedName name="Federal2900">#REF!</definedName>
    <definedName name="Federal3000">#REF!</definedName>
    <definedName name="IntRate">#REF!</definedName>
    <definedName name="_xlnm.Print_Titles" localSheetId="0">'Cyber CS Savings Feb2025'!$1:$1</definedName>
    <definedName name="PrivDon">#REF!</definedName>
    <definedName name="Revenue7292">#REF!</definedName>
    <definedName name="RTLBG_Ded">#REF!</definedName>
    <definedName name="Total1200">#REF!</definedName>
    <definedName name="Total1280">#REF!</definedName>
    <definedName name="Total1500">#REF!</definedName>
    <definedName name="Total1600">#REF!</definedName>
    <definedName name="Total1700">#REF!</definedName>
    <definedName name="Total1800">#REF!</definedName>
    <definedName name="Total2700">#REF!</definedName>
    <definedName name="Total4000">#REF!</definedName>
    <definedName name="Total5000">#REF!</definedName>
    <definedName name="TuitFromPatrons">#REF!</definedName>
  </definedName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03" i="36" l="1"/>
  <c r="E503" i="36"/>
  <c r="D503" i="36"/>
  <c r="E445" i="34" l="1"/>
  <c r="E77" i="34"/>
  <c r="E244" i="34"/>
  <c r="E4" i="34"/>
  <c r="E443" i="34"/>
  <c r="E405" i="34"/>
  <c r="E37" i="34"/>
  <c r="E196" i="34"/>
  <c r="E499" i="34"/>
  <c r="E435" i="34"/>
  <c r="E357" i="34"/>
  <c r="E484" i="34"/>
  <c r="E156" i="34"/>
  <c r="E491" i="34"/>
  <c r="E309" i="34"/>
  <c r="E444" i="34"/>
  <c r="E108" i="34"/>
  <c r="E483" i="34"/>
  <c r="E253" i="34"/>
  <c r="E412" i="34"/>
  <c r="E76" i="34"/>
  <c r="E475" i="34"/>
  <c r="E411" i="34"/>
  <c r="E213" i="34"/>
  <c r="E380" i="34"/>
  <c r="E60" i="34"/>
  <c r="E467" i="34"/>
  <c r="E165" i="34"/>
  <c r="E340" i="34"/>
  <c r="E36" i="34"/>
  <c r="E459" i="34"/>
  <c r="E395" i="34"/>
  <c r="E493" i="34"/>
  <c r="E117" i="34"/>
  <c r="E292" i="34"/>
  <c r="E12" i="34"/>
  <c r="E451" i="34"/>
  <c r="E291" i="34"/>
  <c r="E227" i="34"/>
  <c r="E163" i="34"/>
  <c r="E99" i="34"/>
  <c r="E35" i="34"/>
  <c r="E349" i="34"/>
  <c r="E500" i="34"/>
  <c r="E204" i="34"/>
  <c r="E474" i="34"/>
  <c r="E346" i="34"/>
  <c r="E282" i="34"/>
  <c r="E218" i="34"/>
  <c r="E154" i="34"/>
  <c r="E90" i="34"/>
  <c r="E26" i="34"/>
  <c r="E293" i="34"/>
  <c r="E220" i="34"/>
  <c r="E401" i="34"/>
  <c r="E273" i="34"/>
  <c r="E153" i="34"/>
  <c r="E81" i="34"/>
  <c r="E17" i="34"/>
  <c r="E5" i="34"/>
  <c r="E228" i="34"/>
  <c r="E393" i="34"/>
  <c r="E265" i="34"/>
  <c r="E496" i="34"/>
  <c r="E432" i="34"/>
  <c r="E368" i="34"/>
  <c r="E304" i="34"/>
  <c r="E240" i="34"/>
  <c r="E176" i="34"/>
  <c r="E112" i="34"/>
  <c r="E48" i="34"/>
  <c r="E341" i="34"/>
  <c r="E140" i="34"/>
  <c r="E415" i="34"/>
  <c r="E287" i="34"/>
  <c r="E223" i="34"/>
  <c r="E159" i="34"/>
  <c r="E95" i="34"/>
  <c r="E31" i="34"/>
  <c r="E285" i="34"/>
  <c r="E396" i="34"/>
  <c r="E44" i="34"/>
  <c r="E439" i="34"/>
  <c r="E327" i="34"/>
  <c r="E446" i="34"/>
  <c r="E382" i="34"/>
  <c r="E318" i="34"/>
  <c r="E254" i="34"/>
  <c r="E190" i="34"/>
  <c r="E126" i="34"/>
  <c r="E62" i="34"/>
  <c r="E86" i="34"/>
  <c r="E142" i="34"/>
  <c r="E427" i="34"/>
  <c r="E347" i="34"/>
  <c r="E283" i="34"/>
  <c r="E219" i="34"/>
  <c r="E155" i="34"/>
  <c r="E91" i="34"/>
  <c r="E27" i="34"/>
  <c r="E301" i="34"/>
  <c r="E468" i="34"/>
  <c r="E164" i="34"/>
  <c r="E466" i="34"/>
  <c r="E402" i="34"/>
  <c r="E338" i="34"/>
  <c r="E274" i="34"/>
  <c r="E210" i="34"/>
  <c r="E146" i="34"/>
  <c r="E82" i="34"/>
  <c r="E18" i="34"/>
  <c r="E245" i="34"/>
  <c r="E172" i="34"/>
  <c r="E385" i="34"/>
  <c r="E257" i="34"/>
  <c r="E137" i="34"/>
  <c r="E73" i="34"/>
  <c r="E9" i="34"/>
  <c r="E181" i="34"/>
  <c r="E492" i="34"/>
  <c r="E180" i="34"/>
  <c r="E377" i="34"/>
  <c r="E249" i="34"/>
  <c r="E488" i="34"/>
  <c r="E424" i="34"/>
  <c r="E360" i="34"/>
  <c r="E296" i="34"/>
  <c r="E232" i="34"/>
  <c r="E168" i="34"/>
  <c r="E104" i="34"/>
  <c r="E269" i="34"/>
  <c r="E28" i="34"/>
  <c r="E391" i="34"/>
  <c r="E279" i="34"/>
  <c r="E215" i="34"/>
  <c r="E151" i="34"/>
  <c r="E87" i="34"/>
  <c r="E23" i="34"/>
  <c r="E237" i="34"/>
  <c r="E356" i="34"/>
  <c r="E497" i="34"/>
  <c r="E423" i="34"/>
  <c r="E319" i="34"/>
  <c r="E438" i="34"/>
  <c r="E374" i="34"/>
  <c r="E310" i="34"/>
  <c r="E246" i="34"/>
  <c r="E182" i="34"/>
  <c r="E118" i="34"/>
  <c r="E54" i="34"/>
  <c r="E494" i="34"/>
  <c r="E366" i="34"/>
  <c r="E238" i="34"/>
  <c r="E174" i="34"/>
  <c r="E46" i="34"/>
  <c r="E102" i="34"/>
  <c r="E30" i="34"/>
  <c r="E214" i="34"/>
  <c r="E14" i="34"/>
  <c r="E70" i="34"/>
  <c r="E419" i="34"/>
  <c r="E339" i="34"/>
  <c r="E275" i="34"/>
  <c r="E211" i="34"/>
  <c r="E147" i="34"/>
  <c r="E83" i="34"/>
  <c r="E19" i="34"/>
  <c r="E261" i="34"/>
  <c r="E436" i="34"/>
  <c r="E116" i="34"/>
  <c r="E458" i="34"/>
  <c r="E394" i="34"/>
  <c r="E330" i="34"/>
  <c r="E266" i="34"/>
  <c r="E202" i="34"/>
  <c r="E138" i="34"/>
  <c r="E74" i="34"/>
  <c r="E10" i="34"/>
  <c r="E197" i="34"/>
  <c r="E124" i="34"/>
  <c r="E369" i="34"/>
  <c r="E241" i="34"/>
  <c r="E129" i="34"/>
  <c r="E65" i="34"/>
  <c r="E501" i="34"/>
  <c r="E133" i="34"/>
  <c r="E452" i="34"/>
  <c r="E132" i="34"/>
  <c r="E361" i="34"/>
  <c r="E233" i="34"/>
  <c r="E480" i="34"/>
  <c r="E416" i="34"/>
  <c r="E352" i="34"/>
  <c r="E288" i="34"/>
  <c r="E224" i="34"/>
  <c r="E160" i="34"/>
  <c r="E96" i="34"/>
  <c r="E32" i="34"/>
  <c r="E205" i="34"/>
  <c r="E473" i="34"/>
  <c r="E375" i="34"/>
  <c r="E271" i="34"/>
  <c r="E207" i="34"/>
  <c r="E143" i="34"/>
  <c r="E79" i="34"/>
  <c r="E15" i="34"/>
  <c r="E189" i="34"/>
  <c r="E316" i="34"/>
  <c r="E465" i="34"/>
  <c r="E407" i="34"/>
  <c r="E430" i="34"/>
  <c r="E302" i="34"/>
  <c r="E110" i="34"/>
  <c r="E406" i="34"/>
  <c r="E198" i="34"/>
  <c r="E403" i="34"/>
  <c r="E331" i="34"/>
  <c r="E267" i="34"/>
  <c r="E203" i="34"/>
  <c r="E139" i="34"/>
  <c r="E75" i="34"/>
  <c r="E11" i="34"/>
  <c r="E221" i="34"/>
  <c r="E404" i="34"/>
  <c r="E84" i="34"/>
  <c r="E450" i="34"/>
  <c r="E386" i="34"/>
  <c r="E322" i="34"/>
  <c r="E258" i="34"/>
  <c r="E194" i="34"/>
  <c r="E130" i="34"/>
  <c r="E66" i="34"/>
  <c r="E157" i="34"/>
  <c r="E92" i="34"/>
  <c r="E225" i="34"/>
  <c r="E121" i="34"/>
  <c r="E57" i="34"/>
  <c r="E461" i="34"/>
  <c r="E93" i="34"/>
  <c r="E420" i="34"/>
  <c r="E52" i="34"/>
  <c r="E345" i="34"/>
  <c r="E217" i="34"/>
  <c r="E472" i="34"/>
  <c r="E408" i="34"/>
  <c r="E344" i="34"/>
  <c r="E280" i="34"/>
  <c r="E216" i="34"/>
  <c r="E152" i="34"/>
  <c r="E88" i="34"/>
  <c r="E24" i="34"/>
  <c r="E141" i="34"/>
  <c r="E425" i="34"/>
  <c r="E359" i="34"/>
  <c r="E263" i="34"/>
  <c r="E199" i="34"/>
  <c r="E135" i="34"/>
  <c r="E71" i="34"/>
  <c r="E7" i="34"/>
  <c r="E149" i="34"/>
  <c r="E276" i="34"/>
  <c r="E441" i="34"/>
  <c r="E399" i="34"/>
  <c r="E486" i="34"/>
  <c r="E422" i="34"/>
  <c r="E358" i="34"/>
  <c r="E294" i="34"/>
  <c r="E230" i="34"/>
  <c r="E166" i="34"/>
  <c r="E38" i="34"/>
  <c r="E278" i="34"/>
  <c r="E78" i="34"/>
  <c r="E6" i="34"/>
  <c r="E387" i="34"/>
  <c r="E323" i="34"/>
  <c r="E259" i="34"/>
  <c r="E195" i="34"/>
  <c r="E131" i="34"/>
  <c r="E67" i="34"/>
  <c r="E3" i="34"/>
  <c r="E173" i="34"/>
  <c r="E372" i="34"/>
  <c r="E68" i="34"/>
  <c r="E442" i="34"/>
  <c r="E378" i="34"/>
  <c r="E314" i="34"/>
  <c r="E250" i="34"/>
  <c r="E186" i="34"/>
  <c r="E122" i="34"/>
  <c r="E58" i="34"/>
  <c r="E477" i="34"/>
  <c r="E109" i="34"/>
  <c r="E20" i="34"/>
  <c r="E337" i="34"/>
  <c r="E209" i="34"/>
  <c r="E113" i="34"/>
  <c r="E49" i="34"/>
  <c r="E413" i="34"/>
  <c r="E53" i="34"/>
  <c r="E388" i="34"/>
  <c r="E489" i="34"/>
  <c r="E329" i="34"/>
  <c r="E201" i="34"/>
  <c r="E464" i="34"/>
  <c r="E400" i="34"/>
  <c r="E336" i="34"/>
  <c r="E272" i="34"/>
  <c r="E208" i="34"/>
  <c r="E144" i="34"/>
  <c r="E80" i="34"/>
  <c r="E16" i="34"/>
  <c r="E460" i="34"/>
  <c r="E487" i="34"/>
  <c r="E335" i="34"/>
  <c r="E255" i="34"/>
  <c r="E191" i="34"/>
  <c r="E127" i="34"/>
  <c r="E63" i="34"/>
  <c r="E469" i="34"/>
  <c r="E101" i="34"/>
  <c r="E236" i="34"/>
  <c r="E495" i="34"/>
  <c r="E383" i="34"/>
  <c r="E478" i="34"/>
  <c r="E414" i="34"/>
  <c r="E350" i="34"/>
  <c r="E286" i="34"/>
  <c r="E222" i="34"/>
  <c r="E158" i="34"/>
  <c r="E94" i="34"/>
  <c r="E150" i="34"/>
  <c r="E22" i="34"/>
  <c r="E206" i="34"/>
  <c r="E379" i="34"/>
  <c r="E315" i="34"/>
  <c r="E251" i="34"/>
  <c r="E187" i="34"/>
  <c r="E123" i="34"/>
  <c r="E59" i="34"/>
  <c r="E485" i="34"/>
  <c r="E125" i="34"/>
  <c r="E332" i="34"/>
  <c r="E498" i="34"/>
  <c r="E434" i="34"/>
  <c r="E370" i="34"/>
  <c r="E306" i="34"/>
  <c r="E242" i="34"/>
  <c r="E178" i="34"/>
  <c r="E114" i="34"/>
  <c r="E50" i="34"/>
  <c r="E429" i="34"/>
  <c r="E69" i="34"/>
  <c r="E481" i="34"/>
  <c r="E321" i="34"/>
  <c r="E193" i="34"/>
  <c r="E105" i="34"/>
  <c r="E41" i="34"/>
  <c r="E365" i="34"/>
  <c r="E29" i="34"/>
  <c r="E364" i="34"/>
  <c r="E457" i="34"/>
  <c r="E313" i="34"/>
  <c r="E185" i="34"/>
  <c r="E456" i="34"/>
  <c r="E392" i="34"/>
  <c r="E328" i="34"/>
  <c r="E264" i="34"/>
  <c r="E200" i="34"/>
  <c r="E136" i="34"/>
  <c r="E8" i="34"/>
  <c r="E348" i="34"/>
  <c r="E471" i="34"/>
  <c r="E311" i="34"/>
  <c r="E247" i="34"/>
  <c r="E183" i="34"/>
  <c r="E119" i="34"/>
  <c r="E55" i="34"/>
  <c r="E421" i="34"/>
  <c r="E61" i="34"/>
  <c r="E188" i="34"/>
  <c r="E479" i="34"/>
  <c r="E367" i="34"/>
  <c r="E470" i="34"/>
  <c r="E342" i="34"/>
  <c r="E371" i="34"/>
  <c r="E307" i="34"/>
  <c r="E243" i="34"/>
  <c r="E179" i="34"/>
  <c r="E115" i="34"/>
  <c r="E51" i="34"/>
  <c r="E437" i="34"/>
  <c r="E85" i="34"/>
  <c r="E284" i="34"/>
  <c r="E490" i="34"/>
  <c r="E426" i="34"/>
  <c r="E362" i="34"/>
  <c r="E298" i="34"/>
  <c r="E234" i="34"/>
  <c r="E170" i="34"/>
  <c r="E106" i="34"/>
  <c r="E42" i="34"/>
  <c r="E381" i="34"/>
  <c r="E308" i="34"/>
  <c r="E449" i="34"/>
  <c r="E305" i="34"/>
  <c r="E177" i="34"/>
  <c r="E97" i="34"/>
  <c r="E33" i="34"/>
  <c r="E317" i="34"/>
  <c r="E21" i="34"/>
  <c r="E324" i="34"/>
  <c r="E433" i="34"/>
  <c r="E297" i="34"/>
  <c r="E169" i="34"/>
  <c r="E448" i="34"/>
  <c r="E384" i="34"/>
  <c r="E320" i="34"/>
  <c r="E256" i="34"/>
  <c r="E192" i="34"/>
  <c r="E128" i="34"/>
  <c r="E64" i="34"/>
  <c r="E453" i="34"/>
  <c r="E300" i="34"/>
  <c r="E447" i="34"/>
  <c r="E303" i="34"/>
  <c r="E239" i="34"/>
  <c r="E175" i="34"/>
  <c r="E111" i="34"/>
  <c r="E47" i="34"/>
  <c r="E373" i="34"/>
  <c r="E476" i="34"/>
  <c r="E148" i="34"/>
  <c r="E463" i="34"/>
  <c r="E351" i="34"/>
  <c r="E462" i="34"/>
  <c r="E398" i="34"/>
  <c r="E334" i="34"/>
  <c r="E270" i="34"/>
  <c r="E363" i="34"/>
  <c r="E299" i="34"/>
  <c r="E235" i="34"/>
  <c r="E171" i="34"/>
  <c r="E107" i="34"/>
  <c r="E43" i="34"/>
  <c r="E397" i="34"/>
  <c r="E45" i="34"/>
  <c r="E252" i="34"/>
  <c r="E482" i="34"/>
  <c r="E418" i="34"/>
  <c r="E354" i="34"/>
  <c r="E290" i="34"/>
  <c r="E226" i="34"/>
  <c r="E162" i="34"/>
  <c r="E98" i="34"/>
  <c r="E34" i="34"/>
  <c r="E333" i="34"/>
  <c r="E260" i="34"/>
  <c r="E417" i="34"/>
  <c r="E289" i="34"/>
  <c r="E161" i="34"/>
  <c r="E89" i="34"/>
  <c r="E25" i="34"/>
  <c r="E277" i="34"/>
  <c r="E13" i="34"/>
  <c r="E268" i="34"/>
  <c r="E409" i="34"/>
  <c r="E281" i="34"/>
  <c r="E145" i="34"/>
  <c r="E440" i="34"/>
  <c r="E376" i="34"/>
  <c r="E312" i="34"/>
  <c r="E248" i="34"/>
  <c r="E184" i="34"/>
  <c r="E120" i="34"/>
  <c r="E56" i="34"/>
  <c r="E389" i="34"/>
  <c r="E212" i="34"/>
  <c r="E431" i="34"/>
  <c r="E295" i="34"/>
  <c r="E231" i="34"/>
  <c r="E167" i="34"/>
  <c r="E103" i="34"/>
  <c r="E39" i="34"/>
  <c r="E325" i="34"/>
  <c r="E428" i="34"/>
  <c r="E100" i="34"/>
  <c r="E455" i="34"/>
  <c r="E343" i="34"/>
  <c r="E454" i="34"/>
  <c r="E390" i="34"/>
  <c r="E326" i="34"/>
  <c r="E262" i="34"/>
  <c r="E134" i="34"/>
  <c r="E353" i="34"/>
  <c r="E72" i="34"/>
  <c r="E355" i="34"/>
  <c r="E40" i="34"/>
  <c r="E410" i="34"/>
  <c r="E229" i="34"/>
  <c r="E2" i="34" l="1"/>
  <c r="E503" i="34" s="1"/>
  <c r="G37" i="34" l="1"/>
  <c r="E508" i="34"/>
  <c r="E505" i="34"/>
  <c r="E507" i="34"/>
  <c r="E506" i="34"/>
  <c r="G445" i="34"/>
  <c r="E504" i="34"/>
  <c r="G464" i="34"/>
  <c r="G183" i="34"/>
  <c r="G286" i="34"/>
  <c r="G289" i="34"/>
  <c r="G439" i="34"/>
  <c r="F272" i="34"/>
  <c r="F436" i="34"/>
  <c r="F251" i="34"/>
  <c r="F445" i="34"/>
  <c r="F439" i="34"/>
  <c r="F204" i="34"/>
  <c r="F69" i="34"/>
  <c r="F108" i="34"/>
  <c r="F17" i="34"/>
  <c r="F87" i="34"/>
  <c r="F156" i="34"/>
  <c r="F300" i="34"/>
  <c r="F262" i="34"/>
  <c r="F414" i="34"/>
  <c r="F185" i="34"/>
  <c r="F110" i="34"/>
  <c r="F246" i="34"/>
  <c r="F184" i="34"/>
  <c r="G45" i="34" l="1"/>
  <c r="G293" i="34"/>
  <c r="G61" i="34"/>
  <c r="G181" i="34"/>
  <c r="G269" i="34"/>
  <c r="G30" i="34"/>
  <c r="G309" i="34"/>
  <c r="G237" i="34"/>
  <c r="G355" i="34"/>
  <c r="G497" i="34"/>
  <c r="G357" i="34"/>
  <c r="G437" i="34"/>
  <c r="G19" i="34"/>
  <c r="G493" i="34"/>
  <c r="G397" i="34"/>
  <c r="G219" i="34"/>
  <c r="F232" i="34"/>
  <c r="G100" i="34"/>
  <c r="F464" i="34"/>
  <c r="G430" i="34"/>
  <c r="G189" i="34"/>
  <c r="G347" i="34"/>
  <c r="G482" i="34"/>
  <c r="F252" i="34"/>
  <c r="F345" i="34"/>
  <c r="G485" i="34"/>
  <c r="G253" i="34"/>
  <c r="G264" i="34"/>
  <c r="F207" i="34"/>
  <c r="F183" i="34"/>
  <c r="G461" i="34"/>
  <c r="G361" i="34"/>
  <c r="G91" i="34"/>
  <c r="F32" i="34"/>
  <c r="G214" i="34"/>
  <c r="G443" i="34"/>
  <c r="F289" i="34"/>
  <c r="F458" i="34"/>
  <c r="G141" i="34"/>
  <c r="G134" i="34"/>
  <c r="F417" i="34"/>
  <c r="G109" i="34"/>
  <c r="G70" i="34"/>
  <c r="F43" i="34"/>
  <c r="G391" i="34"/>
  <c r="G143" i="34"/>
  <c r="G154" i="34"/>
  <c r="G337" i="34"/>
  <c r="G166" i="34"/>
  <c r="G105" i="34"/>
  <c r="G339" i="34"/>
  <c r="G415" i="34"/>
  <c r="G98" i="34"/>
  <c r="G312" i="34"/>
  <c r="G175" i="34"/>
  <c r="G346" i="34"/>
  <c r="G50" i="34"/>
  <c r="G369" i="34"/>
  <c r="G133" i="34"/>
  <c r="G112" i="34"/>
  <c r="G147" i="34"/>
  <c r="G78" i="34"/>
  <c r="G63" i="34"/>
  <c r="G56" i="34"/>
  <c r="G274" i="34"/>
  <c r="G235" i="34"/>
  <c r="G177" i="34"/>
  <c r="G473" i="34"/>
  <c r="G483" i="34"/>
  <c r="G470" i="34"/>
  <c r="G455" i="34"/>
  <c r="G329" i="34"/>
  <c r="G368" i="34"/>
  <c r="G332" i="34"/>
  <c r="G384" i="34"/>
  <c r="G207" i="34"/>
  <c r="G216" i="34"/>
  <c r="G282" i="34"/>
  <c r="G284" i="34"/>
  <c r="G442" i="34"/>
  <c r="G227" i="34"/>
  <c r="G294" i="34"/>
  <c r="G407" i="34"/>
  <c r="G233" i="34"/>
  <c r="G34" i="34"/>
  <c r="G204" i="34"/>
  <c r="G243" i="34"/>
  <c r="G197" i="34"/>
  <c r="G494" i="34"/>
  <c r="G479" i="34"/>
  <c r="G371" i="34"/>
  <c r="G43" i="34"/>
  <c r="G82" i="34"/>
  <c r="G408" i="34"/>
  <c r="G182" i="34"/>
  <c r="G167" i="34"/>
  <c r="G160" i="34"/>
  <c r="G202" i="34"/>
  <c r="G426" i="34"/>
  <c r="G378" i="34"/>
  <c r="G336" i="34"/>
  <c r="G239" i="34"/>
  <c r="G256" i="34"/>
  <c r="G450" i="34"/>
  <c r="G353" i="34"/>
  <c r="G84" i="34"/>
  <c r="G468" i="34"/>
  <c r="G149" i="34"/>
  <c r="G142" i="34"/>
  <c r="G127" i="34"/>
  <c r="G120" i="34"/>
  <c r="G122" i="34"/>
  <c r="G362" i="34"/>
  <c r="G496" i="34"/>
  <c r="G406" i="34"/>
  <c r="G136" i="34"/>
  <c r="G387" i="34"/>
  <c r="G211" i="34"/>
  <c r="G343" i="34"/>
  <c r="G476" i="34"/>
  <c r="G76" i="34"/>
  <c r="G366" i="34"/>
  <c r="G249" i="34"/>
  <c r="G220" i="34"/>
  <c r="G180" i="34"/>
  <c r="G103" i="34"/>
  <c r="G96" i="34"/>
  <c r="G74" i="34"/>
  <c r="G315" i="34"/>
  <c r="G257" i="34"/>
  <c r="G281" i="34"/>
  <c r="G168" i="34"/>
  <c r="G441" i="34"/>
  <c r="G7" i="34"/>
  <c r="G360" i="34"/>
  <c r="G435" i="34"/>
  <c r="G123" i="34"/>
  <c r="G65" i="34"/>
  <c r="G484" i="34"/>
  <c r="G271" i="34"/>
  <c r="G288" i="34"/>
  <c r="G400" i="34"/>
  <c r="G146" i="34"/>
  <c r="G20" i="34"/>
  <c r="G115" i="34"/>
  <c r="G486" i="34"/>
  <c r="G471" i="34"/>
  <c r="G356" i="34"/>
  <c r="G27" i="34"/>
  <c r="G466" i="34"/>
  <c r="G51" i="34"/>
  <c r="G325" i="34"/>
  <c r="G31" i="34"/>
  <c r="G24" i="34"/>
  <c r="G474" i="34"/>
  <c r="G171" i="34"/>
  <c r="G113" i="34"/>
  <c r="G246" i="34"/>
  <c r="G231" i="34"/>
  <c r="G248" i="34"/>
  <c r="G330" i="34"/>
  <c r="G416" i="34"/>
  <c r="G481" i="34"/>
  <c r="G62" i="34"/>
  <c r="G303" i="34"/>
  <c r="G25" i="34"/>
  <c r="G402" i="34"/>
  <c r="G124" i="34"/>
  <c r="G212" i="34"/>
  <c r="G380" i="34"/>
  <c r="G55" i="34"/>
  <c r="G206" i="34"/>
  <c r="G191" i="34"/>
  <c r="G200" i="34"/>
  <c r="G250" i="34"/>
  <c r="G465" i="34"/>
  <c r="G480" i="34"/>
  <c r="G172" i="34"/>
  <c r="G260" i="34"/>
  <c r="G307" i="34"/>
  <c r="G71" i="34"/>
  <c r="G64" i="34"/>
  <c r="G10" i="34"/>
  <c r="G251" i="34"/>
  <c r="G193" i="34"/>
  <c r="G419" i="34"/>
  <c r="G222" i="34"/>
  <c r="G335" i="34"/>
  <c r="G89" i="34"/>
  <c r="G500" i="34"/>
  <c r="G60" i="34"/>
  <c r="G148" i="34"/>
  <c r="G432" i="34"/>
  <c r="G23" i="34"/>
  <c r="G16" i="34"/>
  <c r="G460" i="34"/>
  <c r="G155" i="34"/>
  <c r="G97" i="34"/>
  <c r="G292" i="34"/>
  <c r="G453" i="34"/>
  <c r="G95" i="34"/>
  <c r="G88" i="34"/>
  <c r="G58" i="34"/>
  <c r="G299" i="34"/>
  <c r="G420" i="34"/>
  <c r="G310" i="34"/>
  <c r="G295" i="34"/>
  <c r="G9" i="34"/>
  <c r="G436" i="34"/>
  <c r="G290" i="34"/>
  <c r="G457" i="34"/>
  <c r="G254" i="34"/>
  <c r="G367" i="34"/>
  <c r="G153" i="34"/>
  <c r="G226" i="34"/>
  <c r="G252" i="34"/>
  <c r="G340" i="34"/>
  <c r="G119" i="34"/>
  <c r="G270" i="34"/>
  <c r="G255" i="34"/>
  <c r="G272" i="34"/>
  <c r="G372" i="34"/>
  <c r="G18" i="34"/>
  <c r="G417" i="34"/>
  <c r="G5" i="34"/>
  <c r="G135" i="34"/>
  <c r="G128" i="34"/>
  <c r="G138" i="34"/>
  <c r="G376" i="34"/>
  <c r="G321" i="34"/>
  <c r="G99" i="34"/>
  <c r="G350" i="34"/>
  <c r="G399" i="34"/>
  <c r="G217" i="34"/>
  <c r="G492" i="34"/>
  <c r="G188" i="34"/>
  <c r="G276" i="34"/>
  <c r="G87" i="34"/>
  <c r="G80" i="34"/>
  <c r="G42" i="34"/>
  <c r="G283" i="34"/>
  <c r="G225" i="34"/>
  <c r="G409" i="34"/>
  <c r="G159" i="34"/>
  <c r="G152" i="34"/>
  <c r="G186" i="34"/>
  <c r="G412" i="34"/>
  <c r="G179" i="34"/>
  <c r="G163" i="34"/>
  <c r="G374" i="34"/>
  <c r="G359" i="34"/>
  <c r="G137" i="34"/>
  <c r="G363" i="34"/>
  <c r="G108" i="34"/>
  <c r="G458" i="34"/>
  <c r="G382" i="34"/>
  <c r="G431" i="34"/>
  <c r="G396" i="34"/>
  <c r="G75" i="34"/>
  <c r="G17" i="34"/>
  <c r="G448" i="34"/>
  <c r="G334" i="34"/>
  <c r="G319" i="34"/>
  <c r="G57" i="34"/>
  <c r="G475" i="34"/>
  <c r="G28" i="34"/>
  <c r="G306" i="34"/>
  <c r="G86" i="34"/>
  <c r="G199" i="34"/>
  <c r="G208" i="34"/>
  <c r="G266" i="34"/>
  <c r="G490" i="34"/>
  <c r="G428" i="34"/>
  <c r="G114" i="34"/>
  <c r="G478" i="34"/>
  <c r="G463" i="34"/>
  <c r="G345" i="34"/>
  <c r="G11" i="34"/>
  <c r="G377" i="34"/>
  <c r="G395" i="34"/>
  <c r="G151" i="34"/>
  <c r="G144" i="34"/>
  <c r="G170" i="34"/>
  <c r="G401" i="34"/>
  <c r="G352" i="34"/>
  <c r="G67" i="34"/>
  <c r="G21" i="34"/>
  <c r="G184" i="34"/>
  <c r="G223" i="34"/>
  <c r="G240" i="34"/>
  <c r="G314" i="34"/>
  <c r="G388" i="34"/>
  <c r="G364" i="34"/>
  <c r="G213" i="34"/>
  <c r="G438" i="34"/>
  <c r="G423" i="34"/>
  <c r="G265" i="34"/>
  <c r="G162" i="34"/>
  <c r="G236" i="34"/>
  <c r="G196" i="34"/>
  <c r="G176" i="34"/>
  <c r="G495" i="34"/>
  <c r="G499" i="34"/>
  <c r="G203" i="34"/>
  <c r="G145" i="34"/>
  <c r="G393" i="34"/>
  <c r="G85" i="34"/>
  <c r="G41" i="34"/>
  <c r="G398" i="34"/>
  <c r="G383" i="34"/>
  <c r="G185" i="34"/>
  <c r="G452" i="34"/>
  <c r="G156" i="34"/>
  <c r="G116" i="34"/>
  <c r="G201" i="34"/>
  <c r="G421" i="34"/>
  <c r="G150" i="34"/>
  <c r="G263" i="34"/>
  <c r="G280" i="34"/>
  <c r="G386" i="34"/>
  <c r="G66" i="34"/>
  <c r="G4" i="34"/>
  <c r="G3" i="34"/>
  <c r="G15" i="34"/>
  <c r="G8" i="34"/>
  <c r="G449" i="34"/>
  <c r="G139" i="34"/>
  <c r="G81" i="34"/>
  <c r="G498" i="34"/>
  <c r="G215" i="34"/>
  <c r="G232" i="34"/>
  <c r="G298" i="34"/>
  <c r="G348" i="34"/>
  <c r="G456" i="34"/>
  <c r="G83" i="34"/>
  <c r="G69" i="34"/>
  <c r="G238" i="34"/>
  <c r="G287" i="34"/>
  <c r="G320" i="34"/>
  <c r="G425" i="34"/>
  <c r="G242" i="34"/>
  <c r="G467" i="34"/>
  <c r="G341" i="34"/>
  <c r="G2" i="34"/>
  <c r="G487" i="34"/>
  <c r="G385" i="34"/>
  <c r="G59" i="34"/>
  <c r="G210" i="34"/>
  <c r="G324" i="34"/>
  <c r="G47" i="34"/>
  <c r="G40" i="34"/>
  <c r="G90" i="34"/>
  <c r="G331" i="34"/>
  <c r="G273" i="34"/>
  <c r="G394" i="34"/>
  <c r="G224" i="34"/>
  <c r="G169" i="34"/>
  <c r="G462" i="34"/>
  <c r="G447" i="34"/>
  <c r="G313" i="34"/>
  <c r="G322" i="34"/>
  <c r="G316" i="34"/>
  <c r="G244" i="34"/>
  <c r="G379" i="34"/>
  <c r="G277" i="34"/>
  <c r="G342" i="34"/>
  <c r="G327" i="34"/>
  <c r="G73" i="34"/>
  <c r="G489" i="34"/>
  <c r="G44" i="34"/>
  <c r="G132" i="34"/>
  <c r="G472" i="34"/>
  <c r="G79" i="34"/>
  <c r="G72" i="34"/>
  <c r="G26" i="34"/>
  <c r="G267" i="34"/>
  <c r="G209" i="34"/>
  <c r="G275" i="34"/>
  <c r="G38" i="34"/>
  <c r="G279" i="34"/>
  <c r="G296" i="34"/>
  <c r="G411" i="34"/>
  <c r="G194" i="34"/>
  <c r="G338" i="34"/>
  <c r="G302" i="34"/>
  <c r="G351" i="34"/>
  <c r="G121" i="34"/>
  <c r="G300" i="34"/>
  <c r="G92" i="34"/>
  <c r="G52" i="34"/>
  <c r="G469" i="34"/>
  <c r="G39" i="34"/>
  <c r="G32" i="34"/>
  <c r="G488" i="34"/>
  <c r="G187" i="34"/>
  <c r="G129" i="34"/>
  <c r="G434" i="34"/>
  <c r="G291" i="34"/>
  <c r="G111" i="34"/>
  <c r="G104" i="34"/>
  <c r="G218" i="34"/>
  <c r="G440" i="34"/>
  <c r="G392" i="34"/>
  <c r="G259" i="34"/>
  <c r="G48" i="34"/>
  <c r="G35" i="34"/>
  <c r="G14" i="34"/>
  <c r="G344" i="34"/>
  <c r="G328" i="34"/>
  <c r="G424" i="34"/>
  <c r="G107" i="34"/>
  <c r="G49" i="34"/>
  <c r="G370" i="34"/>
  <c r="G131" i="34"/>
  <c r="G405" i="34"/>
  <c r="F357" i="34"/>
  <c r="F378" i="34"/>
  <c r="G117" i="34"/>
  <c r="G164" i="34"/>
  <c r="F164" i="34"/>
  <c r="F114" i="34"/>
  <c r="F2" i="34"/>
  <c r="G297" i="34"/>
  <c r="F381" i="34"/>
  <c r="F154" i="34"/>
  <c r="F57" i="34"/>
  <c r="G245" i="34"/>
  <c r="F27" i="34"/>
  <c r="G261" i="34"/>
  <c r="F49" i="34"/>
  <c r="F338" i="34"/>
  <c r="F402" i="34"/>
  <c r="F371" i="34"/>
  <c r="G6" i="34"/>
  <c r="F301" i="34"/>
  <c r="F317" i="34"/>
  <c r="F335" i="34"/>
  <c r="G317" i="34"/>
  <c r="F239" i="34"/>
  <c r="F416" i="34"/>
  <c r="F202" i="34"/>
  <c r="G491" i="34"/>
  <c r="F60" i="34"/>
  <c r="G262" i="34"/>
  <c r="F220" i="34"/>
  <c r="G229" i="34"/>
  <c r="G375" i="34"/>
  <c r="F44" i="34"/>
  <c r="F330" i="34"/>
  <c r="F395" i="34"/>
  <c r="F375" i="34"/>
  <c r="F421" i="34"/>
  <c r="F282" i="34"/>
  <c r="F70" i="34"/>
  <c r="F163" i="34"/>
  <c r="G414" i="34"/>
  <c r="F96" i="34"/>
  <c r="F145" i="34"/>
  <c r="F104" i="34"/>
  <c r="G349" i="34"/>
  <c r="F466" i="34"/>
  <c r="F363" i="34"/>
  <c r="F309" i="34"/>
  <c r="F401" i="34"/>
  <c r="F482" i="34"/>
  <c r="F119" i="34"/>
  <c r="F117" i="34"/>
  <c r="F372" i="34"/>
  <c r="F290" i="34"/>
  <c r="F168" i="34"/>
  <c r="F129" i="34"/>
  <c r="F166" i="34"/>
  <c r="F296" i="34"/>
  <c r="F79" i="34"/>
  <c r="F238" i="34"/>
  <c r="G258" i="34"/>
  <c r="F447" i="34"/>
  <c r="F97" i="34"/>
  <c r="G305" i="34"/>
  <c r="F214" i="34"/>
  <c r="F329" i="34"/>
  <c r="F256" i="34"/>
  <c r="F359" i="34"/>
  <c r="F169" i="34"/>
  <c r="F254" i="34"/>
  <c r="F476" i="34"/>
  <c r="G157" i="34"/>
  <c r="F302" i="34"/>
  <c r="F181" i="34"/>
  <c r="F35" i="34"/>
  <c r="F182" i="34"/>
  <c r="F227" i="34"/>
  <c r="F425" i="34"/>
  <c r="F280" i="34"/>
  <c r="F9" i="34"/>
  <c r="F78" i="34"/>
  <c r="F179" i="34"/>
  <c r="G68" i="34"/>
  <c r="F500" i="34"/>
  <c r="F153" i="34"/>
  <c r="G326" i="34"/>
  <c r="F18" i="34"/>
  <c r="F461" i="34"/>
  <c r="F324" i="34"/>
  <c r="F95" i="34"/>
  <c r="F283" i="34"/>
  <c r="F350" i="34"/>
  <c r="F8" i="34"/>
  <c r="F172" i="34"/>
  <c r="F222" i="34"/>
  <c r="F180" i="34"/>
  <c r="F323" i="34"/>
  <c r="G301" i="34"/>
  <c r="G161" i="34"/>
  <c r="F497" i="34"/>
  <c r="F38" i="34"/>
  <c r="F400" i="34"/>
  <c r="G323" i="34"/>
  <c r="F171" i="34"/>
  <c r="F89" i="34"/>
  <c r="F494" i="34"/>
  <c r="G381" i="34"/>
  <c r="F409" i="34"/>
  <c r="F253" i="34"/>
  <c r="F319" i="34"/>
  <c r="F24" i="34"/>
  <c r="F11" i="34"/>
  <c r="F483" i="34"/>
  <c r="F3" i="34"/>
  <c r="F13" i="34"/>
  <c r="F478" i="34"/>
  <c r="F152" i="34"/>
  <c r="F235" i="34"/>
  <c r="F382" i="34"/>
  <c r="G13" i="34"/>
  <c r="F45" i="34"/>
  <c r="F334" i="34"/>
  <c r="F303" i="34"/>
  <c r="G110" i="34"/>
  <c r="G12" i="34"/>
  <c r="F327" i="34"/>
  <c r="F286" i="34"/>
  <c r="F136" i="34"/>
  <c r="F193" i="34"/>
  <c r="F370" i="34"/>
  <c r="F197" i="34"/>
  <c r="F341" i="34"/>
  <c r="F460" i="34"/>
  <c r="F205" i="34"/>
  <c r="F188" i="34"/>
  <c r="F28" i="34"/>
  <c r="F305" i="34"/>
  <c r="F240" i="34"/>
  <c r="F40" i="34"/>
  <c r="F143" i="34"/>
  <c r="F355" i="34"/>
  <c r="F98" i="34"/>
  <c r="F431" i="34"/>
  <c r="F15" i="34"/>
  <c r="F474" i="34"/>
  <c r="F321" i="34"/>
  <c r="F80" i="34"/>
  <c r="F137" i="34"/>
  <c r="F81" i="34"/>
  <c r="F88" i="34"/>
  <c r="F68" i="34"/>
  <c r="F157" i="34"/>
  <c r="F255" i="34"/>
  <c r="F331" i="34"/>
  <c r="F412" i="34"/>
  <c r="F383" i="34"/>
  <c r="F73" i="34"/>
  <c r="F7" i="34"/>
  <c r="F339" i="34"/>
  <c r="F489" i="34"/>
  <c r="F133" i="34"/>
  <c r="F276" i="34"/>
  <c r="F224" i="34"/>
  <c r="F322" i="34"/>
  <c r="F495" i="34"/>
  <c r="F328" i="34"/>
  <c r="F99" i="34"/>
  <c r="F373" i="34"/>
  <c r="F481" i="34"/>
  <c r="F59" i="34"/>
  <c r="F201" i="34"/>
  <c r="F186" i="34"/>
  <c r="F265" i="34"/>
  <c r="F74" i="34"/>
  <c r="F6" i="34"/>
  <c r="F161" i="34"/>
  <c r="F258" i="34"/>
  <c r="F487" i="34"/>
  <c r="F369" i="34"/>
  <c r="F392" i="34"/>
  <c r="F12" i="34"/>
  <c r="F167" i="34"/>
  <c r="F142" i="34"/>
  <c r="F312" i="34"/>
  <c r="F61" i="34"/>
  <c r="F415" i="34"/>
  <c r="F249" i="34"/>
  <c r="F491" i="34"/>
  <c r="F37" i="34"/>
  <c r="F346" i="34"/>
  <c r="F64" i="34"/>
  <c r="G205" i="34"/>
  <c r="G373" i="34"/>
  <c r="G29" i="34"/>
  <c r="G53" i="34"/>
  <c r="G93" i="34"/>
  <c r="G228" i="34"/>
  <c r="G422" i="34"/>
  <c r="G140" i="34"/>
  <c r="G22" i="34"/>
  <c r="G221" i="34"/>
  <c r="G410" i="34"/>
  <c r="G318" i="34"/>
  <c r="G165" i="34"/>
  <c r="G192" i="34"/>
  <c r="G126" i="34"/>
  <c r="G311" i="34"/>
  <c r="G230" i="34"/>
  <c r="G389" i="34"/>
  <c r="G358" i="34"/>
  <c r="G477" i="34"/>
  <c r="G308" i="34"/>
  <c r="G451" i="34"/>
  <c r="G234" i="34"/>
  <c r="G354" i="34"/>
  <c r="G446" i="34"/>
  <c r="G247" i="34"/>
  <c r="G241" i="34"/>
  <c r="G158" i="34"/>
  <c r="G130" i="34"/>
  <c r="G501" i="34"/>
  <c r="G174" i="34"/>
  <c r="G106" i="34"/>
  <c r="G54" i="34"/>
  <c r="G173" i="34"/>
  <c r="G304" i="34"/>
  <c r="G365" i="34"/>
  <c r="G178" i="34"/>
  <c r="G433" i="34"/>
  <c r="G102" i="34"/>
  <c r="G285" i="34"/>
  <c r="G404" i="34"/>
  <c r="G198" i="34"/>
  <c r="G278" i="34"/>
  <c r="G101" i="34"/>
  <c r="G427" i="34"/>
  <c r="G33" i="34"/>
  <c r="G413" i="34"/>
  <c r="G444" i="34"/>
  <c r="G36" i="34"/>
  <c r="G333" i="34"/>
  <c r="G195" i="34"/>
  <c r="G190" i="34"/>
  <c r="G403" i="34"/>
  <c r="G459" i="34"/>
  <c r="G390" i="34"/>
  <c r="G125" i="34"/>
  <c r="G46" i="34"/>
  <c r="G118" i="34"/>
  <c r="G454" i="34"/>
  <c r="G429" i="34"/>
  <c r="G94" i="34"/>
  <c r="G418" i="34"/>
  <c r="G268" i="34"/>
  <c r="G77" i="34"/>
  <c r="F470" i="34" l="1"/>
  <c r="F85" i="34"/>
  <c r="F147" i="34"/>
  <c r="F245" i="34"/>
  <c r="F405" i="34"/>
  <c r="F131" i="34"/>
  <c r="F419" i="34"/>
  <c r="F229" i="34"/>
  <c r="F423" i="34"/>
  <c r="F326" i="34"/>
  <c r="F443" i="34"/>
  <c r="F449" i="34"/>
  <c r="F122" i="34"/>
  <c r="F468" i="34"/>
  <c r="F407" i="34"/>
  <c r="F216" i="34"/>
  <c r="F325" i="34"/>
  <c r="F261" i="34"/>
  <c r="F297" i="34"/>
  <c r="F397" i="34"/>
  <c r="F112" i="34"/>
  <c r="F91" i="34"/>
  <c r="F86" i="34"/>
  <c r="F498" i="34"/>
  <c r="F314" i="34"/>
  <c r="F121" i="34"/>
  <c r="F426" i="34"/>
  <c r="F457" i="34"/>
  <c r="F362" i="34"/>
  <c r="F233" i="34"/>
  <c r="F349" i="34"/>
  <c r="F127" i="34"/>
  <c r="F162" i="34"/>
  <c r="F30" i="34"/>
  <c r="F39" i="34"/>
  <c r="F250" i="34"/>
  <c r="F269" i="34"/>
  <c r="F144" i="34"/>
  <c r="F107" i="34"/>
  <c r="F130" i="34"/>
  <c r="F336" i="34"/>
  <c r="F360" i="34"/>
  <c r="F275" i="34"/>
  <c r="F260" i="34"/>
  <c r="F23" i="34"/>
  <c r="F146" i="34"/>
  <c r="F132" i="34"/>
  <c r="F496" i="34"/>
  <c r="F403" i="34"/>
  <c r="F123" i="34"/>
  <c r="F437" i="34"/>
  <c r="F377" i="34"/>
  <c r="F430" i="34"/>
  <c r="F291" i="34"/>
  <c r="F50" i="34"/>
  <c r="F225" i="34"/>
  <c r="F237" i="34"/>
  <c r="F393" i="34"/>
  <c r="F47" i="34"/>
  <c r="F408" i="34"/>
  <c r="F308" i="34"/>
  <c r="F257" i="34"/>
  <c r="F429" i="34"/>
  <c r="F175" i="34"/>
  <c r="F361" i="34"/>
  <c r="F448" i="34"/>
  <c r="F353" i="34"/>
  <c r="F192" i="34"/>
  <c r="F318" i="34"/>
  <c r="F348" i="34"/>
  <c r="F221" i="34"/>
  <c r="F435" i="34"/>
  <c r="F281" i="34"/>
  <c r="F490" i="34"/>
  <c r="F274" i="34"/>
  <c r="F422" i="34"/>
  <c r="F420" i="34"/>
  <c r="F432" i="34"/>
  <c r="F243" i="34"/>
  <c r="F116" i="34"/>
  <c r="F332" i="34"/>
  <c r="F472" i="34"/>
  <c r="F456" i="34"/>
  <c r="F66" i="34"/>
  <c r="F467" i="34"/>
  <c r="F196" i="34"/>
  <c r="F36" i="34"/>
  <c r="F100" i="34"/>
  <c r="F277" i="34"/>
  <c r="F52" i="34"/>
  <c r="F111" i="34"/>
  <c r="F398" i="34"/>
  <c r="F344" i="34"/>
  <c r="F284" i="34"/>
  <c r="F310" i="34"/>
  <c r="F352" i="34"/>
  <c r="F267" i="34"/>
  <c r="F315" i="34"/>
  <c r="F21" i="34"/>
  <c r="F452" i="34"/>
  <c r="F499" i="34"/>
  <c r="F94" i="34"/>
  <c r="F215" i="34"/>
  <c r="F140" i="34"/>
  <c r="F438" i="34"/>
  <c r="F115" i="34"/>
  <c r="F455" i="34"/>
  <c r="F385" i="34"/>
  <c r="F413" i="34"/>
  <c r="F488" i="34"/>
  <c r="F93" i="34"/>
  <c r="F20" i="34"/>
  <c r="F307" i="34"/>
  <c r="F295" i="34"/>
  <c r="F316" i="34"/>
  <c r="F217" i="34"/>
  <c r="F187" i="34"/>
  <c r="F463" i="34"/>
  <c r="F340" i="34"/>
  <c r="F213" i="34"/>
  <c r="F62" i="34"/>
  <c r="F287" i="34"/>
  <c r="F206" i="34"/>
  <c r="F200" i="34"/>
  <c r="F306" i="34"/>
  <c r="F82" i="34"/>
  <c r="F149" i="34"/>
  <c r="F25" i="34"/>
  <c r="F418" i="34"/>
  <c r="F380" i="34"/>
  <c r="F75" i="34"/>
  <c r="F469" i="34"/>
  <c r="F444" i="34"/>
  <c r="F63" i="34"/>
  <c r="F453" i="34"/>
  <c r="F120" i="34"/>
  <c r="F264" i="34"/>
  <c r="F313" i="34"/>
  <c r="F223" i="34"/>
  <c r="F65" i="34"/>
  <c r="F364" i="34"/>
  <c r="F427" i="34"/>
  <c r="F138" i="34"/>
  <c r="F263" i="34"/>
  <c r="F259" i="34"/>
  <c r="F190" i="34"/>
  <c r="F406" i="34"/>
  <c r="F365" i="34"/>
  <c r="F173" i="34"/>
  <c r="F480" i="34"/>
  <c r="F134" i="34"/>
  <c r="F174" i="34"/>
  <c r="F394" i="34"/>
  <c r="F26" i="34"/>
  <c r="F411" i="34"/>
  <c r="F31" i="34"/>
  <c r="F150" i="34"/>
  <c r="F170" i="34"/>
  <c r="F399" i="34"/>
  <c r="F440" i="34"/>
  <c r="F4" i="34"/>
  <c r="F42" i="34"/>
  <c r="F141" i="34"/>
  <c r="F118" i="34"/>
  <c r="F384" i="34"/>
  <c r="F199" i="34"/>
  <c r="F374" i="34"/>
  <c r="F125" i="34"/>
  <c r="F376" i="34"/>
  <c r="F219" i="34"/>
  <c r="F333" i="34"/>
  <c r="F270" i="34"/>
  <c r="F106" i="34"/>
  <c r="F203" i="34"/>
  <c r="F446" i="34"/>
  <c r="F228" i="34"/>
  <c r="F342" i="34"/>
  <c r="F304" i="34"/>
  <c r="F176" i="34"/>
  <c r="F92" i="34"/>
  <c r="F212" i="34"/>
  <c r="F77" i="34"/>
  <c r="F113" i="34"/>
  <c r="F195" i="34"/>
  <c r="F5" i="34"/>
  <c r="F211" i="34"/>
  <c r="F244" i="34"/>
  <c r="F320" i="34"/>
  <c r="F34" i="34"/>
  <c r="F139" i="34"/>
  <c r="F102" i="34"/>
  <c r="F475" i="34"/>
  <c r="F337" i="34"/>
  <c r="F226" i="34"/>
  <c r="F388" i="34"/>
  <c r="F76" i="34"/>
  <c r="F51" i="34"/>
  <c r="F209" i="34"/>
  <c r="F492" i="34"/>
  <c r="F366" i="34"/>
  <c r="F298" i="34"/>
  <c r="F294" i="34"/>
  <c r="F105" i="34"/>
  <c r="F103" i="34"/>
  <c r="F473" i="34"/>
  <c r="F41" i="34"/>
  <c r="F278" i="34"/>
  <c r="F479" i="34"/>
  <c r="F356" i="34"/>
  <c r="F299" i="34"/>
  <c r="F158" i="34"/>
  <c r="F368" i="34"/>
  <c r="F354" i="34"/>
  <c r="F248" i="34"/>
  <c r="F486" i="34"/>
  <c r="F386" i="34"/>
  <c r="F242" i="34"/>
  <c r="F155" i="34"/>
  <c r="F442" i="34"/>
  <c r="F450" i="34"/>
  <c r="F109" i="34"/>
  <c r="F396" i="34"/>
  <c r="F33" i="34"/>
  <c r="F54" i="34"/>
  <c r="F177" i="34"/>
  <c r="F48" i="34"/>
  <c r="F279" i="34"/>
  <c r="F501" i="34"/>
  <c r="F14" i="34"/>
  <c r="F241" i="34"/>
  <c r="F247" i="34"/>
  <c r="F465" i="34"/>
  <c r="F343" i="34"/>
  <c r="F189" i="34"/>
  <c r="F151" i="34"/>
  <c r="F428" i="34"/>
  <c r="F285" i="34"/>
  <c r="F434" i="34"/>
  <c r="F22" i="34"/>
  <c r="F471" i="34"/>
  <c r="F347" i="34"/>
  <c r="F271" i="34"/>
  <c r="F484" i="34"/>
  <c r="F191" i="34"/>
  <c r="F53" i="34"/>
  <c r="F292" i="34"/>
  <c r="F72" i="34"/>
  <c r="F10" i="34"/>
  <c r="F58" i="34"/>
  <c r="F351" i="34"/>
  <c r="F236" i="34"/>
  <c r="F218" i="34"/>
  <c r="F71" i="34"/>
  <c r="F194" i="34"/>
  <c r="F454" i="34"/>
  <c r="F358" i="34"/>
  <c r="F198" i="34"/>
  <c r="F135" i="34"/>
  <c r="F230" i="34"/>
  <c r="F16" i="34"/>
  <c r="F19" i="34"/>
  <c r="F165" i="34"/>
  <c r="F46" i="34"/>
  <c r="F459" i="34"/>
  <c r="F124" i="34"/>
  <c r="F433" i="34"/>
  <c r="F178" i="34"/>
  <c r="F159" i="34"/>
  <c r="F462" i="34"/>
  <c r="F210" i="34"/>
  <c r="F387" i="34"/>
  <c r="F293" i="34"/>
  <c r="F55" i="34"/>
  <c r="F268" i="34"/>
  <c r="F90" i="34"/>
  <c r="F367" i="34"/>
  <c r="F148" i="34"/>
  <c r="F67" i="34"/>
  <c r="F266" i="34"/>
  <c r="F128" i="34"/>
  <c r="F379" i="34"/>
  <c r="F288" i="34"/>
  <c r="F101" i="34"/>
  <c r="F83" i="34"/>
  <c r="F208" i="34"/>
  <c r="F84" i="34"/>
  <c r="F441" i="34"/>
  <c r="F29" i="34"/>
  <c r="F273" i="34"/>
  <c r="F424" i="34"/>
  <c r="F234" i="34"/>
  <c r="F160" i="34"/>
  <c r="F451" i="34"/>
  <c r="F485" i="34"/>
  <c r="F391" i="34"/>
  <c r="F477" i="34"/>
  <c r="F389" i="34"/>
  <c r="F56" i="34"/>
  <c r="F404" i="34"/>
  <c r="F311" i="34"/>
  <c r="F126" i="34"/>
  <c r="F231" i="34"/>
  <c r="F493" i="34"/>
  <c r="F410" i="34"/>
  <c r="F390" i="34"/>
  <c r="G506" i="34"/>
  <c r="G507" i="34"/>
  <c r="G505" i="34"/>
  <c r="G508" i="34"/>
  <c r="G504" i="34"/>
  <c r="G503" i="34"/>
  <c r="F507" i="34" l="1"/>
  <c r="F505" i="34"/>
  <c r="F508" i="34"/>
  <c r="F506" i="34"/>
  <c r="F503" i="34"/>
  <c r="F504" i="34"/>
  <c r="D385" i="34" l="1"/>
  <c r="H385" i="34" s="1"/>
  <c r="D457" i="34"/>
  <c r="H457" i="34" s="1"/>
  <c r="D390" i="34"/>
  <c r="H390" i="34" s="1"/>
  <c r="D430" i="34"/>
  <c r="H430" i="34" s="1"/>
  <c r="D454" i="34"/>
  <c r="H454" i="34" s="1"/>
  <c r="D494" i="34"/>
  <c r="H494" i="34" s="1"/>
  <c r="D340" i="34"/>
  <c r="H340" i="34" s="1"/>
  <c r="D356" i="34"/>
  <c r="H356" i="34" s="1"/>
  <c r="D376" i="34"/>
  <c r="H376" i="34" s="1"/>
  <c r="D384" i="34"/>
  <c r="H384" i="34" s="1"/>
  <c r="D496" i="34"/>
  <c r="H496" i="34" s="1"/>
  <c r="D349" i="34"/>
  <c r="H349" i="34" s="1"/>
  <c r="D369" i="34"/>
  <c r="H369" i="34" s="1"/>
  <c r="D393" i="34"/>
  <c r="H393" i="34" s="1"/>
  <c r="D409" i="34"/>
  <c r="H409" i="34" s="1"/>
  <c r="D473" i="34"/>
  <c r="H473" i="34" s="1"/>
  <c r="D406" i="34"/>
  <c r="H406" i="34" s="1"/>
  <c r="D414" i="34"/>
  <c r="H414" i="34" s="1"/>
  <c r="D470" i="34"/>
  <c r="H470" i="34" s="1"/>
  <c r="D478" i="34"/>
  <c r="H478" i="34" s="1"/>
  <c r="D244" i="34"/>
  <c r="H244" i="34" s="1"/>
  <c r="D400" i="34"/>
  <c r="H400" i="34" s="1"/>
  <c r="D440" i="34"/>
  <c r="H440" i="34" s="1"/>
  <c r="D488" i="34"/>
  <c r="H488" i="34" s="1"/>
  <c r="I454" i="34" l="1"/>
  <c r="J454" i="34" s="1"/>
  <c r="D366" i="34"/>
  <c r="H366" i="34" s="1"/>
  <c r="I369" i="34"/>
  <c r="J369" i="34" s="1"/>
  <c r="I470" i="34"/>
  <c r="J470" i="34" s="1"/>
  <c r="I400" i="34"/>
  <c r="J400" i="34" s="1"/>
  <c r="I384" i="34"/>
  <c r="J384" i="34" s="1"/>
  <c r="I406" i="34"/>
  <c r="J406" i="34" s="1"/>
  <c r="I366" i="34"/>
  <c r="I385" i="34"/>
  <c r="J385" i="34" s="1"/>
  <c r="I244" i="34"/>
  <c r="J244" i="34" s="1"/>
  <c r="I349" i="34"/>
  <c r="J349" i="34" s="1"/>
  <c r="I294" i="34"/>
  <c r="I409" i="34"/>
  <c r="J409" i="34" s="1"/>
  <c r="I414" i="34"/>
  <c r="J414" i="34" s="1"/>
  <c r="I393" i="34"/>
  <c r="J393" i="34" s="1"/>
  <c r="I494" i="34"/>
  <c r="J494" i="34" s="1"/>
  <c r="I473" i="34"/>
  <c r="J473" i="34" s="1"/>
  <c r="I488" i="34"/>
  <c r="J488" i="34" s="1"/>
  <c r="I440" i="34"/>
  <c r="J440" i="34" s="1"/>
  <c r="I449" i="34"/>
  <c r="I478" i="34"/>
  <c r="J478" i="34" s="1"/>
  <c r="I457" i="34"/>
  <c r="J457" i="34" s="1"/>
  <c r="D258" i="34"/>
  <c r="H258" i="34" s="1"/>
  <c r="D294" i="34"/>
  <c r="H294" i="34" s="1"/>
  <c r="D404" i="34"/>
  <c r="H404" i="34" s="1"/>
  <c r="D72" i="34"/>
  <c r="H72" i="34" s="1"/>
  <c r="D299" i="34"/>
  <c r="H299" i="34" s="1"/>
  <c r="D274" i="34"/>
  <c r="H274" i="34" s="1"/>
  <c r="D54" i="34"/>
  <c r="H54" i="34" s="1"/>
  <c r="D405" i="34"/>
  <c r="H405" i="34" s="1"/>
  <c r="D434" i="34"/>
  <c r="H434" i="34" s="1"/>
  <c r="D24" i="34"/>
  <c r="H24" i="34" s="1"/>
  <c r="D362" i="34"/>
  <c r="H362" i="34" s="1"/>
  <c r="D90" i="34"/>
  <c r="H90" i="34" s="1"/>
  <c r="D272" i="34"/>
  <c r="H272" i="34" s="1"/>
  <c r="D323" i="34"/>
  <c r="H323" i="34" s="1"/>
  <c r="D5" i="34"/>
  <c r="H5" i="34" s="1"/>
  <c r="D98" i="34"/>
  <c r="H98" i="34" s="1"/>
  <c r="D253" i="34"/>
  <c r="H253" i="34" s="1"/>
  <c r="D84" i="34"/>
  <c r="H84" i="34" s="1"/>
  <c r="D305" i="34"/>
  <c r="H305" i="34" s="1"/>
  <c r="D105" i="34"/>
  <c r="H105" i="34" s="1"/>
  <c r="D225" i="34"/>
  <c r="H225" i="34" s="1"/>
  <c r="D221" i="34"/>
  <c r="H221" i="34" s="1"/>
  <c r="D181" i="34"/>
  <c r="H181" i="34" s="1"/>
  <c r="D433" i="34"/>
  <c r="H433" i="34" s="1"/>
  <c r="D304" i="34"/>
  <c r="H304" i="34" s="1"/>
  <c r="D345" i="34"/>
  <c r="H345" i="34" s="1"/>
  <c r="D291" i="34"/>
  <c r="H291" i="34" s="1"/>
  <c r="D92" i="34"/>
  <c r="H92" i="34" s="1"/>
  <c r="D88" i="34"/>
  <c r="H88" i="34" s="1"/>
  <c r="D74" i="34"/>
  <c r="H74" i="34" s="1"/>
  <c r="D179" i="34"/>
  <c r="H179" i="34" s="1"/>
  <c r="D26" i="34"/>
  <c r="H26" i="34" s="1"/>
  <c r="D51" i="34"/>
  <c r="H51" i="34" s="1"/>
  <c r="D316" i="34"/>
  <c r="H316" i="34" s="1"/>
  <c r="D121" i="34"/>
  <c r="H121" i="34" s="1"/>
  <c r="D208" i="34"/>
  <c r="H208" i="34" s="1"/>
  <c r="D109" i="34"/>
  <c r="H109" i="34" s="1"/>
  <c r="D99" i="34"/>
  <c r="H99" i="34" s="1"/>
  <c r="D73" i="34"/>
  <c r="H73" i="34" s="1"/>
  <c r="D302" i="34"/>
  <c r="H302" i="34" s="1"/>
  <c r="D81" i="34"/>
  <c r="H81" i="34" s="1"/>
  <c r="D238" i="34"/>
  <c r="H238" i="34" s="1"/>
  <c r="D245" i="34"/>
  <c r="H245" i="34" s="1"/>
  <c r="D46" i="34"/>
  <c r="H46" i="34" s="1"/>
  <c r="D31" i="34"/>
  <c r="H31" i="34" s="1"/>
  <c r="D226" i="34"/>
  <c r="H226" i="34" s="1"/>
  <c r="D55" i="34"/>
  <c r="H55" i="34" s="1"/>
  <c r="D43" i="34"/>
  <c r="H43" i="34" s="1"/>
  <c r="D161" i="34"/>
  <c r="H161" i="34" s="1"/>
  <c r="D125" i="34"/>
  <c r="H125" i="34" s="1"/>
  <c r="D189" i="34"/>
  <c r="H189" i="34" s="1"/>
  <c r="D59" i="34"/>
  <c r="H59" i="34" s="1"/>
  <c r="D199" i="34"/>
  <c r="H199" i="34" s="1"/>
  <c r="D63" i="34"/>
  <c r="H63" i="34" s="1"/>
  <c r="D192" i="34"/>
  <c r="H192" i="34" s="1"/>
  <c r="D284" i="34"/>
  <c r="H284" i="34" s="1"/>
  <c r="D141" i="34"/>
  <c r="H141" i="34" s="1"/>
  <c r="D327" i="34"/>
  <c r="H327" i="34" s="1"/>
  <c r="D21" i="34"/>
  <c r="H21" i="34" s="1"/>
  <c r="D158" i="34"/>
  <c r="H158" i="34" s="1"/>
  <c r="D173" i="34"/>
  <c r="H173" i="34" s="1"/>
  <c r="D164" i="34"/>
  <c r="H164" i="34" s="1"/>
  <c r="D332" i="34"/>
  <c r="H332" i="34" s="1"/>
  <c r="D412" i="34"/>
  <c r="H412" i="34" s="1"/>
  <c r="D243" i="34"/>
  <c r="H243" i="34" s="1"/>
  <c r="D360" i="34"/>
  <c r="H360" i="34" s="1"/>
  <c r="D326" i="34"/>
  <c r="H326" i="34" s="1"/>
  <c r="D71" i="34"/>
  <c r="H71" i="34" s="1"/>
  <c r="D86" i="34"/>
  <c r="H86" i="34" s="1"/>
  <c r="D365" i="34"/>
  <c r="H365" i="34" s="1"/>
  <c r="D157" i="34"/>
  <c r="H157" i="34" s="1"/>
  <c r="D378" i="34"/>
  <c r="H378" i="34" s="1"/>
  <c r="D117" i="34"/>
  <c r="H117" i="34" s="1"/>
  <c r="D127" i="34"/>
  <c r="H127" i="34" s="1"/>
  <c r="D106" i="34"/>
  <c r="H106" i="34" s="1"/>
  <c r="D97" i="34"/>
  <c r="H97" i="34" s="1"/>
  <c r="D254" i="34"/>
  <c r="H254" i="34" s="1"/>
  <c r="D289" i="34"/>
  <c r="H289" i="34" s="1"/>
  <c r="D69" i="34"/>
  <c r="H69" i="34" s="1"/>
  <c r="D297" i="34"/>
  <c r="H297" i="34" s="1"/>
  <c r="D374" i="34"/>
  <c r="H374" i="34" s="1"/>
  <c r="D377" i="34"/>
  <c r="H377" i="34" s="1"/>
  <c r="D446" i="34"/>
  <c r="H446" i="34" s="1"/>
  <c r="D422" i="34"/>
  <c r="H422" i="34" s="1"/>
  <c r="D308" i="34"/>
  <c r="H308" i="34" s="1"/>
  <c r="D64" i="34"/>
  <c r="H64" i="34" s="1"/>
  <c r="D427" i="34"/>
  <c r="H427" i="34" s="1"/>
  <c r="D379" i="34"/>
  <c r="H379" i="34" s="1"/>
  <c r="D459" i="34"/>
  <c r="H459" i="34" s="1"/>
  <c r="D265" i="34"/>
  <c r="H265" i="34" s="1"/>
  <c r="D364" i="34"/>
  <c r="H364" i="34" s="1"/>
  <c r="D381" i="34"/>
  <c r="H381" i="34" s="1"/>
  <c r="D137" i="34"/>
  <c r="H137" i="34" s="1"/>
  <c r="D103" i="34"/>
  <c r="H103" i="34" s="1"/>
  <c r="D235" i="34"/>
  <c r="H235" i="34" s="1"/>
  <c r="D311" i="34"/>
  <c r="H311" i="34" s="1"/>
  <c r="D154" i="34"/>
  <c r="H154" i="34" s="1"/>
  <c r="D380" i="34"/>
  <c r="H380" i="34" s="1"/>
  <c r="D351" i="34"/>
  <c r="H351" i="34" s="1"/>
  <c r="D298" i="34"/>
  <c r="H298" i="34" s="1"/>
  <c r="D182" i="34"/>
  <c r="H182" i="34" s="1"/>
  <c r="D410" i="34"/>
  <c r="H410" i="34" s="1"/>
  <c r="D398" i="34"/>
  <c r="H398" i="34" s="1"/>
  <c r="D280" i="34"/>
  <c r="H280" i="34" s="1"/>
  <c r="D27" i="34"/>
  <c r="H27" i="34" s="1"/>
  <c r="D110" i="34"/>
  <c r="H110" i="34" s="1"/>
  <c r="D75" i="34"/>
  <c r="H75" i="34" s="1"/>
  <c r="D70" i="34"/>
  <c r="H70" i="34" s="1"/>
  <c r="D172" i="34"/>
  <c r="H172" i="34" s="1"/>
  <c r="D44" i="34"/>
  <c r="H44" i="34" s="1"/>
  <c r="D116" i="34"/>
  <c r="H116" i="34" s="1"/>
  <c r="D19" i="34"/>
  <c r="H19" i="34" s="1"/>
  <c r="D131" i="34"/>
  <c r="H131" i="34" s="1"/>
  <c r="D40" i="34"/>
  <c r="H40" i="34" s="1"/>
  <c r="D96" i="34"/>
  <c r="H96" i="34" s="1"/>
  <c r="D68" i="34"/>
  <c r="H68" i="34" s="1"/>
  <c r="D107" i="34"/>
  <c r="H107" i="34" s="1"/>
  <c r="D47" i="34"/>
  <c r="H47" i="34" s="1"/>
  <c r="D37" i="34"/>
  <c r="H37" i="34" s="1"/>
  <c r="D82" i="34"/>
  <c r="H82" i="34" s="1"/>
  <c r="D33" i="34"/>
  <c r="H33" i="34" s="1"/>
  <c r="D169" i="34"/>
  <c r="H169" i="34" s="1"/>
  <c r="D318" i="34"/>
  <c r="H318" i="34" s="1"/>
  <c r="D397" i="34"/>
  <c r="H397" i="34" s="1"/>
  <c r="D358" i="34"/>
  <c r="H358" i="34" s="1"/>
  <c r="D230" i="34"/>
  <c r="H230" i="34" s="1"/>
  <c r="D261" i="34"/>
  <c r="H261" i="34" s="1"/>
  <c r="D382" i="34"/>
  <c r="H382" i="34" s="1"/>
  <c r="D334" i="34"/>
  <c r="H334" i="34" s="1"/>
  <c r="D150" i="34"/>
  <c r="H150" i="34" s="1"/>
  <c r="D371" i="34"/>
  <c r="H371" i="34" s="1"/>
  <c r="D301" i="34"/>
  <c r="H301" i="34" s="1"/>
  <c r="D197" i="34"/>
  <c r="H197" i="34" s="1"/>
  <c r="D499" i="34"/>
  <c r="H499" i="34" s="1"/>
  <c r="D443" i="34"/>
  <c r="H443" i="34" s="1"/>
  <c r="D111" i="34"/>
  <c r="H111" i="34" s="1"/>
  <c r="D124" i="34"/>
  <c r="H124" i="34" s="1"/>
  <c r="D219" i="34"/>
  <c r="H219" i="34" s="1"/>
  <c r="D135" i="34"/>
  <c r="H135" i="34" s="1"/>
  <c r="D13" i="34"/>
  <c r="H13" i="34" s="1"/>
  <c r="D95" i="34"/>
  <c r="H95" i="34" s="1"/>
  <c r="D306" i="34"/>
  <c r="H306" i="34" s="1"/>
  <c r="D56" i="34"/>
  <c r="H56" i="34" s="1"/>
  <c r="D145" i="34"/>
  <c r="H145" i="34" s="1"/>
  <c r="D426" i="34"/>
  <c r="H426" i="34" s="1"/>
  <c r="D143" i="34"/>
  <c r="H143" i="34" s="1"/>
  <c r="D136" i="34"/>
  <c r="H136" i="34" s="1"/>
  <c r="D391" i="34"/>
  <c r="H391" i="34" s="1"/>
  <c r="D255" i="34"/>
  <c r="H255" i="34" s="1"/>
  <c r="D375" i="34"/>
  <c r="H375" i="34" s="1"/>
  <c r="D65" i="34"/>
  <c r="H65" i="34" s="1"/>
  <c r="D240" i="34"/>
  <c r="H240" i="34" s="1"/>
  <c r="D403" i="34"/>
  <c r="H403" i="34" s="1"/>
  <c r="D361" i="34"/>
  <c r="H361" i="34" s="1"/>
  <c r="D32" i="34"/>
  <c r="H32" i="34" s="1"/>
  <c r="D207" i="34"/>
  <c r="H207" i="34" s="1"/>
  <c r="D450" i="34"/>
  <c r="H450" i="34" s="1"/>
  <c r="D233" i="34"/>
  <c r="H233" i="34" s="1"/>
  <c r="D234" i="34"/>
  <c r="H234" i="34" s="1"/>
  <c r="D7" i="34"/>
  <c r="H7" i="34" s="1"/>
  <c r="D335" i="34"/>
  <c r="H335" i="34" s="1"/>
  <c r="D246" i="34"/>
  <c r="H246" i="34" s="1"/>
  <c r="D89" i="34"/>
  <c r="H89" i="34" s="1"/>
  <c r="D58" i="34"/>
  <c r="H58" i="34" s="1"/>
  <c r="D373" i="34"/>
  <c r="H373" i="34" s="1"/>
  <c r="D167" i="34"/>
  <c r="H167" i="34" s="1"/>
  <c r="D368" i="34"/>
  <c r="H368" i="34" s="1"/>
  <c r="D498" i="34"/>
  <c r="H498" i="34" s="1"/>
  <c r="D456" i="34"/>
  <c r="H456" i="34" s="1"/>
  <c r="D118" i="34"/>
  <c r="H118" i="34" s="1"/>
  <c r="D475" i="34"/>
  <c r="H475" i="34" s="1"/>
  <c r="D467" i="34"/>
  <c r="H467" i="34" s="1"/>
  <c r="D337" i="34"/>
  <c r="H337" i="34" s="1"/>
  <c r="D214" i="34"/>
  <c r="H214" i="34" s="1"/>
  <c r="D231" i="34"/>
  <c r="H231" i="34" s="1"/>
  <c r="D66" i="34"/>
  <c r="H66" i="34" s="1"/>
  <c r="D171" i="34"/>
  <c r="H171" i="34" s="1"/>
  <c r="D248" i="34"/>
  <c r="H248" i="34" s="1"/>
  <c r="D303" i="34"/>
  <c r="H303" i="34" s="1"/>
  <c r="D217" i="34"/>
  <c r="H217" i="34" s="1"/>
  <c r="D341" i="34"/>
  <c r="H341" i="34" s="1"/>
  <c r="D413" i="34"/>
  <c r="H413" i="34" s="1"/>
  <c r="D130" i="34"/>
  <c r="H130" i="34" s="1"/>
  <c r="D359" i="34"/>
  <c r="H359" i="34" s="1"/>
  <c r="D476" i="34"/>
  <c r="H476" i="34" s="1"/>
  <c r="D281" i="34"/>
  <c r="H281" i="34" s="1"/>
  <c r="D417" i="34"/>
  <c r="H417" i="34" s="1"/>
  <c r="D428" i="34"/>
  <c r="H428" i="34" s="1"/>
  <c r="D447" i="34"/>
  <c r="H447" i="34" s="1"/>
  <c r="D442" i="34"/>
  <c r="H442" i="34" s="1"/>
  <c r="D140" i="34"/>
  <c r="H140" i="34" s="1"/>
  <c r="D330" i="34"/>
  <c r="H330" i="34" s="1"/>
  <c r="D203" i="34"/>
  <c r="H203" i="34" s="1"/>
  <c r="D329" i="34"/>
  <c r="H329" i="34" s="1"/>
  <c r="D300" i="34"/>
  <c r="H300" i="34" s="1"/>
  <c r="D163" i="34"/>
  <c r="H163" i="34" s="1"/>
  <c r="D48" i="34"/>
  <c r="H48" i="34" s="1"/>
  <c r="D307" i="34"/>
  <c r="H307" i="34" s="1"/>
  <c r="D241" i="34"/>
  <c r="H241" i="34" s="1"/>
  <c r="D115" i="34"/>
  <c r="H115" i="34" s="1"/>
  <c r="D183" i="34"/>
  <c r="H183" i="34" s="1"/>
  <c r="D215" i="34"/>
  <c r="H215" i="34" s="1"/>
  <c r="D407" i="34"/>
  <c r="H407" i="34" s="1"/>
  <c r="D295" i="34"/>
  <c r="H295" i="34" s="1"/>
  <c r="D91" i="34"/>
  <c r="H91" i="34" s="1"/>
  <c r="D170" i="34"/>
  <c r="H170" i="34" s="1"/>
  <c r="D52" i="34"/>
  <c r="H52" i="34" s="1"/>
  <c r="D273" i="34"/>
  <c r="H273" i="34" s="1"/>
  <c r="D268" i="34"/>
  <c r="H268" i="34" s="1"/>
  <c r="D439" i="34"/>
  <c r="H439" i="34" s="1"/>
  <c r="D270" i="34"/>
  <c r="H270" i="34" s="1"/>
  <c r="D463" i="34"/>
  <c r="H463" i="34" s="1"/>
  <c r="D367" i="34"/>
  <c r="H367" i="34" s="1"/>
  <c r="D320" i="34"/>
  <c r="H320" i="34" s="1"/>
  <c r="D256" i="34"/>
  <c r="H256" i="34" s="1"/>
  <c r="D275" i="34"/>
  <c r="H275" i="34" s="1"/>
  <c r="D101" i="34"/>
  <c r="H101" i="34" s="1"/>
  <c r="D267" i="34"/>
  <c r="H267" i="34" s="1"/>
  <c r="D469" i="34"/>
  <c r="H469" i="34" s="1"/>
  <c r="D120" i="34"/>
  <c r="H120" i="34" s="1"/>
  <c r="D458" i="34"/>
  <c r="H458" i="34" s="1"/>
  <c r="D139" i="34"/>
  <c r="H139" i="34" s="1"/>
  <c r="D206" i="34"/>
  <c r="H206" i="34" s="1"/>
  <c r="D100" i="34"/>
  <c r="H100" i="34" s="1"/>
  <c r="D112" i="34"/>
  <c r="H112" i="34" s="1"/>
  <c r="D11" i="34"/>
  <c r="H11" i="34" s="1"/>
  <c r="D62" i="34"/>
  <c r="H62" i="34" s="1"/>
  <c r="D3" i="34"/>
  <c r="H3" i="34" s="1"/>
  <c r="D220" i="34"/>
  <c r="H220" i="34" s="1"/>
  <c r="D60" i="34"/>
  <c r="H60" i="34" s="1"/>
  <c r="D94" i="34"/>
  <c r="H94" i="34" s="1"/>
  <c r="D87" i="34"/>
  <c r="H87" i="34" s="1"/>
  <c r="D8" i="34"/>
  <c r="H8" i="34" s="1"/>
  <c r="D249" i="34"/>
  <c r="H249" i="34" s="1"/>
  <c r="D202" i="34"/>
  <c r="H202" i="34" s="1"/>
  <c r="D34" i="34"/>
  <c r="H34" i="34" s="1"/>
  <c r="D343" i="34"/>
  <c r="H343" i="34" s="1"/>
  <c r="D41" i="34"/>
  <c r="H41" i="34" s="1"/>
  <c r="D402" i="34"/>
  <c r="H402" i="34" s="1"/>
  <c r="D29" i="34"/>
  <c r="H29" i="34" s="1"/>
  <c r="D322" i="34"/>
  <c r="H322" i="34" s="1"/>
  <c r="D146" i="34"/>
  <c r="H146" i="34" s="1"/>
  <c r="D42" i="34"/>
  <c r="H42" i="34" s="1"/>
  <c r="D77" i="34"/>
  <c r="H77" i="34" s="1"/>
  <c r="D148" i="34"/>
  <c r="H148" i="34" s="1"/>
  <c r="D386" i="34"/>
  <c r="H386" i="34" s="1"/>
  <c r="D188" i="34"/>
  <c r="H188" i="34" s="1"/>
  <c r="D354" i="34"/>
  <c r="H354" i="34" s="1"/>
  <c r="D30" i="34"/>
  <c r="H30" i="34" s="1"/>
  <c r="D437" i="34"/>
  <c r="H437" i="34" s="1"/>
  <c r="D36" i="34"/>
  <c r="H36" i="34" s="1"/>
  <c r="D290" i="34"/>
  <c r="H290" i="34" s="1"/>
  <c r="D313" i="34"/>
  <c r="H313" i="34" s="1"/>
  <c r="D279" i="34"/>
  <c r="H279" i="34" s="1"/>
  <c r="D224" i="34"/>
  <c r="H224" i="34" s="1"/>
  <c r="D282" i="34"/>
  <c r="H282" i="34" s="1"/>
  <c r="D325" i="34"/>
  <c r="H325" i="34" s="1"/>
  <c r="D104" i="34"/>
  <c r="H104" i="34" s="1"/>
  <c r="D266" i="34"/>
  <c r="H266" i="34" s="1"/>
  <c r="D460" i="34"/>
  <c r="H460" i="34" s="1"/>
  <c r="D166" i="34"/>
  <c r="H166" i="34" s="1"/>
  <c r="D453" i="34"/>
  <c r="H453" i="34" s="1"/>
  <c r="D466" i="34"/>
  <c r="H466" i="34" s="1"/>
  <c r="D80" i="34"/>
  <c r="H80" i="34" s="1"/>
  <c r="D262" i="34"/>
  <c r="H262" i="34" s="1"/>
  <c r="D193" i="34"/>
  <c r="H193" i="34" s="1"/>
  <c r="D389" i="34"/>
  <c r="H389" i="34" s="1"/>
  <c r="D277" i="34"/>
  <c r="H277" i="34" s="1"/>
  <c r="D319" i="34"/>
  <c r="H319" i="34" s="1"/>
  <c r="D501" i="34"/>
  <c r="H501" i="34" s="1"/>
  <c r="D416" i="34"/>
  <c r="H416" i="34" s="1"/>
  <c r="D122" i="34"/>
  <c r="H122" i="34" s="1"/>
  <c r="D448" i="34"/>
  <c r="H448" i="34" s="1"/>
  <c r="D4" i="34"/>
  <c r="H4" i="34" s="1"/>
  <c r="D216" i="34"/>
  <c r="H216" i="34" s="1"/>
  <c r="D497" i="34"/>
  <c r="H497" i="34" s="1"/>
  <c r="D500" i="34"/>
  <c r="H500" i="34" s="1"/>
  <c r="D411" i="34"/>
  <c r="H411" i="34" s="1"/>
  <c r="D237" i="34"/>
  <c r="H237" i="34" s="1"/>
  <c r="D387" i="34"/>
  <c r="H387" i="34" s="1"/>
  <c r="D251" i="34"/>
  <c r="H251" i="34" s="1"/>
  <c r="D174" i="34"/>
  <c r="H174" i="34" s="1"/>
  <c r="D396" i="34"/>
  <c r="H396" i="34" s="1"/>
  <c r="D129" i="34"/>
  <c r="H129" i="34" s="1"/>
  <c r="D276" i="34"/>
  <c r="H276" i="34" s="1"/>
  <c r="D247" i="34"/>
  <c r="H247" i="34" s="1"/>
  <c r="D17" i="34"/>
  <c r="H17" i="34" s="1"/>
  <c r="D252" i="34"/>
  <c r="H252" i="34" s="1"/>
  <c r="D15" i="34"/>
  <c r="H15" i="34" s="1"/>
  <c r="D352" i="34"/>
  <c r="H352" i="34" s="1"/>
  <c r="D18" i="34"/>
  <c r="H18" i="34" s="1"/>
  <c r="D259" i="34"/>
  <c r="H259" i="34" s="1"/>
  <c r="D441" i="34"/>
  <c r="H441" i="34" s="1"/>
  <c r="D489" i="34"/>
  <c r="H489" i="34" s="1"/>
  <c r="D155" i="34"/>
  <c r="H155" i="34" s="1"/>
  <c r="D363" i="34"/>
  <c r="H363" i="34" s="1"/>
  <c r="D491" i="34"/>
  <c r="H491" i="34" s="1"/>
  <c r="D420" i="34"/>
  <c r="H420" i="34" s="1"/>
  <c r="D331" i="34"/>
  <c r="H331" i="34" s="1"/>
  <c r="D113" i="34"/>
  <c r="H113" i="34" s="1"/>
  <c r="D263" i="34"/>
  <c r="H263" i="34" s="1"/>
  <c r="D22" i="34"/>
  <c r="H22" i="34" s="1"/>
  <c r="D346" i="34"/>
  <c r="H346" i="34" s="1"/>
  <c r="D228" i="34"/>
  <c r="H228" i="34" s="1"/>
  <c r="D205" i="34"/>
  <c r="H205" i="34" s="1"/>
  <c r="D213" i="34"/>
  <c r="H213" i="34" s="1"/>
  <c r="D479" i="34"/>
  <c r="H479" i="34" s="1"/>
  <c r="D180" i="34"/>
  <c r="H180" i="34" s="1"/>
  <c r="D324" i="34"/>
  <c r="H324" i="34" s="1"/>
  <c r="D67" i="34"/>
  <c r="H67" i="34" s="1"/>
  <c r="D168" i="34"/>
  <c r="H168" i="34" s="1"/>
  <c r="D102" i="34"/>
  <c r="H102" i="34" s="1"/>
  <c r="D223" i="34"/>
  <c r="H223" i="34" s="1"/>
  <c r="D123" i="34"/>
  <c r="H123" i="34" s="1"/>
  <c r="D339" i="34"/>
  <c r="H339" i="34" s="1"/>
  <c r="D201" i="34"/>
  <c r="H201" i="34" s="1"/>
  <c r="D53" i="34"/>
  <c r="H53" i="34" s="1"/>
  <c r="D204" i="34"/>
  <c r="H204" i="34" s="1"/>
  <c r="D210" i="34"/>
  <c r="H210" i="34" s="1"/>
  <c r="D278" i="34"/>
  <c r="H278" i="34" s="1"/>
  <c r="D194" i="34"/>
  <c r="H194" i="34" s="1"/>
  <c r="D480" i="34"/>
  <c r="H480" i="34" s="1"/>
  <c r="D468" i="34"/>
  <c r="H468" i="34" s="1"/>
  <c r="D285" i="34"/>
  <c r="H285" i="34" s="1"/>
  <c r="D9" i="34"/>
  <c r="H9" i="34" s="1"/>
  <c r="D198" i="34"/>
  <c r="H198" i="34" s="1"/>
  <c r="D14" i="34"/>
  <c r="H14" i="34" s="1"/>
  <c r="D257" i="34"/>
  <c r="H257" i="34" s="1"/>
  <c r="D186" i="34"/>
  <c r="H186" i="34" s="1"/>
  <c r="D321" i="34"/>
  <c r="H321" i="34" s="1"/>
  <c r="D314" i="34"/>
  <c r="H314" i="34" s="1"/>
  <c r="D271" i="34"/>
  <c r="H271" i="34" s="1"/>
  <c r="D35" i="34"/>
  <c r="H35" i="34" s="1"/>
  <c r="D49" i="34"/>
  <c r="H49" i="34" s="1"/>
  <c r="D156" i="34"/>
  <c r="H156" i="34" s="1"/>
  <c r="D312" i="34"/>
  <c r="H312" i="34" s="1"/>
  <c r="D16" i="34"/>
  <c r="H16" i="34" s="1"/>
  <c r="D399" i="34"/>
  <c r="H399" i="34" s="1"/>
  <c r="D348" i="34"/>
  <c r="H348" i="34" s="1"/>
  <c r="D114" i="34"/>
  <c r="H114" i="34" s="1"/>
  <c r="D222" i="34"/>
  <c r="H222" i="34" s="1"/>
  <c r="D191" i="34"/>
  <c r="H191" i="34" s="1"/>
  <c r="D159" i="34"/>
  <c r="H159" i="34" s="1"/>
  <c r="D315" i="34"/>
  <c r="H315" i="34" s="1"/>
  <c r="D474" i="34"/>
  <c r="H474" i="34" s="1"/>
  <c r="D309" i="34"/>
  <c r="H309" i="34" s="1"/>
  <c r="D218" i="34"/>
  <c r="H218" i="34" s="1"/>
  <c r="D177" i="34"/>
  <c r="H177" i="34" s="1"/>
  <c r="D293" i="34"/>
  <c r="H293" i="34" s="1"/>
  <c r="D388" i="34"/>
  <c r="H388" i="34" s="1"/>
  <c r="D79" i="34"/>
  <c r="H79" i="34" s="1"/>
  <c r="D45" i="34"/>
  <c r="H45" i="34" s="1"/>
  <c r="D286" i="34"/>
  <c r="H286" i="34" s="1"/>
  <c r="D229" i="34"/>
  <c r="H229" i="34" s="1"/>
  <c r="D160" i="34"/>
  <c r="H160" i="34" s="1"/>
  <c r="D490" i="34"/>
  <c r="H490" i="34" s="1"/>
  <c r="D481" i="34"/>
  <c r="H481" i="34" s="1"/>
  <c r="D472" i="34"/>
  <c r="H472" i="34" s="1"/>
  <c r="D425" i="34"/>
  <c r="H425" i="34" s="1"/>
  <c r="D401" i="34"/>
  <c r="H401" i="34" s="1"/>
  <c r="D464" i="34"/>
  <c r="H464" i="34" s="1"/>
  <c r="D487" i="34"/>
  <c r="H487" i="34" s="1"/>
  <c r="D445" i="34"/>
  <c r="H445" i="34" s="1"/>
  <c r="D419" i="34"/>
  <c r="H419" i="34" s="1"/>
  <c r="D370" i="34"/>
  <c r="H370" i="34" s="1"/>
  <c r="D435" i="34"/>
  <c r="H435" i="34" s="1"/>
  <c r="D451" i="34"/>
  <c r="H451" i="34" s="1"/>
  <c r="D25" i="34"/>
  <c r="H25" i="34" s="1"/>
  <c r="D176" i="34"/>
  <c r="H176" i="34" s="1"/>
  <c r="D20" i="34"/>
  <c r="H20" i="34" s="1"/>
  <c r="D344" i="34"/>
  <c r="H344" i="34" s="1"/>
  <c r="D269" i="34"/>
  <c r="H269" i="34" s="1"/>
  <c r="D394" i="34"/>
  <c r="H394" i="34" s="1"/>
  <c r="D227" i="34"/>
  <c r="H227" i="34" s="1"/>
  <c r="D138" i="34"/>
  <c r="H138" i="34" s="1"/>
  <c r="D236" i="34"/>
  <c r="H236" i="34" s="1"/>
  <c r="D232" i="34"/>
  <c r="H232" i="34" s="1"/>
  <c r="D333" i="34"/>
  <c r="H333" i="34" s="1"/>
  <c r="D462" i="34"/>
  <c r="H462" i="34" s="1"/>
  <c r="D392" i="34"/>
  <c r="H392" i="34" s="1"/>
  <c r="D142" i="34"/>
  <c r="H142" i="34" s="1"/>
  <c r="D83" i="34"/>
  <c r="H83" i="34" s="1"/>
  <c r="D126" i="34"/>
  <c r="H126" i="34" s="1"/>
  <c r="D144" i="34"/>
  <c r="H144" i="34" s="1"/>
  <c r="D200" i="34"/>
  <c r="H200" i="34" s="1"/>
  <c r="D328" i="34"/>
  <c r="H328" i="34" s="1"/>
  <c r="D190" i="34"/>
  <c r="H190" i="34" s="1"/>
  <c r="D93" i="34"/>
  <c r="H93" i="34" s="1"/>
  <c r="D383" i="34"/>
  <c r="H383" i="34" s="1"/>
  <c r="D431" i="34"/>
  <c r="H431" i="34" s="1"/>
  <c r="D429" i="34"/>
  <c r="H429" i="34" s="1"/>
  <c r="D438" i="34"/>
  <c r="H438" i="34" s="1"/>
  <c r="D418" i="34"/>
  <c r="H418" i="34" s="1"/>
  <c r="D395" i="34"/>
  <c r="H395" i="34" s="1"/>
  <c r="D147" i="34"/>
  <c r="H147" i="34" s="1"/>
  <c r="D132" i="34"/>
  <c r="H132" i="34" s="1"/>
  <c r="D342" i="34"/>
  <c r="H342" i="34" s="1"/>
  <c r="D250" i="34"/>
  <c r="H250" i="34" s="1"/>
  <c r="D212" i="34"/>
  <c r="H212" i="34" s="1"/>
  <c r="D50" i="34"/>
  <c r="H50" i="34" s="1"/>
  <c r="D196" i="34"/>
  <c r="H196" i="34" s="1"/>
  <c r="D78" i="34"/>
  <c r="H78" i="34" s="1"/>
  <c r="D187" i="34"/>
  <c r="H187" i="34" s="1"/>
  <c r="D151" i="34"/>
  <c r="H151" i="34" s="1"/>
  <c r="D38" i="34"/>
  <c r="H38" i="34" s="1"/>
  <c r="D296" i="34"/>
  <c r="H296" i="34" s="1"/>
  <c r="D455" i="34"/>
  <c r="H455" i="34" s="1"/>
  <c r="D23" i="34"/>
  <c r="H23" i="34" s="1"/>
  <c r="D355" i="34"/>
  <c r="H355" i="34" s="1"/>
  <c r="D175" i="34"/>
  <c r="H175" i="34" s="1"/>
  <c r="D119" i="34"/>
  <c r="H119" i="34" s="1"/>
  <c r="D10" i="34"/>
  <c r="H10" i="34" s="1"/>
  <c r="D128" i="34"/>
  <c r="H128" i="34" s="1"/>
  <c r="D338" i="34"/>
  <c r="H338" i="34" s="1"/>
  <c r="D436" i="34"/>
  <c r="H436" i="34" s="1"/>
  <c r="D185" i="34"/>
  <c r="H185" i="34" s="1"/>
  <c r="D57" i="34"/>
  <c r="H57" i="34" s="1"/>
  <c r="D239" i="34"/>
  <c r="H239" i="34" s="1"/>
  <c r="D133" i="34"/>
  <c r="H133" i="34" s="1"/>
  <c r="D264" i="34"/>
  <c r="H264" i="34" s="1"/>
  <c r="D452" i="34"/>
  <c r="H452" i="34" s="1"/>
  <c r="D134" i="34"/>
  <c r="H134" i="34" s="1"/>
  <c r="D28" i="34"/>
  <c r="H28" i="34" s="1"/>
  <c r="D76" i="34"/>
  <c r="H76" i="34" s="1"/>
  <c r="D283" i="34"/>
  <c r="H283" i="34" s="1"/>
  <c r="D209" i="34"/>
  <c r="H209" i="34" s="1"/>
  <c r="D287" i="34"/>
  <c r="H287" i="34" s="1"/>
  <c r="D162" i="34"/>
  <c r="H162" i="34" s="1"/>
  <c r="D12" i="34"/>
  <c r="H12" i="34" s="1"/>
  <c r="D292" i="34"/>
  <c r="H292" i="34" s="1"/>
  <c r="D152" i="34"/>
  <c r="H152" i="34" s="1"/>
  <c r="D347" i="34"/>
  <c r="H347" i="34" s="1"/>
  <c r="D336" i="34"/>
  <c r="H336" i="34" s="1"/>
  <c r="D260" i="34"/>
  <c r="H260" i="34" s="1"/>
  <c r="D108" i="34"/>
  <c r="H108" i="34" s="1"/>
  <c r="D461" i="34"/>
  <c r="H461" i="34" s="1"/>
  <c r="D482" i="34"/>
  <c r="H482" i="34" s="1"/>
  <c r="D39" i="34"/>
  <c r="H39" i="34" s="1"/>
  <c r="D415" i="34"/>
  <c r="H415" i="34" s="1"/>
  <c r="D485" i="34"/>
  <c r="H485" i="34" s="1"/>
  <c r="D288" i="34"/>
  <c r="H288" i="34" s="1"/>
  <c r="D184" i="34"/>
  <c r="H184" i="34" s="1"/>
  <c r="D372" i="34"/>
  <c r="H372" i="34" s="1"/>
  <c r="D310" i="34"/>
  <c r="H310" i="34" s="1"/>
  <c r="D350" i="34"/>
  <c r="H350" i="34" s="1"/>
  <c r="D195" i="34"/>
  <c r="H195" i="34" s="1"/>
  <c r="D61" i="34"/>
  <c r="H61" i="34" s="1"/>
  <c r="D85" i="34"/>
  <c r="H85" i="34" s="1"/>
  <c r="D471" i="34"/>
  <c r="H471" i="34" s="1"/>
  <c r="D444" i="34"/>
  <c r="H444" i="34" s="1"/>
  <c r="D242" i="34"/>
  <c r="H242" i="34" s="1"/>
  <c r="D178" i="34"/>
  <c r="H178" i="34" s="1"/>
  <c r="D153" i="34"/>
  <c r="H153" i="34" s="1"/>
  <c r="D317" i="34"/>
  <c r="H317" i="34" s="1"/>
  <c r="D149" i="34"/>
  <c r="H149" i="34" s="1"/>
  <c r="D423" i="34"/>
  <c r="H423" i="34" s="1"/>
  <c r="D421" i="34"/>
  <c r="H421" i="34" s="1"/>
  <c r="D477" i="34"/>
  <c r="H477" i="34" s="1"/>
  <c r="D211" i="34"/>
  <c r="H211" i="34" s="1"/>
  <c r="D6" i="34"/>
  <c r="H6" i="34" s="1"/>
  <c r="D357" i="34"/>
  <c r="H357" i="34" s="1"/>
  <c r="D486" i="34"/>
  <c r="H486" i="34" s="1"/>
  <c r="D465" i="34"/>
  <c r="H465" i="34" s="1"/>
  <c r="D432" i="34"/>
  <c r="H432" i="34" s="1"/>
  <c r="D493" i="34"/>
  <c r="H493" i="34" s="1"/>
  <c r="D353" i="34"/>
  <c r="H353" i="34" s="1"/>
  <c r="D424" i="34"/>
  <c r="H424" i="34" s="1"/>
  <c r="D495" i="34"/>
  <c r="H495" i="34" s="1"/>
  <c r="D408" i="34"/>
  <c r="H408" i="34" s="1"/>
  <c r="D165" i="34"/>
  <c r="H165" i="34" s="1"/>
  <c r="D483" i="34"/>
  <c r="H483" i="34" s="1"/>
  <c r="D492" i="34"/>
  <c r="H492" i="34" s="1"/>
  <c r="D484" i="34"/>
  <c r="H484" i="34" s="1"/>
  <c r="H449" i="34"/>
  <c r="J449" i="34" l="1"/>
  <c r="J366" i="34"/>
  <c r="J294" i="34"/>
  <c r="I260" i="34"/>
  <c r="J260" i="34" s="1"/>
  <c r="I250" i="34"/>
  <c r="J250" i="34" s="1"/>
  <c r="I339" i="34"/>
  <c r="J339" i="34" s="1"/>
  <c r="I248" i="34"/>
  <c r="J248" i="34" s="1"/>
  <c r="I469" i="34"/>
  <c r="J469" i="34" s="1"/>
  <c r="I52" i="34"/>
  <c r="J52" i="34" s="1"/>
  <c r="I131" i="34"/>
  <c r="J131" i="34" s="1"/>
  <c r="I289" i="34"/>
  <c r="J289" i="34" s="1"/>
  <c r="I208" i="34"/>
  <c r="J208" i="34" s="1"/>
  <c r="I90" i="34"/>
  <c r="J90" i="34" s="1"/>
  <c r="I465" i="34"/>
  <c r="J465" i="34" s="1"/>
  <c r="I436" i="34"/>
  <c r="J436" i="34" s="1"/>
  <c r="I487" i="34"/>
  <c r="J487" i="34" s="1"/>
  <c r="I278" i="34"/>
  <c r="J278" i="34" s="1"/>
  <c r="I22" i="34"/>
  <c r="J22" i="34" s="1"/>
  <c r="I129" i="34"/>
  <c r="J129" i="34" s="1"/>
  <c r="I447" i="34"/>
  <c r="J447" i="34" s="1"/>
  <c r="I403" i="34"/>
  <c r="J403" i="34" s="1"/>
  <c r="I136" i="34"/>
  <c r="J136" i="34" s="1"/>
  <c r="I95" i="34"/>
  <c r="J95" i="34" s="1"/>
  <c r="I443" i="34"/>
  <c r="J443" i="34" s="1"/>
  <c r="I429" i="34"/>
  <c r="J429" i="34" s="1"/>
  <c r="I200" i="34"/>
  <c r="J200" i="34" s="1"/>
  <c r="I462" i="34"/>
  <c r="J462" i="34" s="1"/>
  <c r="I394" i="34"/>
  <c r="J394" i="34" s="1"/>
  <c r="I451" i="34"/>
  <c r="J451" i="34" s="1"/>
  <c r="I122" i="34"/>
  <c r="J122" i="34" s="1"/>
  <c r="I193" i="34"/>
  <c r="J193" i="34" s="1"/>
  <c r="I460" i="34"/>
  <c r="J460" i="34" s="1"/>
  <c r="I279" i="34"/>
  <c r="J279" i="34" s="1"/>
  <c r="I354" i="34"/>
  <c r="J354" i="34" s="1"/>
  <c r="I146" i="34"/>
  <c r="J146" i="34" s="1"/>
  <c r="I34" i="34"/>
  <c r="J34" i="34" s="1"/>
  <c r="I60" i="34"/>
  <c r="J60" i="34" s="1"/>
  <c r="I100" i="34"/>
  <c r="J100" i="34" s="1"/>
  <c r="I267" i="34"/>
  <c r="J267" i="34" s="1"/>
  <c r="I463" i="34"/>
  <c r="J463" i="34" s="1"/>
  <c r="I170" i="34"/>
  <c r="J170" i="34" s="1"/>
  <c r="I115" i="34"/>
  <c r="J115" i="34" s="1"/>
  <c r="I329" i="34"/>
  <c r="J329" i="34" s="1"/>
  <c r="I150" i="34"/>
  <c r="J150" i="34" s="1"/>
  <c r="I397" i="34"/>
  <c r="J397" i="34" s="1"/>
  <c r="I47" i="34"/>
  <c r="J47" i="34" s="1"/>
  <c r="I19" i="34"/>
  <c r="J19" i="34" s="1"/>
  <c r="I110" i="34"/>
  <c r="J110" i="34" s="1"/>
  <c r="I298" i="34"/>
  <c r="J298" i="34" s="1"/>
  <c r="I103" i="34"/>
  <c r="J103" i="34" s="1"/>
  <c r="I379" i="34"/>
  <c r="J379" i="34" s="1"/>
  <c r="I446" i="34"/>
  <c r="J446" i="34" s="1"/>
  <c r="I254" i="34"/>
  <c r="J254" i="34" s="1"/>
  <c r="I157" i="34"/>
  <c r="J157" i="34" s="1"/>
  <c r="I243" i="34"/>
  <c r="J243" i="34" s="1"/>
  <c r="I21" i="34"/>
  <c r="J21" i="34" s="1"/>
  <c r="I199" i="34"/>
  <c r="J199" i="34" s="1"/>
  <c r="I55" i="34"/>
  <c r="J55" i="34" s="1"/>
  <c r="I81" i="34"/>
  <c r="J81" i="34" s="1"/>
  <c r="I121" i="34"/>
  <c r="J121" i="34" s="1"/>
  <c r="I88" i="34"/>
  <c r="J88" i="34" s="1"/>
  <c r="I181" i="34"/>
  <c r="J181" i="34" s="1"/>
  <c r="I253" i="34"/>
  <c r="J253" i="34" s="1"/>
  <c r="I362" i="34"/>
  <c r="J362" i="34" s="1"/>
  <c r="I299" i="34"/>
  <c r="J299" i="34" s="1"/>
  <c r="I356" i="34"/>
  <c r="J356" i="34" s="1"/>
  <c r="I258" i="34"/>
  <c r="J258" i="34" s="1"/>
  <c r="I485" i="34"/>
  <c r="J485" i="34" s="1"/>
  <c r="I175" i="34"/>
  <c r="J175" i="34" s="1"/>
  <c r="I79" i="34"/>
  <c r="J79" i="34" s="1"/>
  <c r="I346" i="34"/>
  <c r="J346" i="34" s="1"/>
  <c r="I361" i="34"/>
  <c r="J361" i="34" s="1"/>
  <c r="I392" i="34"/>
  <c r="J392" i="34" s="1"/>
  <c r="I389" i="34"/>
  <c r="J389" i="34" s="1"/>
  <c r="I42" i="34"/>
  <c r="J42" i="34" s="1"/>
  <c r="I300" i="34"/>
  <c r="J300" i="34" s="1"/>
  <c r="I37" i="34"/>
  <c r="J37" i="34" s="1"/>
  <c r="I378" i="34"/>
  <c r="J378" i="34" s="1"/>
  <c r="I43" i="34"/>
  <c r="J43" i="34" s="1"/>
  <c r="I415" i="34"/>
  <c r="J415" i="34" s="1"/>
  <c r="I399" i="34"/>
  <c r="J399" i="34" s="1"/>
  <c r="I352" i="34"/>
  <c r="J352" i="34" s="1"/>
  <c r="I130" i="34"/>
  <c r="J130" i="34" s="1"/>
  <c r="I495" i="34"/>
  <c r="J495" i="34" s="1"/>
  <c r="I338" i="34"/>
  <c r="J338" i="34" s="1"/>
  <c r="I159" i="34"/>
  <c r="J159" i="34" s="1"/>
  <c r="I9" i="34"/>
  <c r="J9" i="34" s="1"/>
  <c r="I500" i="34"/>
  <c r="J500" i="34" s="1"/>
  <c r="I499" i="34"/>
  <c r="J499" i="34" s="1"/>
  <c r="I333" i="34"/>
  <c r="J333" i="34" s="1"/>
  <c r="I416" i="34"/>
  <c r="J416" i="34" s="1"/>
  <c r="I202" i="34"/>
  <c r="J202" i="34" s="1"/>
  <c r="I101" i="34"/>
  <c r="J101" i="34" s="1"/>
  <c r="I91" i="34"/>
  <c r="J91" i="34" s="1"/>
  <c r="I334" i="34"/>
  <c r="J334" i="34" s="1"/>
  <c r="I27" i="34"/>
  <c r="J27" i="34" s="1"/>
  <c r="I412" i="34"/>
  <c r="J412" i="34" s="1"/>
  <c r="I226" i="34"/>
  <c r="J226" i="34" s="1"/>
  <c r="I92" i="34"/>
  <c r="J92" i="34" s="1"/>
  <c r="I98" i="34"/>
  <c r="J98" i="34" s="1"/>
  <c r="I357" i="34"/>
  <c r="J357" i="34" s="1"/>
  <c r="I149" i="34"/>
  <c r="J149" i="34" s="1"/>
  <c r="I471" i="34"/>
  <c r="J471" i="34" s="1"/>
  <c r="I372" i="34"/>
  <c r="J372" i="34" s="1"/>
  <c r="I482" i="34"/>
  <c r="J482" i="34" s="1"/>
  <c r="I152" i="34"/>
  <c r="J152" i="34" s="1"/>
  <c r="I283" i="34"/>
  <c r="J283" i="34" s="1"/>
  <c r="I133" i="34"/>
  <c r="J133" i="34" s="1"/>
  <c r="I128" i="34"/>
  <c r="J128" i="34" s="1"/>
  <c r="I455" i="34"/>
  <c r="J455" i="34" s="1"/>
  <c r="I196" i="34"/>
  <c r="J196" i="34" s="1"/>
  <c r="I147" i="34"/>
  <c r="J147" i="34" s="1"/>
  <c r="I401" i="34"/>
  <c r="J401" i="34" s="1"/>
  <c r="I229" i="34"/>
  <c r="J229" i="34" s="1"/>
  <c r="I177" i="34"/>
  <c r="J177" i="34" s="1"/>
  <c r="I191" i="34"/>
  <c r="J191" i="34" s="1"/>
  <c r="I312" i="34"/>
  <c r="J312" i="34" s="1"/>
  <c r="I321" i="34"/>
  <c r="J321" i="34" s="1"/>
  <c r="I285" i="34"/>
  <c r="J285" i="34" s="1"/>
  <c r="I204" i="34"/>
  <c r="J204" i="34" s="1"/>
  <c r="I102" i="34"/>
  <c r="J102" i="34" s="1"/>
  <c r="I213" i="34"/>
  <c r="J213" i="34" s="1"/>
  <c r="I113" i="34"/>
  <c r="J113" i="34" s="1"/>
  <c r="I489" i="34"/>
  <c r="J489" i="34" s="1"/>
  <c r="I252" i="34"/>
  <c r="J252" i="34" s="1"/>
  <c r="I174" i="34"/>
  <c r="J174" i="34" s="1"/>
  <c r="I417" i="34"/>
  <c r="J417" i="34" s="1"/>
  <c r="I341" i="34"/>
  <c r="J341" i="34" s="1"/>
  <c r="I231" i="34"/>
  <c r="J231" i="34" s="1"/>
  <c r="I456" i="34"/>
  <c r="J456" i="34" s="1"/>
  <c r="I89" i="34"/>
  <c r="J89" i="34" s="1"/>
  <c r="I450" i="34"/>
  <c r="J450" i="34" s="1"/>
  <c r="I65" i="34"/>
  <c r="J65" i="34" s="1"/>
  <c r="I426" i="34"/>
  <c r="J426" i="34" s="1"/>
  <c r="I135" i="34"/>
  <c r="J135" i="34" s="1"/>
  <c r="I197" i="34"/>
  <c r="J197" i="34" s="1"/>
  <c r="I477" i="34"/>
  <c r="J477" i="34" s="1"/>
  <c r="I185" i="34"/>
  <c r="J185" i="34" s="1"/>
  <c r="I481" i="34"/>
  <c r="J481" i="34" s="1"/>
  <c r="I491" i="34"/>
  <c r="J491" i="34" s="1"/>
  <c r="I18" i="34"/>
  <c r="J18" i="34" s="1"/>
  <c r="I167" i="34"/>
  <c r="J167" i="34" s="1"/>
  <c r="I111" i="34"/>
  <c r="J111" i="34" s="1"/>
  <c r="I438" i="34"/>
  <c r="J438" i="34" s="1"/>
  <c r="I343" i="34"/>
  <c r="J343" i="34" s="1"/>
  <c r="I358" i="34"/>
  <c r="J358" i="34" s="1"/>
  <c r="I75" i="34"/>
  <c r="J75" i="34" s="1"/>
  <c r="I360" i="34"/>
  <c r="J360" i="34" s="1"/>
  <c r="I74" i="34"/>
  <c r="J74" i="34" s="1"/>
  <c r="I376" i="34"/>
  <c r="J376" i="34" s="1"/>
  <c r="I242" i="34"/>
  <c r="J242" i="34" s="1"/>
  <c r="I355" i="34"/>
  <c r="J355" i="34" s="1"/>
  <c r="I490" i="34"/>
  <c r="J490" i="34" s="1"/>
  <c r="I180" i="34"/>
  <c r="J180" i="34" s="1"/>
  <c r="I310" i="34"/>
  <c r="J310" i="34" s="1"/>
  <c r="I293" i="34"/>
  <c r="J293" i="34" s="1"/>
  <c r="I223" i="34"/>
  <c r="J223" i="34" s="1"/>
  <c r="I428" i="34"/>
  <c r="J428" i="34" s="1"/>
  <c r="I118" i="34"/>
  <c r="J118" i="34" s="1"/>
  <c r="I143" i="34"/>
  <c r="J143" i="34" s="1"/>
  <c r="I322" i="34"/>
  <c r="J322" i="34" s="1"/>
  <c r="I318" i="34"/>
  <c r="J318" i="34" s="1"/>
  <c r="I377" i="34"/>
  <c r="J377" i="34" s="1"/>
  <c r="I59" i="34"/>
  <c r="J59" i="34" s="1"/>
  <c r="I302" i="34"/>
  <c r="J302" i="34" s="1"/>
  <c r="I221" i="34"/>
  <c r="J221" i="34" s="1"/>
  <c r="I72" i="34"/>
  <c r="J72" i="34" s="1"/>
  <c r="I383" i="34"/>
  <c r="J383" i="34" s="1"/>
  <c r="I126" i="34"/>
  <c r="J126" i="34" s="1"/>
  <c r="I232" i="34"/>
  <c r="J232" i="34" s="1"/>
  <c r="I344" i="34"/>
  <c r="J344" i="34" s="1"/>
  <c r="I370" i="34"/>
  <c r="J370" i="34" s="1"/>
  <c r="I497" i="34"/>
  <c r="J497" i="34" s="1"/>
  <c r="I501" i="34"/>
  <c r="J501" i="34" s="1"/>
  <c r="I80" i="34"/>
  <c r="J80" i="34" s="1"/>
  <c r="I104" i="34"/>
  <c r="J104" i="34" s="1"/>
  <c r="I290" i="34"/>
  <c r="J290" i="34" s="1"/>
  <c r="I386" i="34"/>
  <c r="J386" i="34" s="1"/>
  <c r="I29" i="34"/>
  <c r="J29" i="34" s="1"/>
  <c r="I249" i="34"/>
  <c r="J249" i="34" s="1"/>
  <c r="I3" i="34"/>
  <c r="J3" i="34" s="1"/>
  <c r="I139" i="34"/>
  <c r="J139" i="34" s="1"/>
  <c r="I275" i="34"/>
  <c r="J275" i="34" s="1"/>
  <c r="I439" i="34"/>
  <c r="J439" i="34" s="1"/>
  <c r="I295" i="34"/>
  <c r="J295" i="34" s="1"/>
  <c r="I307" i="34"/>
  <c r="J307" i="34" s="1"/>
  <c r="I330" i="34"/>
  <c r="J330" i="34" s="1"/>
  <c r="I382" i="34"/>
  <c r="J382" i="34" s="1"/>
  <c r="I169" i="34"/>
  <c r="J169" i="34" s="1"/>
  <c r="I68" i="34"/>
  <c r="J68" i="34" s="1"/>
  <c r="I44" i="34"/>
  <c r="J44" i="34" s="1"/>
  <c r="I280" i="34"/>
  <c r="J280" i="34" s="1"/>
  <c r="I380" i="34"/>
  <c r="J380" i="34" s="1"/>
  <c r="I381" i="34"/>
  <c r="J381" i="34" s="1"/>
  <c r="I374" i="34"/>
  <c r="J374" i="34" s="1"/>
  <c r="I106" i="34"/>
  <c r="J106" i="34" s="1"/>
  <c r="I86" i="34"/>
  <c r="J86" i="34" s="1"/>
  <c r="I332" i="34"/>
  <c r="J332" i="34" s="1"/>
  <c r="I141" i="34"/>
  <c r="J141" i="34" s="1"/>
  <c r="I189" i="34"/>
  <c r="J189" i="34" s="1"/>
  <c r="I31" i="34"/>
  <c r="J31" i="34" s="1"/>
  <c r="I73" i="34"/>
  <c r="J73" i="34" s="1"/>
  <c r="I51" i="34"/>
  <c r="J51" i="34" s="1"/>
  <c r="I291" i="34"/>
  <c r="J291" i="34" s="1"/>
  <c r="I225" i="34"/>
  <c r="J225" i="34" s="1"/>
  <c r="I5" i="34"/>
  <c r="J5" i="34" s="1"/>
  <c r="I434" i="34"/>
  <c r="J434" i="34" s="1"/>
  <c r="I404" i="34"/>
  <c r="J404" i="34" s="1"/>
  <c r="I165" i="34"/>
  <c r="J165" i="34" s="1"/>
  <c r="I324" i="34"/>
  <c r="J324" i="34" s="1"/>
  <c r="I237" i="34"/>
  <c r="J237" i="34" s="1"/>
  <c r="I467" i="34"/>
  <c r="J467" i="34" s="1"/>
  <c r="I227" i="34"/>
  <c r="J227" i="34" s="1"/>
  <c r="I30" i="34"/>
  <c r="J30" i="34" s="1"/>
  <c r="I422" i="34"/>
  <c r="J422" i="34" s="1"/>
  <c r="I63" i="34"/>
  <c r="J63" i="34" s="1"/>
  <c r="I274" i="34"/>
  <c r="J274" i="34" s="1"/>
  <c r="I408" i="34"/>
  <c r="J408" i="34" s="1"/>
  <c r="I287" i="34"/>
  <c r="J287" i="34" s="1"/>
  <c r="I187" i="34"/>
  <c r="J187" i="34" s="1"/>
  <c r="I271" i="34"/>
  <c r="J271" i="34" s="1"/>
  <c r="I234" i="34"/>
  <c r="J234" i="34" s="1"/>
  <c r="I347" i="34"/>
  <c r="J347" i="34" s="1"/>
  <c r="I78" i="34"/>
  <c r="J78" i="34" s="1"/>
  <c r="I210" i="34"/>
  <c r="J210" i="34" s="1"/>
  <c r="I155" i="34"/>
  <c r="J155" i="34" s="1"/>
  <c r="I58" i="34"/>
  <c r="J58" i="34" s="1"/>
  <c r="I262" i="34"/>
  <c r="J262" i="34" s="1"/>
  <c r="I220" i="34"/>
  <c r="J220" i="34" s="1"/>
  <c r="I241" i="34"/>
  <c r="J241" i="34" s="1"/>
  <c r="I427" i="34"/>
  <c r="J427" i="34" s="1"/>
  <c r="I424" i="34"/>
  <c r="J424" i="34" s="1"/>
  <c r="I492" i="34"/>
  <c r="J492" i="34" s="1"/>
  <c r="I353" i="34"/>
  <c r="J353" i="34" s="1"/>
  <c r="I6" i="34"/>
  <c r="J6" i="34" s="1"/>
  <c r="I317" i="34"/>
  <c r="J317" i="34" s="1"/>
  <c r="I85" i="34"/>
  <c r="J85" i="34" s="1"/>
  <c r="I184" i="34"/>
  <c r="J184" i="34" s="1"/>
  <c r="I461" i="34"/>
  <c r="J461" i="34" s="1"/>
  <c r="I292" i="34"/>
  <c r="J292" i="34" s="1"/>
  <c r="I76" i="34"/>
  <c r="J76" i="34" s="1"/>
  <c r="I239" i="34"/>
  <c r="J239" i="34" s="1"/>
  <c r="I10" i="34"/>
  <c r="J10" i="34" s="1"/>
  <c r="I296" i="34"/>
  <c r="J296" i="34" s="1"/>
  <c r="I50" i="34"/>
  <c r="J50" i="34" s="1"/>
  <c r="I395" i="34"/>
  <c r="J395" i="34" s="1"/>
  <c r="I425" i="34"/>
  <c r="J425" i="34" s="1"/>
  <c r="I286" i="34"/>
  <c r="J286" i="34" s="1"/>
  <c r="I218" i="34"/>
  <c r="J218" i="34" s="1"/>
  <c r="I222" i="34"/>
  <c r="J222" i="34" s="1"/>
  <c r="I156" i="34"/>
  <c r="J156" i="34" s="1"/>
  <c r="I186" i="34"/>
  <c r="J186" i="34" s="1"/>
  <c r="I468" i="34"/>
  <c r="J468" i="34" s="1"/>
  <c r="I53" i="34"/>
  <c r="J53" i="34" s="1"/>
  <c r="I168" i="34"/>
  <c r="J168" i="34" s="1"/>
  <c r="I205" i="34"/>
  <c r="J205" i="34" s="1"/>
  <c r="I331" i="34"/>
  <c r="J331" i="34" s="1"/>
  <c r="I441" i="34"/>
  <c r="J441" i="34" s="1"/>
  <c r="I17" i="34"/>
  <c r="J17" i="34" s="1"/>
  <c r="I251" i="34"/>
  <c r="J251" i="34" s="1"/>
  <c r="I281" i="34"/>
  <c r="J281" i="34" s="1"/>
  <c r="I217" i="34"/>
  <c r="J217" i="34" s="1"/>
  <c r="I214" i="34"/>
  <c r="J214" i="34" s="1"/>
  <c r="I498" i="34"/>
  <c r="J498" i="34" s="1"/>
  <c r="I246" i="34"/>
  <c r="J246" i="34" s="1"/>
  <c r="I207" i="34"/>
  <c r="J207" i="34" s="1"/>
  <c r="I375" i="34"/>
  <c r="J375" i="34" s="1"/>
  <c r="I145" i="34"/>
  <c r="J145" i="34" s="1"/>
  <c r="I219" i="34"/>
  <c r="J219" i="34" s="1"/>
  <c r="I301" i="34"/>
  <c r="J301" i="34" s="1"/>
  <c r="I340" i="34"/>
  <c r="J340" i="34" s="1"/>
  <c r="I178" i="34"/>
  <c r="J178" i="34" s="1"/>
  <c r="I134" i="34"/>
  <c r="J134" i="34" s="1"/>
  <c r="I194" i="34"/>
  <c r="J194" i="34" s="1"/>
  <c r="I276" i="34"/>
  <c r="J276" i="34" s="1"/>
  <c r="I391" i="34"/>
  <c r="J391" i="34" s="1"/>
  <c r="I448" i="34"/>
  <c r="J448" i="34" s="1"/>
  <c r="I94" i="34"/>
  <c r="J94" i="34" s="1"/>
  <c r="I371" i="34"/>
  <c r="J371" i="34" s="1"/>
  <c r="I182" i="34"/>
  <c r="J182" i="34" s="1"/>
  <c r="I158" i="34"/>
  <c r="J158" i="34" s="1"/>
  <c r="I350" i="34"/>
  <c r="J350" i="34" s="1"/>
  <c r="I315" i="34"/>
  <c r="J315" i="34" s="1"/>
  <c r="I363" i="34"/>
  <c r="J363" i="34" s="1"/>
  <c r="I373" i="34"/>
  <c r="J373" i="34" s="1"/>
  <c r="I444" i="34"/>
  <c r="J444" i="34" s="1"/>
  <c r="I39" i="34"/>
  <c r="J39" i="34" s="1"/>
  <c r="I132" i="34"/>
  <c r="J132" i="34" s="1"/>
  <c r="I464" i="34"/>
  <c r="J464" i="34" s="1"/>
  <c r="I479" i="34"/>
  <c r="J479" i="34" s="1"/>
  <c r="I15" i="34"/>
  <c r="J15" i="34" s="1"/>
  <c r="I413" i="34"/>
  <c r="J413" i="34" s="1"/>
  <c r="I144" i="34"/>
  <c r="J144" i="34" s="1"/>
  <c r="I266" i="34"/>
  <c r="J266" i="34" s="1"/>
  <c r="I206" i="34"/>
  <c r="J206" i="34" s="1"/>
  <c r="I203" i="34"/>
  <c r="J203" i="34" s="1"/>
  <c r="I351" i="34"/>
  <c r="J351" i="34" s="1"/>
  <c r="I327" i="34"/>
  <c r="J327" i="34" s="1"/>
  <c r="I316" i="34"/>
  <c r="J316" i="34" s="1"/>
  <c r="I93" i="34"/>
  <c r="J93" i="34" s="1"/>
  <c r="I83" i="34"/>
  <c r="J83" i="34" s="1"/>
  <c r="I236" i="34"/>
  <c r="J236" i="34" s="1"/>
  <c r="I20" i="34"/>
  <c r="J20" i="34" s="1"/>
  <c r="I419" i="34"/>
  <c r="J419" i="34" s="1"/>
  <c r="I216" i="34"/>
  <c r="J216" i="34" s="1"/>
  <c r="I319" i="34"/>
  <c r="J319" i="34" s="1"/>
  <c r="I466" i="34"/>
  <c r="J466" i="34" s="1"/>
  <c r="I325" i="34"/>
  <c r="J325" i="34" s="1"/>
  <c r="I36" i="34"/>
  <c r="J36" i="34" s="1"/>
  <c r="I148" i="34"/>
  <c r="J148" i="34" s="1"/>
  <c r="I402" i="34"/>
  <c r="J402" i="34" s="1"/>
  <c r="I8" i="34"/>
  <c r="J8" i="34" s="1"/>
  <c r="I62" i="34"/>
  <c r="J62" i="34" s="1"/>
  <c r="I458" i="34"/>
  <c r="J458" i="34" s="1"/>
  <c r="I256" i="34"/>
  <c r="J256" i="34" s="1"/>
  <c r="I268" i="34"/>
  <c r="J268" i="34" s="1"/>
  <c r="I407" i="34"/>
  <c r="J407" i="34" s="1"/>
  <c r="I48" i="34"/>
  <c r="J48" i="34" s="1"/>
  <c r="I140" i="34"/>
  <c r="J140" i="34" s="1"/>
  <c r="I261" i="34"/>
  <c r="J261" i="34" s="1"/>
  <c r="I33" i="34"/>
  <c r="J33" i="34" s="1"/>
  <c r="I96" i="34"/>
  <c r="J96" i="34" s="1"/>
  <c r="I172" i="34"/>
  <c r="J172" i="34" s="1"/>
  <c r="I398" i="34"/>
  <c r="J398" i="34" s="1"/>
  <c r="I154" i="34"/>
  <c r="J154" i="34" s="1"/>
  <c r="I364" i="34"/>
  <c r="J364" i="34" s="1"/>
  <c r="I64" i="34"/>
  <c r="J64" i="34" s="1"/>
  <c r="I297" i="34"/>
  <c r="J297" i="34" s="1"/>
  <c r="I127" i="34"/>
  <c r="J127" i="34" s="1"/>
  <c r="I71" i="34"/>
  <c r="J71" i="34" s="1"/>
  <c r="I164" i="34"/>
  <c r="J164" i="34" s="1"/>
  <c r="I284" i="34"/>
  <c r="J284" i="34" s="1"/>
  <c r="I125" i="34"/>
  <c r="J125" i="34" s="1"/>
  <c r="I46" i="34"/>
  <c r="J46" i="34" s="1"/>
  <c r="I99" i="34"/>
  <c r="J99" i="34" s="1"/>
  <c r="I26" i="34"/>
  <c r="J26" i="34" s="1"/>
  <c r="I345" i="34"/>
  <c r="J345" i="34" s="1"/>
  <c r="I105" i="34"/>
  <c r="J105" i="34" s="1"/>
  <c r="I323" i="34"/>
  <c r="J323" i="34" s="1"/>
  <c r="I405" i="34"/>
  <c r="J405" i="34" s="1"/>
  <c r="I195" i="34"/>
  <c r="J195" i="34" s="1"/>
  <c r="I151" i="34"/>
  <c r="J151" i="34" s="1"/>
  <c r="I474" i="34"/>
  <c r="J474" i="34" s="1"/>
  <c r="I35" i="34"/>
  <c r="J35" i="34" s="1"/>
  <c r="I359" i="34"/>
  <c r="J359" i="34" s="1"/>
  <c r="I7" i="34"/>
  <c r="J7" i="34" s="1"/>
  <c r="I390" i="34"/>
  <c r="J390" i="34" s="1"/>
  <c r="I224" i="34"/>
  <c r="J224" i="34" s="1"/>
  <c r="I112" i="34"/>
  <c r="J112" i="34" s="1"/>
  <c r="I183" i="34"/>
  <c r="J183" i="34" s="1"/>
  <c r="I235" i="34"/>
  <c r="J235" i="34" s="1"/>
  <c r="I433" i="34"/>
  <c r="J433" i="34" s="1"/>
  <c r="I84" i="34"/>
  <c r="J84" i="34" s="1"/>
  <c r="I421" i="34"/>
  <c r="J421" i="34" s="1"/>
  <c r="I336" i="34"/>
  <c r="J336" i="34" s="1"/>
  <c r="I342" i="34"/>
  <c r="J342" i="34" s="1"/>
  <c r="I388" i="34"/>
  <c r="J388" i="34" s="1"/>
  <c r="I123" i="34"/>
  <c r="J123" i="34" s="1"/>
  <c r="I475" i="34"/>
  <c r="J475" i="34" s="1"/>
  <c r="I423" i="34"/>
  <c r="J423" i="34" s="1"/>
  <c r="I264" i="34"/>
  <c r="J264" i="34" s="1"/>
  <c r="I23" i="34"/>
  <c r="J23" i="34" s="1"/>
  <c r="I314" i="34"/>
  <c r="J314" i="34" s="1"/>
  <c r="I396" i="34"/>
  <c r="J396" i="34" s="1"/>
  <c r="I233" i="34"/>
  <c r="J233" i="34" s="1"/>
  <c r="I435" i="34"/>
  <c r="J435" i="34" s="1"/>
  <c r="I188" i="34"/>
  <c r="J188" i="34" s="1"/>
  <c r="I107" i="34"/>
  <c r="J107" i="34" s="1"/>
  <c r="I137" i="34"/>
  <c r="J137" i="34" s="1"/>
  <c r="I97" i="34"/>
  <c r="J97" i="34" s="1"/>
  <c r="I496" i="34"/>
  <c r="J496" i="34" s="1"/>
  <c r="I484" i="34"/>
  <c r="J484" i="34" s="1"/>
  <c r="I483" i="34"/>
  <c r="J483" i="34" s="1"/>
  <c r="I493" i="34"/>
  <c r="J493" i="34" s="1"/>
  <c r="I211" i="34"/>
  <c r="J211" i="34" s="1"/>
  <c r="I153" i="34"/>
  <c r="J153" i="34" s="1"/>
  <c r="I61" i="34"/>
  <c r="J61" i="34" s="1"/>
  <c r="I288" i="34"/>
  <c r="J288" i="34" s="1"/>
  <c r="I108" i="34"/>
  <c r="J108" i="34" s="1"/>
  <c r="I12" i="34"/>
  <c r="J12" i="34" s="1"/>
  <c r="I28" i="34"/>
  <c r="J28" i="34" s="1"/>
  <c r="I57" i="34"/>
  <c r="J57" i="34" s="1"/>
  <c r="I119" i="34"/>
  <c r="J119" i="34" s="1"/>
  <c r="I38" i="34"/>
  <c r="J38" i="34" s="1"/>
  <c r="I212" i="34"/>
  <c r="J212" i="34" s="1"/>
  <c r="I472" i="34"/>
  <c r="J472" i="34" s="1"/>
  <c r="I45" i="34"/>
  <c r="J45" i="34" s="1"/>
  <c r="I309" i="34"/>
  <c r="J309" i="34" s="1"/>
  <c r="I114" i="34"/>
  <c r="J114" i="34" s="1"/>
  <c r="I49" i="34"/>
  <c r="J49" i="34" s="1"/>
  <c r="I257" i="34"/>
  <c r="J257" i="34" s="1"/>
  <c r="I480" i="34"/>
  <c r="J480" i="34" s="1"/>
  <c r="I201" i="34"/>
  <c r="J201" i="34" s="1"/>
  <c r="I67" i="34"/>
  <c r="J67" i="34" s="1"/>
  <c r="I228" i="34"/>
  <c r="J228" i="34" s="1"/>
  <c r="I420" i="34"/>
  <c r="J420" i="34" s="1"/>
  <c r="I259" i="34"/>
  <c r="J259" i="34" s="1"/>
  <c r="I247" i="34"/>
  <c r="J247" i="34" s="1"/>
  <c r="I387" i="34"/>
  <c r="J387" i="34" s="1"/>
  <c r="I476" i="34"/>
  <c r="J476" i="34" s="1"/>
  <c r="I303" i="34"/>
  <c r="J303" i="34" s="1"/>
  <c r="I337" i="34"/>
  <c r="J337" i="34" s="1"/>
  <c r="I368" i="34"/>
  <c r="J368" i="34" s="1"/>
  <c r="I335" i="34"/>
  <c r="J335" i="34" s="1"/>
  <c r="I32" i="34"/>
  <c r="J32" i="34" s="1"/>
  <c r="I255" i="34"/>
  <c r="J255" i="34" s="1"/>
  <c r="I56" i="34"/>
  <c r="J56" i="34" s="1"/>
  <c r="I124" i="34"/>
  <c r="J124" i="34" s="1"/>
  <c r="I432" i="34"/>
  <c r="J432" i="34" s="1"/>
  <c r="I162" i="34"/>
  <c r="J162" i="34" s="1"/>
  <c r="I348" i="34"/>
  <c r="J348" i="34" s="1"/>
  <c r="I14" i="34"/>
  <c r="J14" i="34" s="1"/>
  <c r="I442" i="34"/>
  <c r="J442" i="34" s="1"/>
  <c r="I306" i="34"/>
  <c r="J306" i="34" s="1"/>
  <c r="I328" i="34"/>
  <c r="J328" i="34" s="1"/>
  <c r="I25" i="34"/>
  <c r="J25" i="34" s="1"/>
  <c r="I166" i="34"/>
  <c r="J166" i="34" s="1"/>
  <c r="I367" i="34"/>
  <c r="J367" i="34" s="1"/>
  <c r="I459" i="34"/>
  <c r="J459" i="34" s="1"/>
  <c r="I238" i="34"/>
  <c r="J238" i="34" s="1"/>
  <c r="I452" i="34"/>
  <c r="J452" i="34" s="1"/>
  <c r="I198" i="34"/>
  <c r="J198" i="34" s="1"/>
  <c r="I411" i="34"/>
  <c r="J411" i="34" s="1"/>
  <c r="I171" i="34"/>
  <c r="J171" i="34" s="1"/>
  <c r="I486" i="34"/>
  <c r="J486" i="34" s="1"/>
  <c r="I209" i="34"/>
  <c r="J209" i="34" s="1"/>
  <c r="I160" i="34"/>
  <c r="J160" i="34" s="1"/>
  <c r="I16" i="34"/>
  <c r="J16" i="34" s="1"/>
  <c r="I263" i="34"/>
  <c r="J263" i="34" s="1"/>
  <c r="I66" i="34"/>
  <c r="J66" i="34" s="1"/>
  <c r="I240" i="34"/>
  <c r="J240" i="34" s="1"/>
  <c r="I13" i="34"/>
  <c r="J13" i="34" s="1"/>
  <c r="I431" i="34"/>
  <c r="J431" i="34" s="1"/>
  <c r="I269" i="34"/>
  <c r="J269" i="34" s="1"/>
  <c r="I313" i="34"/>
  <c r="J313" i="34" s="1"/>
  <c r="I270" i="34"/>
  <c r="J270" i="34" s="1"/>
  <c r="I116" i="34"/>
  <c r="J116" i="34" s="1"/>
  <c r="I365" i="34"/>
  <c r="J365" i="34" s="1"/>
  <c r="I24" i="34"/>
  <c r="J24" i="34" s="1"/>
  <c r="I418" i="34"/>
  <c r="J418" i="34" s="1"/>
  <c r="I190" i="34"/>
  <c r="J190" i="34" s="1"/>
  <c r="I142" i="34"/>
  <c r="J142" i="34" s="1"/>
  <c r="I138" i="34"/>
  <c r="J138" i="34" s="1"/>
  <c r="I176" i="34"/>
  <c r="J176" i="34" s="1"/>
  <c r="I445" i="34"/>
  <c r="J445" i="34" s="1"/>
  <c r="I4" i="34"/>
  <c r="J4" i="34" s="1"/>
  <c r="I277" i="34"/>
  <c r="J277" i="34" s="1"/>
  <c r="I453" i="34"/>
  <c r="J453" i="34" s="1"/>
  <c r="I282" i="34"/>
  <c r="J282" i="34" s="1"/>
  <c r="I437" i="34"/>
  <c r="J437" i="34" s="1"/>
  <c r="I77" i="34"/>
  <c r="J77" i="34" s="1"/>
  <c r="I41" i="34"/>
  <c r="J41" i="34" s="1"/>
  <c r="I87" i="34"/>
  <c r="J87" i="34" s="1"/>
  <c r="I11" i="34"/>
  <c r="J11" i="34" s="1"/>
  <c r="I120" i="34"/>
  <c r="J120" i="34" s="1"/>
  <c r="I320" i="34"/>
  <c r="J320" i="34" s="1"/>
  <c r="I273" i="34"/>
  <c r="J273" i="34" s="1"/>
  <c r="I215" i="34"/>
  <c r="J215" i="34" s="1"/>
  <c r="I163" i="34"/>
  <c r="J163" i="34" s="1"/>
  <c r="I230" i="34"/>
  <c r="J230" i="34" s="1"/>
  <c r="I82" i="34"/>
  <c r="J82" i="34" s="1"/>
  <c r="I40" i="34"/>
  <c r="J40" i="34" s="1"/>
  <c r="I70" i="34"/>
  <c r="J70" i="34" s="1"/>
  <c r="I410" i="34"/>
  <c r="J410" i="34" s="1"/>
  <c r="I311" i="34"/>
  <c r="J311" i="34" s="1"/>
  <c r="I265" i="34"/>
  <c r="J265" i="34" s="1"/>
  <c r="I308" i="34"/>
  <c r="J308" i="34" s="1"/>
  <c r="I69" i="34"/>
  <c r="J69" i="34" s="1"/>
  <c r="I117" i="34"/>
  <c r="J117" i="34" s="1"/>
  <c r="I326" i="34"/>
  <c r="J326" i="34" s="1"/>
  <c r="I173" i="34"/>
  <c r="J173" i="34" s="1"/>
  <c r="I192" i="34"/>
  <c r="J192" i="34" s="1"/>
  <c r="I161" i="34"/>
  <c r="J161" i="34" s="1"/>
  <c r="I245" i="34"/>
  <c r="J245" i="34" s="1"/>
  <c r="I109" i="34"/>
  <c r="J109" i="34" s="1"/>
  <c r="I179" i="34"/>
  <c r="J179" i="34" s="1"/>
  <c r="I304" i="34"/>
  <c r="J304" i="34" s="1"/>
  <c r="I305" i="34"/>
  <c r="J305" i="34" s="1"/>
  <c r="I272" i="34"/>
  <c r="J272" i="34" s="1"/>
  <c r="I54" i="34"/>
  <c r="J54" i="34" s="1"/>
  <c r="I430" i="34"/>
  <c r="J430" i="34" s="1"/>
  <c r="D2" i="34"/>
  <c r="I2" i="34" l="1"/>
  <c r="D505" i="34"/>
  <c r="D508" i="34"/>
  <c r="D507" i="34"/>
  <c r="D506" i="34"/>
  <c r="D504" i="34"/>
  <c r="D503" i="34"/>
  <c r="H2" i="34"/>
  <c r="J2" i="34" l="1"/>
  <c r="J507" i="34" s="1"/>
  <c r="I503" i="34"/>
  <c r="I504" i="34"/>
  <c r="I505" i="34"/>
  <c r="I506" i="34"/>
  <c r="I507" i="34"/>
  <c r="I508" i="34"/>
  <c r="H507" i="34"/>
  <c r="H508" i="34"/>
  <c r="H503" i="34"/>
  <c r="H506" i="34"/>
  <c r="H505" i="34"/>
  <c r="H504" i="34"/>
  <c r="J508" i="34" l="1"/>
  <c r="J503" i="34"/>
  <c r="J505" i="34"/>
  <c r="J506" i="34"/>
  <c r="J504" i="34"/>
</calcChain>
</file>

<file path=xl/sharedStrings.xml><?xml version="1.0" encoding="utf-8"?>
<sst xmlns="http://schemas.openxmlformats.org/spreadsheetml/2006/main" count="2026" uniqueCount="589">
  <si>
    <t>AUN</t>
  </si>
  <si>
    <t>Chester</t>
  </si>
  <si>
    <t>County</t>
  </si>
  <si>
    <t>Beaver</t>
  </si>
  <si>
    <t>Montgomery</t>
  </si>
  <si>
    <t>Blair</t>
  </si>
  <si>
    <t>Northumberland</t>
  </si>
  <si>
    <t>Philadelphia</t>
  </si>
  <si>
    <t>Cumberland</t>
  </si>
  <si>
    <t>Allegheny</t>
  </si>
  <si>
    <t>Schuylkill</t>
  </si>
  <si>
    <t>Tri-Valley SD</t>
  </si>
  <si>
    <t>Bryn Athyn SD</t>
  </si>
  <si>
    <t>Lehigh</t>
  </si>
  <si>
    <t>Catasauqua Area SD</t>
  </si>
  <si>
    <t>Susquehanna</t>
  </si>
  <si>
    <t>Forest City Regional SD</t>
  </si>
  <si>
    <t>Lackawanna</t>
  </si>
  <si>
    <t>Riverside SD</t>
  </si>
  <si>
    <t>Old Forge SD</t>
  </si>
  <si>
    <t>Potter</t>
  </si>
  <si>
    <t>Austin Area SD</t>
  </si>
  <si>
    <t>Claysburg-Kimmel SD</t>
  </si>
  <si>
    <t>Lycoming</t>
  </si>
  <si>
    <t>Montgomery Area SD</t>
  </si>
  <si>
    <t>Clarion</t>
  </si>
  <si>
    <t>Clarion-Limestone Area SD</t>
  </si>
  <si>
    <t>Elk</t>
  </si>
  <si>
    <t>Ridgway Area SD</t>
  </si>
  <si>
    <t>Shenandoah Valley SD</t>
  </si>
  <si>
    <t>Johnsonburg Area SD</t>
  </si>
  <si>
    <t>Mahanoy Area SD</t>
  </si>
  <si>
    <t>South Middleton SD</t>
  </si>
  <si>
    <t>Williamsburg Community SD</t>
  </si>
  <si>
    <t>Clearfield</t>
  </si>
  <si>
    <t>Curwensville Area SD</t>
  </si>
  <si>
    <t>North Clarion County SD</t>
  </si>
  <si>
    <t>Dunmore SD</t>
  </si>
  <si>
    <t>Huntingdon</t>
  </si>
  <si>
    <t>Mount Union Area SD</t>
  </si>
  <si>
    <t>Saint Clair Area SD</t>
  </si>
  <si>
    <t>Valley View SD</t>
  </si>
  <si>
    <t>Somerset</t>
  </si>
  <si>
    <t>Shanksville-Stonycreek SD</t>
  </si>
  <si>
    <t>Turkeyfoot Valley Area SD</t>
  </si>
  <si>
    <t>South Williamsport Area SD</t>
  </si>
  <si>
    <t>Lawrence</t>
  </si>
  <si>
    <t>Wilmington Area SD</t>
  </si>
  <si>
    <t>Franklin</t>
  </si>
  <si>
    <t>Fannett-Metal SD</t>
  </si>
  <si>
    <t>Cambria</t>
  </si>
  <si>
    <t>Central Cambria SD</t>
  </si>
  <si>
    <t>Mercer</t>
  </si>
  <si>
    <t>Jamestown Area SD</t>
  </si>
  <si>
    <t>Oswayo Valley SD</t>
  </si>
  <si>
    <t>Jefferson</t>
  </si>
  <si>
    <t>Brockway Area SD</t>
  </si>
  <si>
    <t>Clarion Area SD</t>
  </si>
  <si>
    <t>Mount Carmel Area SD</t>
  </si>
  <si>
    <t>Juniata Valley SD</t>
  </si>
  <si>
    <t>Salisbury Township SD</t>
  </si>
  <si>
    <t>Schuylkill Haven Area SD</t>
  </si>
  <si>
    <t>Erie</t>
  </si>
  <si>
    <t>Iroquois SD</t>
  </si>
  <si>
    <t>Indiana</t>
  </si>
  <si>
    <t>Homer-Center SD</t>
  </si>
  <si>
    <t>Sharpsville Area SD</t>
  </si>
  <si>
    <t>North Schuylkill SD</t>
  </si>
  <si>
    <t>Northampton</t>
  </si>
  <si>
    <t>Wilson Area SD</t>
  </si>
  <si>
    <t>Laurel SD</t>
  </si>
  <si>
    <t>Mckean</t>
  </si>
  <si>
    <t>Port Allegany SD</t>
  </si>
  <si>
    <t>Northern Cambria SD</t>
  </si>
  <si>
    <t>Tioga</t>
  </si>
  <si>
    <t>Wellsboro Area SD</t>
  </si>
  <si>
    <t>Bedford</t>
  </si>
  <si>
    <t>Everett Area SD</t>
  </si>
  <si>
    <t>Union Area SD</t>
  </si>
  <si>
    <t>Adams</t>
  </si>
  <si>
    <t>Fairfield Area SD</t>
  </si>
  <si>
    <t>Salisbury-Elk Lick SD</t>
  </si>
  <si>
    <t>West Middlesex Area SD</t>
  </si>
  <si>
    <t>Carbon</t>
  </si>
  <si>
    <t>Panther Valley SD</t>
  </si>
  <si>
    <t>Kane Area SD</t>
  </si>
  <si>
    <t>Luzerne</t>
  </si>
  <si>
    <t>Dallas SD</t>
  </si>
  <si>
    <t>Otto-Eldred SD</t>
  </si>
  <si>
    <t>Berks</t>
  </si>
  <si>
    <t>Antietam SD</t>
  </si>
  <si>
    <t>Portage Area SD</t>
  </si>
  <si>
    <t>Forest</t>
  </si>
  <si>
    <t>Forest Area SD</t>
  </si>
  <si>
    <t>Conemaugh Valley SD</t>
  </si>
  <si>
    <t>Columbia</t>
  </si>
  <si>
    <t>Southern Columbia Area SD</t>
  </si>
  <si>
    <t>Central Columbia SD</t>
  </si>
  <si>
    <t>Allegheny-Clarion Valley SD</t>
  </si>
  <si>
    <t>Richland SD</t>
  </si>
  <si>
    <t>Lakeland SD</t>
  </si>
  <si>
    <t>Union SD</t>
  </si>
  <si>
    <t>Minersville Area SD</t>
  </si>
  <si>
    <t>Wyoming</t>
  </si>
  <si>
    <t>Lackawanna Trail SD</t>
  </si>
  <si>
    <t>Lower Moreland Township SD</t>
  </si>
  <si>
    <t>Mid Valley SD</t>
  </si>
  <si>
    <t>Greenville Area SD</t>
  </si>
  <si>
    <t>Centre</t>
  </si>
  <si>
    <t>Penns Valley Area SD</t>
  </si>
  <si>
    <t>Washington</t>
  </si>
  <si>
    <t>Chartiers-Houston SD</t>
  </si>
  <si>
    <t>Lakeview SD</t>
  </si>
  <si>
    <t>Bucks</t>
  </si>
  <si>
    <t>Bristol Borough SD</t>
  </si>
  <si>
    <t>Southern Huntingdon County SD</t>
  </si>
  <si>
    <t>Shade-Central City SD</t>
  </si>
  <si>
    <t>Bradford</t>
  </si>
  <si>
    <t>Sayre Area SD</t>
  </si>
  <si>
    <t>Westmoreland</t>
  </si>
  <si>
    <t>Monessen City SD</t>
  </si>
  <si>
    <t>Pittston Area SD</t>
  </si>
  <si>
    <t>South Fayette Township SD</t>
  </si>
  <si>
    <t>Fort Leboeuf SD</t>
  </si>
  <si>
    <t>East Lycoming SD</t>
  </si>
  <si>
    <t>Warrior Run SD</t>
  </si>
  <si>
    <t>Upper Saint Clair SD</t>
  </si>
  <si>
    <t>Juniata</t>
  </si>
  <si>
    <t>Juniata County SD</t>
  </si>
  <si>
    <t>Wyalusing Area SD</t>
  </si>
  <si>
    <t>Fulton</t>
  </si>
  <si>
    <t>Southern Fulton SD</t>
  </si>
  <si>
    <t>Jenkintown SD</t>
  </si>
  <si>
    <t>Neshannock Township SD</t>
  </si>
  <si>
    <t>Shenango Area SD</t>
  </si>
  <si>
    <t>Weatherly Area SD</t>
  </si>
  <si>
    <t>Bellefonte Area SD</t>
  </si>
  <si>
    <t>Bentworth SD</t>
  </si>
  <si>
    <t>Palisades SD</t>
  </si>
  <si>
    <t>Meyersdale Area SD</t>
  </si>
  <si>
    <t>General Mclane SD</t>
  </si>
  <si>
    <t>Montoursville Area SD</t>
  </si>
  <si>
    <t>Towanda Area SD</t>
  </si>
  <si>
    <t>Hermitage SD</t>
  </si>
  <si>
    <t>Fayette</t>
  </si>
  <si>
    <t>Frazier SD</t>
  </si>
  <si>
    <t>Wyoming Area SD</t>
  </si>
  <si>
    <t>Union</t>
  </si>
  <si>
    <t>Mifflinburg Area SD</t>
  </si>
  <si>
    <t>Susquehanna Community SD</t>
  </si>
  <si>
    <t>Northwestern SD</t>
  </si>
  <si>
    <t>Northern Lehigh SD</t>
  </si>
  <si>
    <t>Burgettstown Area SD</t>
  </si>
  <si>
    <t>Shamokin Area SD</t>
  </si>
  <si>
    <t>Camp Hill SD</t>
  </si>
  <si>
    <t>Carbondale Area SD</t>
  </si>
  <si>
    <t>Reynolds SD</t>
  </si>
  <si>
    <t>Freedom Area SD</t>
  </si>
  <si>
    <t>Bellwood-Antis SD</t>
  </si>
  <si>
    <t>Yough SD</t>
  </si>
  <si>
    <t>Ferndale Area SD</t>
  </si>
  <si>
    <t>Hanover Area SD</t>
  </si>
  <si>
    <t>Forest Hills SD</t>
  </si>
  <si>
    <t>Riverside Beaver County SD</t>
  </si>
  <si>
    <t>Jersey Shore Area SD</t>
  </si>
  <si>
    <t>Fairview SD</t>
  </si>
  <si>
    <t>Northern Bedford County SD</t>
  </si>
  <si>
    <t>Pottsville Area SD</t>
  </si>
  <si>
    <t>Wayne</t>
  </si>
  <si>
    <t>Wayne Highlands SD</t>
  </si>
  <si>
    <t>York</t>
  </si>
  <si>
    <t>West York Area SD</t>
  </si>
  <si>
    <t>Lebanon</t>
  </si>
  <si>
    <t>Palmyra Area SD</t>
  </si>
  <si>
    <t>Pen Argyl Area SD</t>
  </si>
  <si>
    <t>Tussey Mountain SD</t>
  </si>
  <si>
    <t>Lake-Lehman SD</t>
  </si>
  <si>
    <t>Mifflin</t>
  </si>
  <si>
    <t>Mifflin County SD</t>
  </si>
  <si>
    <t>Chestnut Ridge SD</t>
  </si>
  <si>
    <t>Palmerton Area SD</t>
  </si>
  <si>
    <t>Greencastle-Antrim SD</t>
  </si>
  <si>
    <t>Derry Area SD</t>
  </si>
  <si>
    <t>Commodore Perry SD</t>
  </si>
  <si>
    <t>Delaware</t>
  </si>
  <si>
    <t>Springfield SD</t>
  </si>
  <si>
    <t>Fort Cherry SD</t>
  </si>
  <si>
    <t>Northeastern York SD</t>
  </si>
  <si>
    <t>Pine Grove Area SD</t>
  </si>
  <si>
    <t>Muhlenberg SD</t>
  </si>
  <si>
    <t>Rockwood Area SD</t>
  </si>
  <si>
    <t>United SD</t>
  </si>
  <si>
    <t>Northampton Area SD</t>
  </si>
  <si>
    <t>Spring Cove SD</t>
  </si>
  <si>
    <t>Belle Vernon Area SD</t>
  </si>
  <si>
    <t>Berlin Brothersvalley SD</t>
  </si>
  <si>
    <t>Crestwood SD</t>
  </si>
  <si>
    <t>Bloomsburg Area SD</t>
  </si>
  <si>
    <t>Snyder</t>
  </si>
  <si>
    <t>Selinsgrove Area SD</t>
  </si>
  <si>
    <t>Williams Valley SD</t>
  </si>
  <si>
    <t>Huntingdon Area SD</t>
  </si>
  <si>
    <t>Forbes Road SD</t>
  </si>
  <si>
    <t>Smethport Area SD</t>
  </si>
  <si>
    <t>Blacklick Valley SD</t>
  </si>
  <si>
    <t>Mountain View SD</t>
  </si>
  <si>
    <t>Saint Marys Area SD</t>
  </si>
  <si>
    <t>Purchase Line SD</t>
  </si>
  <si>
    <t>Cambria Heights SD</t>
  </si>
  <si>
    <t>Clairton City SD</t>
  </si>
  <si>
    <t>Midland Borough SD</t>
  </si>
  <si>
    <t>Lancaster</t>
  </si>
  <si>
    <t>Donegal SD</t>
  </si>
  <si>
    <t>Upper Moreland Township SD</t>
  </si>
  <si>
    <t>Moshannon Valley SD</t>
  </si>
  <si>
    <t>Blue Mountain SD</t>
  </si>
  <si>
    <t>Penn Cambria SD</t>
  </si>
  <si>
    <t>Milton Area SD</t>
  </si>
  <si>
    <t>Marion Center Area SD</t>
  </si>
  <si>
    <t>Northwest Area SD</t>
  </si>
  <si>
    <t>Millville Area SD</t>
  </si>
  <si>
    <t>Loyalsock Township SD</t>
  </si>
  <si>
    <t>Whitehall-Coplay SD</t>
  </si>
  <si>
    <t>Daniel Boone Area SD</t>
  </si>
  <si>
    <t>Shippensburg Area SD</t>
  </si>
  <si>
    <t>Harmony Area SD</t>
  </si>
  <si>
    <t>California Area SD</t>
  </si>
  <si>
    <t>Cameron</t>
  </si>
  <si>
    <t>Cameron County SD</t>
  </si>
  <si>
    <t>Wyomissing Area SD</t>
  </si>
  <si>
    <t>North Pocono SD</t>
  </si>
  <si>
    <t>Fleetwood Area SD</t>
  </si>
  <si>
    <t>Brookville Area SD</t>
  </si>
  <si>
    <t>Mohawk Area SD</t>
  </si>
  <si>
    <t>Venango</t>
  </si>
  <si>
    <t>Valley Grove SD</t>
  </si>
  <si>
    <t>Hanover Public SD</t>
  </si>
  <si>
    <t>Glendale SD</t>
  </si>
  <si>
    <t>Wattsburg Area SD</t>
  </si>
  <si>
    <t>Perry</t>
  </si>
  <si>
    <t>Newport SD</t>
  </si>
  <si>
    <t>Troy Area SD</t>
  </si>
  <si>
    <t>Westmont Hilltop SD</t>
  </si>
  <si>
    <t>Penn-Trafford SD</t>
  </si>
  <si>
    <t>Greater Nanticoke Area SD</t>
  </si>
  <si>
    <t>South Allegheny SD</t>
  </si>
  <si>
    <t>Morrisville Borough SD</t>
  </si>
  <si>
    <t>Blue Ridge SD</t>
  </si>
  <si>
    <t>Butler</t>
  </si>
  <si>
    <t>Slippery Rock Area SD</t>
  </si>
  <si>
    <t>Wallenpaupack Area SD</t>
  </si>
  <si>
    <t>Greene</t>
  </si>
  <si>
    <t>Southeastern Greene SD</t>
  </si>
  <si>
    <t>Central Fulton SD</t>
  </si>
  <si>
    <t>Dauphin</t>
  </si>
  <si>
    <t>Upper Dauphin Area SD</t>
  </si>
  <si>
    <t>Jim Thorpe Area SD</t>
  </si>
  <si>
    <t>Northern Tioga SD</t>
  </si>
  <si>
    <t>Sharon City SD</t>
  </si>
  <si>
    <t>Muncy SD</t>
  </si>
  <si>
    <t>Mercer Area SD</t>
  </si>
  <si>
    <t>Chichester SD</t>
  </si>
  <si>
    <t>North East SD</t>
  </si>
  <si>
    <t>Elizabethtown Area SD</t>
  </si>
  <si>
    <t>Canton Area SD</t>
  </si>
  <si>
    <t>Conemaugh Township Area SD</t>
  </si>
  <si>
    <t>Eastern Lebanon County SD</t>
  </si>
  <si>
    <t>Annville-Cleona SD</t>
  </si>
  <si>
    <t>Elk Lake SD</t>
  </si>
  <si>
    <t>Galeton Area SD</t>
  </si>
  <si>
    <t>Farrell Area SD</t>
  </si>
  <si>
    <t>Halifax Area SD</t>
  </si>
  <si>
    <t>Avella Area SD</t>
  </si>
  <si>
    <t>Central York SD</t>
  </si>
  <si>
    <t>Bermudian Springs SD</t>
  </si>
  <si>
    <t>Ellwood City Area SD</t>
  </si>
  <si>
    <t>Springfield Township SD</t>
  </si>
  <si>
    <t>Montour</t>
  </si>
  <si>
    <t>Danville Area SD</t>
  </si>
  <si>
    <t>Avonworth SD</t>
  </si>
  <si>
    <t>Greater Latrobe SD</t>
  </si>
  <si>
    <t>Redbank Valley SD</t>
  </si>
  <si>
    <t>Kennett Consolidated SD</t>
  </si>
  <si>
    <t>Hamburg Area SD</t>
  </si>
  <si>
    <t>Tunkhannock Area SD</t>
  </si>
  <si>
    <t>New Brighton Area SD</t>
  </si>
  <si>
    <t>Armstrong</t>
  </si>
  <si>
    <t>Freeport Area SD</t>
  </si>
  <si>
    <t>Lampeter-Strasburg SD</t>
  </si>
  <si>
    <t>Tyrone Area SD</t>
  </si>
  <si>
    <t>West Mifflin Area SD</t>
  </si>
  <si>
    <t>Peters Township SD</t>
  </si>
  <si>
    <t>Brandywine Heights Area SD</t>
  </si>
  <si>
    <t>West Branch Area SD</t>
  </si>
  <si>
    <t>Union City Area SD</t>
  </si>
  <si>
    <t>West Perry SD</t>
  </si>
  <si>
    <t>Jeannette City SD</t>
  </si>
  <si>
    <t>Clinton</t>
  </si>
  <si>
    <t>Keystone Central SD</t>
  </si>
  <si>
    <t>South Park SD</t>
  </si>
  <si>
    <t>Hollidaysburg Area SD</t>
  </si>
  <si>
    <t>Big Spring SD</t>
  </si>
  <si>
    <t>Tuscarora SD</t>
  </si>
  <si>
    <t>Kutztown Area SD</t>
  </si>
  <si>
    <t>Jefferson-Morgan SD</t>
  </si>
  <si>
    <t>Girard SD</t>
  </si>
  <si>
    <t>South Eastern SD</t>
  </si>
  <si>
    <t>East Pennsboro Area SD</t>
  </si>
  <si>
    <t>Athens Area SD</t>
  </si>
  <si>
    <t>Columbia Borough SD</t>
  </si>
  <si>
    <t>Conewago Valley SD</t>
  </si>
  <si>
    <t>York Suburban SD</t>
  </si>
  <si>
    <t>Susquehanna Township SD</t>
  </si>
  <si>
    <t>Southern Tioga SD</t>
  </si>
  <si>
    <t>Spring Grove Area SD</t>
  </si>
  <si>
    <t>Steelton-Highspire SD</t>
  </si>
  <si>
    <t>Littlestown Area SD</t>
  </si>
  <si>
    <t>Middletown Area SD</t>
  </si>
  <si>
    <t>Corry Area SD</t>
  </si>
  <si>
    <t>Oxford Area SD</t>
  </si>
  <si>
    <t>Hazleton Area SD</t>
  </si>
  <si>
    <t>Saucon Valley SD</t>
  </si>
  <si>
    <t>Abington Heights SD</t>
  </si>
  <si>
    <t>Windber Area SD</t>
  </si>
  <si>
    <t>Manheim Central SD</t>
  </si>
  <si>
    <t>Coudersport Area SD</t>
  </si>
  <si>
    <t>Garnet Valley SD</t>
  </si>
  <si>
    <t>Sto-Rox SD</t>
  </si>
  <si>
    <t>Grove City Area SD</t>
  </si>
  <si>
    <t>Schuylkill Valley SD</t>
  </si>
  <si>
    <t>Mars Area SD</t>
  </si>
  <si>
    <t>Bradford Area SD</t>
  </si>
  <si>
    <t>Upper Dublin SD</t>
  </si>
  <si>
    <t>Greenwood SD</t>
  </si>
  <si>
    <t>Hatboro-Horsham SD</t>
  </si>
  <si>
    <t>Colonial SD</t>
  </si>
  <si>
    <t>New Hope-Solebury SD</t>
  </si>
  <si>
    <t>Charleroi SD</t>
  </si>
  <si>
    <t>Southmoreland SD</t>
  </si>
  <si>
    <t>North Star SD</t>
  </si>
  <si>
    <t>Lehighton Area SD</t>
  </si>
  <si>
    <t>Keystone Oaks SD</t>
  </si>
  <si>
    <t>West Jefferson Hills SD</t>
  </si>
  <si>
    <t>Moniteau SD</t>
  </si>
  <si>
    <t>Carmichaels Area SD</t>
  </si>
  <si>
    <t>Northern Lebanon SD</t>
  </si>
  <si>
    <t>Leechburg Area SD</t>
  </si>
  <si>
    <t>Pequea Valley SD</t>
  </si>
  <si>
    <t>Unionville-Chadds Ford SD</t>
  </si>
  <si>
    <t>Sullivan</t>
  </si>
  <si>
    <t>Sullivan County SD</t>
  </si>
  <si>
    <t>Interboro SD</t>
  </si>
  <si>
    <t>Keystone SD</t>
  </si>
  <si>
    <t>Bethlehem-Center SD</t>
  </si>
  <si>
    <t>Ringgold SD</t>
  </si>
  <si>
    <t>Elizabeth Forward SD</t>
  </si>
  <si>
    <t>Penn-Delco SD</t>
  </si>
  <si>
    <t>Riverview SD</t>
  </si>
  <si>
    <t>Eastern York SD</t>
  </si>
  <si>
    <t>Centennial SD</t>
  </si>
  <si>
    <t>Pine-Richland SD</t>
  </si>
  <si>
    <t>Governor Mifflin SD</t>
  </si>
  <si>
    <t>Tamaqua Area SD</t>
  </si>
  <si>
    <t>Carlynton SD</t>
  </si>
  <si>
    <t>Waynesboro Area SD</t>
  </si>
  <si>
    <t>Pennsbury SD</t>
  </si>
  <si>
    <t>Conrad Weiser Area SD</t>
  </si>
  <si>
    <t>Ligonier Valley SD</t>
  </si>
  <si>
    <t>Manheim Township SD</t>
  </si>
  <si>
    <t>Line Mountain SD</t>
  </si>
  <si>
    <t>Ridley SD</t>
  </si>
  <si>
    <t>Cocalico SD</t>
  </si>
  <si>
    <t>Harbor Creek SD</t>
  </si>
  <si>
    <t>Penns Manor Area SD</t>
  </si>
  <si>
    <t>Marple Newtown SD</t>
  </si>
  <si>
    <t>South Butler County SD</t>
  </si>
  <si>
    <t>Great Valley SD</t>
  </si>
  <si>
    <t>Upper Adams SD</t>
  </si>
  <si>
    <t>West Allegheny SD</t>
  </si>
  <si>
    <t>Shikellamy SD</t>
  </si>
  <si>
    <t>Easton Area SD</t>
  </si>
  <si>
    <t>East Allegheny SD</t>
  </si>
  <si>
    <t>Uniontown Area SD</t>
  </si>
  <si>
    <t>Plum Borough SD</t>
  </si>
  <si>
    <t>Oley Valley SD</t>
  </si>
  <si>
    <t>Dubois Area SD</t>
  </si>
  <si>
    <t>Pike</t>
  </si>
  <si>
    <t>Delaware Valley SD</t>
  </si>
  <si>
    <t>Millersburg Area SD</t>
  </si>
  <si>
    <t>Wilson SD</t>
  </si>
  <si>
    <t>Reading SD</t>
  </si>
  <si>
    <t>Crawford</t>
  </si>
  <si>
    <t>Penncrest SD</t>
  </si>
  <si>
    <t>Brentwood Borough SD</t>
  </si>
  <si>
    <t>Lewisburg Area SD</t>
  </si>
  <si>
    <t>Twin Valley SD</t>
  </si>
  <si>
    <t>Solanco SD</t>
  </si>
  <si>
    <t>Western Beaver County SD</t>
  </si>
  <si>
    <t>Cornwall-Lebanon SD</t>
  </si>
  <si>
    <t>Tredyffrin-Easttown SD</t>
  </si>
  <si>
    <t>Cornell SD</t>
  </si>
  <si>
    <t>Western Wayne SD</t>
  </si>
  <si>
    <t>Methacton SD</t>
  </si>
  <si>
    <t>Montour SD</t>
  </si>
  <si>
    <t>Rochester Area SD</t>
  </si>
  <si>
    <t>Burrell SD</t>
  </si>
  <si>
    <t>Midd-West SD</t>
  </si>
  <si>
    <t>Red Lion Area SD</t>
  </si>
  <si>
    <t>Wissahickon SD</t>
  </si>
  <si>
    <t>Mount Pleasant Area SD</t>
  </si>
  <si>
    <t>Montrose Area SD</t>
  </si>
  <si>
    <t>Lower Dauphin SD</t>
  </si>
  <si>
    <t>Northeast Bradford SD</t>
  </si>
  <si>
    <t>Conestoga Valley SD</t>
  </si>
  <si>
    <t>Southern Lehigh SD</t>
  </si>
  <si>
    <t>Mount Lebanon SD</t>
  </si>
  <si>
    <t>Eastern Lancaster County SD</t>
  </si>
  <si>
    <t>York City SD</t>
  </si>
  <si>
    <t>Nazareth Area SD</t>
  </si>
  <si>
    <t>Blairsville-Saltsburg SD</t>
  </si>
  <si>
    <t>West Greene SD</t>
  </si>
  <si>
    <t>Titusville Area SD</t>
  </si>
  <si>
    <t>Bangor Area SD</t>
  </si>
  <si>
    <t>Mechanicsburg Area SD</t>
  </si>
  <si>
    <t>Northern York County SD</t>
  </si>
  <si>
    <t>Avon Grove SD</t>
  </si>
  <si>
    <t>Benton Area SD</t>
  </si>
  <si>
    <t>Susquenita SD</t>
  </si>
  <si>
    <t>Millcreek Township SD</t>
  </si>
  <si>
    <t>Oil City Area SD</t>
  </si>
  <si>
    <t>Central Greene SD</t>
  </si>
  <si>
    <t>Cumberland Valley SD</t>
  </si>
  <si>
    <t>Norwin SD</t>
  </si>
  <si>
    <t>Northern Potter SD</t>
  </si>
  <si>
    <t>Bensalem Township SD</t>
  </si>
  <si>
    <t>Conneaut SD</t>
  </si>
  <si>
    <t>Pottsgrove SD</t>
  </si>
  <si>
    <t>Exeter Township SD</t>
  </si>
  <si>
    <t>Carlisle Area SD</t>
  </si>
  <si>
    <t>Radnor Township SD</t>
  </si>
  <si>
    <t>Crawford Central SD</t>
  </si>
  <si>
    <t>Highlands SD</t>
  </si>
  <si>
    <t>New Castle Area SD</t>
  </si>
  <si>
    <t>Hampton Township SD</t>
  </si>
  <si>
    <t>Mcguffey SD</t>
  </si>
  <si>
    <t>Parkland SD</t>
  </si>
  <si>
    <t>Beaver Area SD</t>
  </si>
  <si>
    <t>Cranberry Area SD</t>
  </si>
  <si>
    <t>Spring-Ford Area SD</t>
  </si>
  <si>
    <t>Haverford Township SD</t>
  </si>
  <si>
    <t>Franklin Regional SD</t>
  </si>
  <si>
    <t>Laurel Highlands SD</t>
  </si>
  <si>
    <t>Hempfield SD</t>
  </si>
  <si>
    <t>Southern York County SD</t>
  </si>
  <si>
    <t>Berwick Area SD</t>
  </si>
  <si>
    <t>Chambersburg Area SD</t>
  </si>
  <si>
    <t>Wyoming Valley West SD</t>
  </si>
  <si>
    <t>Greater Johnstown SD</t>
  </si>
  <si>
    <t>Council Rock SD</t>
  </si>
  <si>
    <t>South Side Area SD</t>
  </si>
  <si>
    <t>Southeast Delco SD</t>
  </si>
  <si>
    <t>Bald Eagle Area SD</t>
  </si>
  <si>
    <t>Altoona Area SD</t>
  </si>
  <si>
    <t>East Penn SD</t>
  </si>
  <si>
    <t>Octorara Area SD</t>
  </si>
  <si>
    <t>Penn Manor SD</t>
  </si>
  <si>
    <t>Clearfield Area SD</t>
  </si>
  <si>
    <t>Karns City Area SD</t>
  </si>
  <si>
    <t>Hempfield Area SD</t>
  </si>
  <si>
    <t>Owen J Roberts SD</t>
  </si>
  <si>
    <t>Dallastown Area SD</t>
  </si>
  <si>
    <t>Upper Merion Area SD</t>
  </si>
  <si>
    <t>Hopewell Area SD</t>
  </si>
  <si>
    <t>Warwick SD</t>
  </si>
  <si>
    <t>Ephrata Area SD</t>
  </si>
  <si>
    <t>Derry Township SD</t>
  </si>
  <si>
    <t>West Shore SD</t>
  </si>
  <si>
    <t>Punxsutawney Area SD</t>
  </si>
  <si>
    <t>Central Bucks SD</t>
  </si>
  <si>
    <t>Blackhawk SD</t>
  </si>
  <si>
    <t>Somerset Area SD</t>
  </si>
  <si>
    <t>Bedford Area SD</t>
  </si>
  <si>
    <t>Canon-Mcmillan SD</t>
  </si>
  <si>
    <t>Shaler Area SD</t>
  </si>
  <si>
    <t>Cheltenham Township SD</t>
  </si>
  <si>
    <t>Gettysburg Area SD</t>
  </si>
  <si>
    <t>Ambridge Area SD</t>
  </si>
  <si>
    <t>Tulpehocken Area SD</t>
  </si>
  <si>
    <t>Trinity Area SD</t>
  </si>
  <si>
    <t>Kiski Area SD</t>
  </si>
  <si>
    <t>Lebanon SD</t>
  </si>
  <si>
    <t>Rose Tree Media SD</t>
  </si>
  <si>
    <t>Northwestern Lehigh SD</t>
  </si>
  <si>
    <t>Greensburg Salem SD</t>
  </si>
  <si>
    <t>Chartiers Valley SD</t>
  </si>
  <si>
    <t>Perkiomen Valley SD</t>
  </si>
  <si>
    <t>Deer Lakes SD</t>
  </si>
  <si>
    <t>Big Beaver Falls Area SD</t>
  </si>
  <si>
    <t>New Kensington-Arnold SD</t>
  </si>
  <si>
    <t>Duquesne City SD</t>
  </si>
  <si>
    <t>Bristol Township SD</t>
  </si>
  <si>
    <t>Williamsport Area SD</t>
  </si>
  <si>
    <t>Baldwin-Whitehall SD</t>
  </si>
  <si>
    <t>Dover Area SD</t>
  </si>
  <si>
    <t>Wallingford-Swarthmore SD</t>
  </si>
  <si>
    <t>South Western SD</t>
  </si>
  <si>
    <t>Steel Valley SD</t>
  </si>
  <si>
    <t>Upper Perkiomen SD</t>
  </si>
  <si>
    <t>Indiana Area SD</t>
  </si>
  <si>
    <t>Wilkes-Barre Area SD</t>
  </si>
  <si>
    <t>Washington SD</t>
  </si>
  <si>
    <t>Bethel Park SD</t>
  </si>
  <si>
    <t>Harrisburg City SD</t>
  </si>
  <si>
    <t>Albert Gallatin Area SD</t>
  </si>
  <si>
    <t>Pennridge SD</t>
  </si>
  <si>
    <t>Bethlehem Area SD</t>
  </si>
  <si>
    <t>Upper Darby SD</t>
  </si>
  <si>
    <t>State College Area SD</t>
  </si>
  <si>
    <t>Allentown City SD</t>
  </si>
  <si>
    <t>Northgate SD</t>
  </si>
  <si>
    <t>Scranton SD</t>
  </si>
  <si>
    <t>Phoenixville Area SD</t>
  </si>
  <si>
    <t>Gateway SD</t>
  </si>
  <si>
    <t>Aliquippa SD</t>
  </si>
  <si>
    <t>Fox Chapel Area SD</t>
  </si>
  <si>
    <t>Monroe</t>
  </si>
  <si>
    <t>Pleasant Valley SD</t>
  </si>
  <si>
    <t>Franklin Area SD</t>
  </si>
  <si>
    <t>Apollo-Ridge SD</t>
  </si>
  <si>
    <t>North Allegheny SD</t>
  </si>
  <si>
    <t>Brownsville Area SD</t>
  </si>
  <si>
    <t>Souderton Area SD</t>
  </si>
  <si>
    <t>Allegheny Valley SD</t>
  </si>
  <si>
    <t>Connellsville Area SD</t>
  </si>
  <si>
    <t>Quaker Valley SD</t>
  </si>
  <si>
    <t>Moon Area SD</t>
  </si>
  <si>
    <t>North Hills SD</t>
  </si>
  <si>
    <t>Butler Area SD</t>
  </si>
  <si>
    <t>Philipsburg-Osceola Area SD</t>
  </si>
  <si>
    <t>Boyertown Area SD</t>
  </si>
  <si>
    <t>Stroudsburg Area SD</t>
  </si>
  <si>
    <t>Lower Merion SD</t>
  </si>
  <si>
    <t>Neshaminy SD</t>
  </si>
  <si>
    <t>Quakertown Community SD</t>
  </si>
  <si>
    <t>Wilkinsburg Borough SD</t>
  </si>
  <si>
    <t>Downingtown Area SD</t>
  </si>
  <si>
    <t>Armstrong SD</t>
  </si>
  <si>
    <t>Central Dauphin SD</t>
  </si>
  <si>
    <t>Norristown Area SD</t>
  </si>
  <si>
    <t>Chester-Upland SD</t>
  </si>
  <si>
    <t>Mckeesport Area SD</t>
  </si>
  <si>
    <t>East Stroudsburg Area SD</t>
  </si>
  <si>
    <t>Erie City SD</t>
  </si>
  <si>
    <t>Pottstown SD</t>
  </si>
  <si>
    <t>North Penn SD</t>
  </si>
  <si>
    <t>Seneca Valley SD</t>
  </si>
  <si>
    <t>Lancaster SD</t>
  </si>
  <si>
    <t>Abington SD</t>
  </si>
  <si>
    <t>Penn Hills SD</t>
  </si>
  <si>
    <t>Warren</t>
  </si>
  <si>
    <t>Warren County SD</t>
  </si>
  <si>
    <t>William Penn SD</t>
  </si>
  <si>
    <t>Pocono Mountain SD</t>
  </si>
  <si>
    <t>West Chester Area SD</t>
  </si>
  <si>
    <t>Woodland Hills SD</t>
  </si>
  <si>
    <t>Coatesville Area SD</t>
  </si>
  <si>
    <t>Pittsburgh SD</t>
  </si>
  <si>
    <t>Philadelphia City SD</t>
  </si>
  <si>
    <t>School District</t>
  </si>
  <si>
    <t>Central Valley SD</t>
  </si>
  <si>
    <t>x</t>
  </si>
  <si>
    <t>Brick&amp;Mortar
Total SD
Net Savings/(Loss)
(3 tiers)
Act 16</t>
  </si>
  <si>
    <t>saving</t>
  </si>
  <si>
    <t>loss</t>
  </si>
  <si>
    <t>unchanged</t>
  </si>
  <si>
    <t>Net Savings,
all proposals</t>
  </si>
  <si>
    <t>watch/recovery</t>
  </si>
  <si>
    <t>Cyber changes
Net Savings/(Loss)
(3 tiers)
Act 16</t>
  </si>
  <si>
    <t>Net Savings, all proposals without hold harmless</t>
  </si>
  <si>
    <t>Net Savings change with hold harmless</t>
  </si>
  <si>
    <t>Cyber special savings/loss</t>
  </si>
  <si>
    <t>Cyber nonspecial savings/loss
With hold harmless</t>
  </si>
  <si>
    <t>Chester-Upland SD*</t>
  </si>
  <si>
    <t>*The Department used a single methodology to calculate estimated rates and savings for all school districts; however, rates determined by a settlement agreement between the Chester-Upland School District and three brick and mortar charter schools would not be impacted by the Administration's proposed funding reforms.</t>
  </si>
  <si>
    <t>Knoch SD</t>
  </si>
  <si>
    <t>River Valley SD</t>
  </si>
  <si>
    <r>
      <t>Overall Savings</t>
    </r>
    <r>
      <rPr>
        <b/>
        <sz val="9"/>
        <color rgb="FFFF0000"/>
        <rFont val="Calibri"/>
        <family val="2"/>
        <scheme val="minor"/>
      </rPr>
      <t xml:space="preserve">
</t>
    </r>
    <r>
      <rPr>
        <b/>
        <sz val="9"/>
        <rFont val="Calibri"/>
        <family val="2"/>
        <scheme val="minor"/>
      </rPr>
      <t>(D + E)</t>
    </r>
  </si>
  <si>
    <t>Instituting a
nonspecial education statewide cyber school CS tuition
rate of $8,000</t>
  </si>
  <si>
    <t>Additional special education savings based on $8,000 statewide cyber CS tuition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</si>
</sst>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&quot;$&quot;#,##0.00;[Red]\-&quot;$&quot;#,##0.00"/>
  </numFmts>
  <fonts count="7" x14ac:knownFonts="1">
    <font>
      <sz val="8"/>
      <name val="Arial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name val="Arial"/>
      <family val="2"/>
    </font>
    <font>
      <sz val="11"/>
      <name val="Calibri"/>
      <family val="2"/>
    </font>
    <font>
      <sz val="11"/>
      <name val="Calibri"/>
      <family val="2"/>
    </font>
    <font>
      <b/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3" fillId="0" borderId="0"/>
    <xf numFmtId="9" fontId="3" fillId="0" borderId="0" applyFont="0" applyFill="0" applyBorder="0" applyAlignment="0" applyProtection="0"/>
  </cellStyleXfs>
  <cellXfs count="24">
    <xf numFmtId="0" fontId="0" fillId="0" borderId="0" xfId="0"/>
    <xf numFmtId="1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0" xfId="0" applyFont="1"/>
    <xf numFmtId="0" fontId="2" fillId="0" borderId="3" xfId="0" applyFont="1" applyBorder="1"/>
    <xf numFmtId="165" fontId="2" fillId="0" borderId="0" xfId="0" applyNumberFormat="1" applyFont="1" applyAlignment="1">
      <alignment horizontal="right"/>
    </xf>
    <xf numFmtId="165" fontId="2" fillId="0" borderId="5" xfId="0" applyNumberFormat="1" applyFont="1" applyBorder="1" applyAlignment="1">
      <alignment horizontal="right"/>
    </xf>
    <xf numFmtId="0" fontId="2" fillId="0" borderId="2" xfId="0" applyFont="1" applyBorder="1"/>
    <xf numFmtId="165" fontId="1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5" fontId="1" fillId="0" borderId="4" xfId="0" applyNumberFormat="1" applyFont="1" applyBorder="1" applyAlignment="1">
      <alignment horizontal="right" wrapText="1"/>
    </xf>
    <xf numFmtId="165" fontId="1" fillId="0" borderId="0" xfId="0" applyNumberFormat="1" applyFont="1" applyAlignment="1">
      <alignment horizontal="right" wrapText="1"/>
    </xf>
    <xf numFmtId="165" fontId="2" fillId="0" borderId="5" xfId="0" quotePrefix="1" applyNumberFormat="1" applyFont="1" applyBorder="1" applyAlignment="1">
      <alignment horizontal="right"/>
    </xf>
    <xf numFmtId="0" fontId="0" fillId="0" borderId="0" xfId="0" applyAlignment="1">
      <alignment wrapText="1"/>
    </xf>
    <xf numFmtId="165" fontId="1" fillId="2" borderId="4" xfId="0" applyNumberFormat="1" applyFont="1" applyFill="1" applyBorder="1" applyAlignment="1">
      <alignment horizontal="right" wrapText="1"/>
    </xf>
    <xf numFmtId="1" fontId="1" fillId="0" borderId="1" xfId="3" applyNumberFormat="1" applyFont="1" applyBorder="1" applyAlignment="1">
      <alignment horizontal="center" wrapText="1"/>
    </xf>
    <xf numFmtId="0" fontId="1" fillId="0" borderId="1" xfId="3" applyFont="1" applyBorder="1" applyAlignment="1">
      <alignment wrapText="1"/>
    </xf>
    <xf numFmtId="165" fontId="1" fillId="0" borderId="1" xfId="3" applyNumberFormat="1" applyFont="1" applyBorder="1" applyAlignment="1">
      <alignment horizontal="right" wrapText="1"/>
    </xf>
    <xf numFmtId="0" fontId="2" fillId="0" borderId="0" xfId="3" applyFont="1"/>
    <xf numFmtId="165" fontId="2" fillId="0" borderId="0" xfId="3" applyNumberFormat="1" applyFont="1" applyAlignment="1">
      <alignment horizontal="right"/>
    </xf>
    <xf numFmtId="1" fontId="1" fillId="0" borderId="0" xfId="3" applyNumberFormat="1" applyFont="1"/>
    <xf numFmtId="0" fontId="1" fillId="0" borderId="0" xfId="3" applyFont="1"/>
    <xf numFmtId="165" fontId="1" fillId="0" borderId="0" xfId="3" applyNumberFormat="1" applyFont="1" applyAlignment="1">
      <alignment horizontal="right"/>
    </xf>
    <xf numFmtId="1" fontId="2" fillId="0" borderId="0" xfId="3" applyNumberFormat="1" applyFont="1"/>
  </cellXfs>
  <cellStyles count="5">
    <cellStyle name="Normal" xfId="0" builtinId="0"/>
    <cellStyle name="Normal 2" xfId="1" xr:uid="{E8AB8E8B-C476-421B-930A-DB0CF2E70865}"/>
    <cellStyle name="Normal 3" xfId="2" xr:uid="{DE2A2B67-E79A-4E65-93BA-95BAF7FB86AF}"/>
    <cellStyle name="Normal 4" xfId="3" xr:uid="{9C03977A-B70F-4F33-8F83-DB964A43BD0D}"/>
    <cellStyle name="Percent 2" xfId="4" xr:uid="{B567C3BD-9664-496A-B419-2C34575AE1D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F9559-6FE7-4772-A03E-4D2EA5226ACD}">
  <dimension ref="A1:F503"/>
  <sheetViews>
    <sheetView tabSelected="1" zoomScaleNormal="100" workbookViewId="0">
      <pane xSplit="2" ySplit="1" topLeftCell="C2" activePane="bottomRight" state="frozen"/>
      <selection pane="topRight"/>
      <selection pane="bottomLeft"/>
      <selection pane="bottomRight"/>
    </sheetView>
  </sheetViews>
  <sheetFormatPr defaultColWidth="9.28515625" defaultRowHeight="12" x14ac:dyDescent="0.25"/>
  <cols>
    <col min="1" max="1" width="10.140625" style="23" bestFit="1" customWidth="1"/>
    <col min="2" max="2" width="30.7109375" style="18" bestFit="1" customWidth="1"/>
    <col min="3" max="3" width="16.28515625" style="18" bestFit="1" customWidth="1"/>
    <col min="4" max="4" width="20.140625" style="18" bestFit="1" customWidth="1"/>
    <col min="5" max="5" width="19" style="18" bestFit="1" customWidth="1"/>
    <col min="6" max="6" width="14.85546875" style="18" bestFit="1" customWidth="1"/>
    <col min="7" max="16384" width="9.28515625" style="18"/>
  </cols>
  <sheetData>
    <row r="1" spans="1:6" ht="60" x14ac:dyDescent="0.25">
      <c r="A1" s="15" t="s">
        <v>0</v>
      </c>
      <c r="B1" s="16" t="s">
        <v>568</v>
      </c>
      <c r="C1" s="16" t="s">
        <v>2</v>
      </c>
      <c r="D1" s="17" t="s">
        <v>587</v>
      </c>
      <c r="E1" s="17" t="s">
        <v>588</v>
      </c>
      <c r="F1" s="17" t="s">
        <v>586</v>
      </c>
    </row>
    <row r="2" spans="1:6" x14ac:dyDescent="0.25">
      <c r="A2" s="18">
        <v>112011103</v>
      </c>
      <c r="B2" s="18" t="s">
        <v>274</v>
      </c>
      <c r="C2" s="18" t="s">
        <v>79</v>
      </c>
      <c r="D2" s="19">
        <v>325650.63</v>
      </c>
      <c r="E2" s="19">
        <v>96943.8</v>
      </c>
      <c r="F2" s="19">
        <v>422594.43</v>
      </c>
    </row>
    <row r="3" spans="1:6" x14ac:dyDescent="0.25">
      <c r="A3" s="18">
        <v>112011603</v>
      </c>
      <c r="B3" s="18" t="s">
        <v>310</v>
      </c>
      <c r="C3" s="18" t="s">
        <v>79</v>
      </c>
      <c r="D3" s="19">
        <v>581589.03</v>
      </c>
      <c r="E3" s="19">
        <v>180729.60000000001</v>
      </c>
      <c r="F3" s="19">
        <v>762318.63</v>
      </c>
    </row>
    <row r="4" spans="1:6" x14ac:dyDescent="0.25">
      <c r="A4" s="18">
        <v>112013054</v>
      </c>
      <c r="B4" s="18" t="s">
        <v>80</v>
      </c>
      <c r="C4" s="18" t="s">
        <v>79</v>
      </c>
      <c r="D4" s="19">
        <v>280647.87</v>
      </c>
      <c r="E4" s="19">
        <v>63145.57</v>
      </c>
      <c r="F4" s="19">
        <v>343793.44</v>
      </c>
    </row>
    <row r="5" spans="1:6" x14ac:dyDescent="0.25">
      <c r="A5" s="18">
        <v>112013753</v>
      </c>
      <c r="B5" s="18" t="s">
        <v>485</v>
      </c>
      <c r="C5" s="18" t="s">
        <v>79</v>
      </c>
      <c r="D5" s="19">
        <v>412667.03</v>
      </c>
      <c r="E5" s="19">
        <v>133394.68</v>
      </c>
      <c r="F5" s="19">
        <v>546061.71</v>
      </c>
    </row>
    <row r="6" spans="1:6" x14ac:dyDescent="0.25">
      <c r="A6" s="18">
        <v>112015203</v>
      </c>
      <c r="B6" s="18" t="s">
        <v>316</v>
      </c>
      <c r="C6" s="18" t="s">
        <v>79</v>
      </c>
      <c r="D6" s="19">
        <v>412934.44</v>
      </c>
      <c r="E6" s="19">
        <v>120144.56</v>
      </c>
      <c r="F6" s="19">
        <v>533079</v>
      </c>
    </row>
    <row r="7" spans="1:6" x14ac:dyDescent="0.25">
      <c r="A7" s="18">
        <v>112018523</v>
      </c>
      <c r="B7" s="18" t="s">
        <v>377</v>
      </c>
      <c r="C7" s="18" t="s">
        <v>79</v>
      </c>
      <c r="D7" s="19">
        <v>304698.37</v>
      </c>
      <c r="E7" s="19">
        <v>82073.100000000006</v>
      </c>
      <c r="F7" s="19">
        <v>386771.47</v>
      </c>
    </row>
    <row r="8" spans="1:6" x14ac:dyDescent="0.25">
      <c r="A8" s="18">
        <v>103020603</v>
      </c>
      <c r="B8" s="18" t="s">
        <v>532</v>
      </c>
      <c r="C8" s="18" t="s">
        <v>9</v>
      </c>
      <c r="D8" s="19">
        <v>94179.12</v>
      </c>
      <c r="E8" s="19">
        <v>56926.33</v>
      </c>
      <c r="F8" s="19">
        <v>151105.45000000001</v>
      </c>
    </row>
    <row r="9" spans="1:6" x14ac:dyDescent="0.25">
      <c r="A9" s="18">
        <v>103020753</v>
      </c>
      <c r="B9" s="18" t="s">
        <v>279</v>
      </c>
      <c r="C9" s="18" t="s">
        <v>9</v>
      </c>
      <c r="D9" s="19">
        <v>100660.94</v>
      </c>
      <c r="E9" s="19">
        <v>23906.52</v>
      </c>
      <c r="F9" s="19">
        <v>124567.46</v>
      </c>
    </row>
    <row r="10" spans="1:6" x14ac:dyDescent="0.25">
      <c r="A10" s="18">
        <v>103021102</v>
      </c>
      <c r="B10" s="18" t="s">
        <v>502</v>
      </c>
      <c r="C10" s="18" t="s">
        <v>9</v>
      </c>
      <c r="D10" s="19">
        <v>156802.62</v>
      </c>
      <c r="E10" s="19">
        <v>41517.050000000003</v>
      </c>
      <c r="F10" s="19">
        <v>198319.67</v>
      </c>
    </row>
    <row r="11" spans="1:6" x14ac:dyDescent="0.25">
      <c r="A11" s="18">
        <v>103021252</v>
      </c>
      <c r="B11" s="18" t="s">
        <v>511</v>
      </c>
      <c r="C11" s="18" t="s">
        <v>9</v>
      </c>
      <c r="D11" s="19">
        <v>268771.12</v>
      </c>
      <c r="E11" s="19">
        <v>177116.98</v>
      </c>
      <c r="F11" s="19">
        <v>445888.1</v>
      </c>
    </row>
    <row r="12" spans="1:6" x14ac:dyDescent="0.25">
      <c r="A12" s="18">
        <v>103021453</v>
      </c>
      <c r="B12" s="18" t="s">
        <v>393</v>
      </c>
      <c r="C12" s="18" t="s">
        <v>9</v>
      </c>
      <c r="D12" s="19">
        <v>247165.97</v>
      </c>
      <c r="E12" s="19">
        <v>189080.8</v>
      </c>
      <c r="F12" s="19">
        <v>436246.77</v>
      </c>
    </row>
    <row r="13" spans="1:6" x14ac:dyDescent="0.25">
      <c r="A13" s="18">
        <v>103021603</v>
      </c>
      <c r="B13" s="18" t="s">
        <v>363</v>
      </c>
      <c r="C13" s="18" t="s">
        <v>9</v>
      </c>
      <c r="D13" s="19">
        <v>399924.92</v>
      </c>
      <c r="E13" s="19">
        <v>103320.87</v>
      </c>
      <c r="F13" s="19">
        <v>503245.79</v>
      </c>
    </row>
    <row r="14" spans="1:6" x14ac:dyDescent="0.25">
      <c r="A14" s="18">
        <v>103021752</v>
      </c>
      <c r="B14" s="18" t="s">
        <v>494</v>
      </c>
      <c r="C14" s="18" t="s">
        <v>9</v>
      </c>
      <c r="D14" s="19">
        <v>363577.59</v>
      </c>
      <c r="E14" s="19">
        <v>123264.86</v>
      </c>
      <c r="F14" s="19">
        <v>486842.45</v>
      </c>
    </row>
    <row r="15" spans="1:6" x14ac:dyDescent="0.25">
      <c r="A15" s="18">
        <v>103021903</v>
      </c>
      <c r="B15" s="18" t="s">
        <v>209</v>
      </c>
      <c r="C15" s="18" t="s">
        <v>9</v>
      </c>
      <c r="D15" s="19">
        <v>206092.39</v>
      </c>
      <c r="E15" s="19">
        <v>70427.210000000006</v>
      </c>
      <c r="F15" s="19">
        <v>276519.59999999998</v>
      </c>
    </row>
    <row r="16" spans="1:6" x14ac:dyDescent="0.25">
      <c r="A16" s="18">
        <v>103022103</v>
      </c>
      <c r="B16" s="18" t="s">
        <v>400</v>
      </c>
      <c r="C16" s="18" t="s">
        <v>9</v>
      </c>
      <c r="D16" s="19">
        <v>198338.52</v>
      </c>
      <c r="E16" s="19">
        <v>116869.9</v>
      </c>
      <c r="F16" s="19">
        <v>315208.42</v>
      </c>
    </row>
    <row r="17" spans="1:6" x14ac:dyDescent="0.25">
      <c r="A17" s="18">
        <v>103022253</v>
      </c>
      <c r="B17" s="18" t="s">
        <v>496</v>
      </c>
      <c r="C17" s="18" t="s">
        <v>9</v>
      </c>
      <c r="D17" s="19">
        <v>111696.55</v>
      </c>
      <c r="E17" s="19">
        <v>90620.89</v>
      </c>
      <c r="F17" s="19">
        <v>202317.44</v>
      </c>
    </row>
    <row r="18" spans="1:6" x14ac:dyDescent="0.25">
      <c r="A18" s="18">
        <v>103022503</v>
      </c>
      <c r="B18" s="18" t="s">
        <v>499</v>
      </c>
      <c r="C18" s="18" t="s">
        <v>9</v>
      </c>
      <c r="D18" s="19">
        <v>111695.48</v>
      </c>
      <c r="E18" s="19">
        <v>59887.6</v>
      </c>
      <c r="F18" s="19">
        <v>171583.08</v>
      </c>
    </row>
    <row r="19" spans="1:6" x14ac:dyDescent="0.25">
      <c r="A19" s="18">
        <v>103022803</v>
      </c>
      <c r="B19" s="18" t="s">
        <v>381</v>
      </c>
      <c r="C19" s="18" t="s">
        <v>9</v>
      </c>
      <c r="D19" s="19">
        <v>680503.31</v>
      </c>
      <c r="E19" s="19">
        <v>353506.82</v>
      </c>
      <c r="F19" s="19">
        <v>1034010.13</v>
      </c>
    </row>
    <row r="20" spans="1:6" x14ac:dyDescent="0.25">
      <c r="A20" s="18">
        <v>103023153</v>
      </c>
      <c r="B20" s="18" t="s">
        <v>355</v>
      </c>
      <c r="C20" s="18" t="s">
        <v>9</v>
      </c>
      <c r="D20" s="19">
        <v>157905.12</v>
      </c>
      <c r="E20" s="19">
        <v>53383.21</v>
      </c>
      <c r="F20" s="19">
        <v>211288.33</v>
      </c>
    </row>
    <row r="21" spans="1:6" x14ac:dyDescent="0.25">
      <c r="A21" s="18">
        <v>103023912</v>
      </c>
      <c r="B21" s="18" t="s">
        <v>524</v>
      </c>
      <c r="C21" s="18" t="s">
        <v>9</v>
      </c>
      <c r="D21" s="19">
        <v>277709.31</v>
      </c>
      <c r="E21" s="19">
        <v>144543.62</v>
      </c>
      <c r="F21" s="19">
        <v>422252.93</v>
      </c>
    </row>
    <row r="22" spans="1:6" x14ac:dyDescent="0.25">
      <c r="A22" s="18">
        <v>103024102</v>
      </c>
      <c r="B22" s="18" t="s">
        <v>522</v>
      </c>
      <c r="C22" s="18" t="s">
        <v>9</v>
      </c>
      <c r="D22" s="19">
        <v>498831.66</v>
      </c>
      <c r="E22" s="19">
        <v>230585.68</v>
      </c>
      <c r="F22" s="19">
        <v>729417.34</v>
      </c>
    </row>
    <row r="23" spans="1:6" x14ac:dyDescent="0.25">
      <c r="A23" s="18">
        <v>103024603</v>
      </c>
      <c r="B23" s="18" t="s">
        <v>443</v>
      </c>
      <c r="C23" s="18" t="s">
        <v>9</v>
      </c>
      <c r="D23" s="19">
        <v>120528.86</v>
      </c>
      <c r="E23" s="19">
        <v>72431.83</v>
      </c>
      <c r="F23" s="19">
        <v>192960.69</v>
      </c>
    </row>
    <row r="24" spans="1:6" x14ac:dyDescent="0.25">
      <c r="A24" s="18">
        <v>103024753</v>
      </c>
      <c r="B24" s="18" t="s">
        <v>441</v>
      </c>
      <c r="C24" s="18" t="s">
        <v>9</v>
      </c>
      <c r="D24" s="19">
        <v>578469.24</v>
      </c>
      <c r="E24" s="19">
        <v>269421.61</v>
      </c>
      <c r="F24" s="19">
        <v>847890.85</v>
      </c>
    </row>
    <row r="25" spans="1:6" x14ac:dyDescent="0.25">
      <c r="A25" s="18">
        <v>103025002</v>
      </c>
      <c r="B25" s="18" t="s">
        <v>341</v>
      </c>
      <c r="C25" s="18" t="s">
        <v>9</v>
      </c>
      <c r="D25" s="19">
        <v>273777.53999999998</v>
      </c>
      <c r="E25" s="19">
        <v>95482.62</v>
      </c>
      <c r="F25" s="19">
        <v>369260.16</v>
      </c>
    </row>
    <row r="26" spans="1:6" x14ac:dyDescent="0.25">
      <c r="A26" s="18">
        <v>103026002</v>
      </c>
      <c r="B26" s="18" t="s">
        <v>550</v>
      </c>
      <c r="C26" s="18" t="s">
        <v>9</v>
      </c>
      <c r="D26" s="19">
        <v>887170.95</v>
      </c>
      <c r="E26" s="19">
        <v>469203.63</v>
      </c>
      <c r="F26" s="19">
        <v>1356374.58</v>
      </c>
    </row>
    <row r="27" spans="1:6" x14ac:dyDescent="0.25">
      <c r="A27" s="18">
        <v>103026303</v>
      </c>
      <c r="B27" s="18" t="s">
        <v>403</v>
      </c>
      <c r="C27" s="18" t="s">
        <v>9</v>
      </c>
      <c r="D27" s="19">
        <v>267307</v>
      </c>
      <c r="E27" s="19">
        <v>67080.88</v>
      </c>
      <c r="F27" s="19">
        <v>334387.88</v>
      </c>
    </row>
    <row r="28" spans="1:6" x14ac:dyDescent="0.25">
      <c r="A28" s="18">
        <v>103026343</v>
      </c>
      <c r="B28" s="18" t="s">
        <v>535</v>
      </c>
      <c r="C28" s="18" t="s">
        <v>9</v>
      </c>
      <c r="D28" s="19">
        <v>331673.34999999998</v>
      </c>
      <c r="E28" s="19">
        <v>140987.32999999999</v>
      </c>
      <c r="F28" s="19">
        <v>472660.68</v>
      </c>
    </row>
    <row r="29" spans="1:6" x14ac:dyDescent="0.25">
      <c r="A29" s="18">
        <v>103026402</v>
      </c>
      <c r="B29" s="18" t="s">
        <v>415</v>
      </c>
      <c r="C29" s="18" t="s">
        <v>9</v>
      </c>
      <c r="D29" s="19">
        <v>204930.79</v>
      </c>
      <c r="E29" s="19">
        <v>66718.8</v>
      </c>
      <c r="F29" s="19">
        <v>271649.59000000003</v>
      </c>
    </row>
    <row r="30" spans="1:6" x14ac:dyDescent="0.25">
      <c r="A30" s="18">
        <v>103026852</v>
      </c>
      <c r="B30" s="18" t="s">
        <v>529</v>
      </c>
      <c r="C30" s="18" t="s">
        <v>9</v>
      </c>
      <c r="D30" s="19">
        <v>360331.55</v>
      </c>
      <c r="E30" s="19">
        <v>236108.34</v>
      </c>
      <c r="F30" s="19">
        <v>596439.89</v>
      </c>
    </row>
    <row r="31" spans="1:6" x14ac:dyDescent="0.25">
      <c r="A31" s="18">
        <v>103026902</v>
      </c>
      <c r="B31" s="18" t="s">
        <v>536</v>
      </c>
      <c r="C31" s="18" t="s">
        <v>9</v>
      </c>
      <c r="D31" s="19">
        <v>221512.36</v>
      </c>
      <c r="E31" s="19">
        <v>151434.38</v>
      </c>
      <c r="F31" s="19">
        <v>372946.74</v>
      </c>
    </row>
    <row r="32" spans="1:6" x14ac:dyDescent="0.25">
      <c r="A32" s="18">
        <v>103026873</v>
      </c>
      <c r="B32" s="18" t="s">
        <v>519</v>
      </c>
      <c r="C32" s="18" t="s">
        <v>9</v>
      </c>
      <c r="D32" s="19">
        <v>256360.65</v>
      </c>
      <c r="E32" s="19">
        <v>82608.37</v>
      </c>
      <c r="F32" s="19">
        <v>338969.02</v>
      </c>
    </row>
    <row r="33" spans="1:6" x14ac:dyDescent="0.25">
      <c r="A33" s="18">
        <v>103027352</v>
      </c>
      <c r="B33" s="18" t="s">
        <v>558</v>
      </c>
      <c r="C33" s="18" t="s">
        <v>9</v>
      </c>
      <c r="D33" s="19">
        <v>888899.4</v>
      </c>
      <c r="E33" s="19">
        <v>338405.2</v>
      </c>
      <c r="F33" s="19">
        <v>1227304.6000000001</v>
      </c>
    </row>
    <row r="34" spans="1:6" x14ac:dyDescent="0.25">
      <c r="A34" s="18">
        <v>103021003</v>
      </c>
      <c r="B34" s="18" t="s">
        <v>360</v>
      </c>
      <c r="C34" s="18" t="s">
        <v>9</v>
      </c>
      <c r="D34" s="19">
        <v>249218.6</v>
      </c>
      <c r="E34" s="19">
        <v>105753.7</v>
      </c>
      <c r="F34" s="19">
        <v>354972.3</v>
      </c>
    </row>
    <row r="35" spans="1:6" x14ac:dyDescent="0.25">
      <c r="A35" s="18">
        <v>102027451</v>
      </c>
      <c r="B35" s="18" t="s">
        <v>566</v>
      </c>
      <c r="C35" s="18" t="s">
        <v>9</v>
      </c>
      <c r="D35" s="19">
        <v>11954287.470000001</v>
      </c>
      <c r="E35" s="19">
        <v>5018434.76</v>
      </c>
      <c r="F35" s="19">
        <v>16972722.23</v>
      </c>
    </row>
    <row r="36" spans="1:6" x14ac:dyDescent="0.25">
      <c r="A36" s="18">
        <v>103027503</v>
      </c>
      <c r="B36" s="18" t="s">
        <v>383</v>
      </c>
      <c r="C36" s="18" t="s">
        <v>9</v>
      </c>
      <c r="D36" s="19">
        <v>138688.93</v>
      </c>
      <c r="E36" s="19">
        <v>119419.21</v>
      </c>
      <c r="F36" s="19">
        <v>258108.14</v>
      </c>
    </row>
    <row r="37" spans="1:6" x14ac:dyDescent="0.25">
      <c r="A37" s="18">
        <v>103027753</v>
      </c>
      <c r="B37" s="18" t="s">
        <v>534</v>
      </c>
      <c r="C37" s="18" t="s">
        <v>9</v>
      </c>
      <c r="D37" s="19">
        <v>156840.73000000001</v>
      </c>
      <c r="E37" s="19">
        <v>33311.43</v>
      </c>
      <c r="F37" s="19">
        <v>190152.16</v>
      </c>
    </row>
    <row r="38" spans="1:6" x14ac:dyDescent="0.25">
      <c r="A38" s="18">
        <v>103028203</v>
      </c>
      <c r="B38" s="18" t="s">
        <v>357</v>
      </c>
      <c r="C38" s="18" t="s">
        <v>9</v>
      </c>
      <c r="D38" s="19">
        <v>106393.21</v>
      </c>
      <c r="E38" s="19">
        <v>67418.899999999994</v>
      </c>
      <c r="F38" s="19">
        <v>173812.11</v>
      </c>
    </row>
    <row r="39" spans="1:6" x14ac:dyDescent="0.25">
      <c r="A39" s="18">
        <v>103028302</v>
      </c>
      <c r="B39" s="18" t="s">
        <v>483</v>
      </c>
      <c r="C39" s="18" t="s">
        <v>9</v>
      </c>
      <c r="D39" s="19">
        <v>566305.34</v>
      </c>
      <c r="E39" s="19">
        <v>207579.53</v>
      </c>
      <c r="F39" s="19">
        <v>773884.87</v>
      </c>
    </row>
    <row r="40" spans="1:6" x14ac:dyDescent="0.25">
      <c r="A40" s="18">
        <v>103028653</v>
      </c>
      <c r="B40" s="18" t="s">
        <v>245</v>
      </c>
      <c r="C40" s="18" t="s">
        <v>9</v>
      </c>
      <c r="D40" s="19">
        <v>174374.36</v>
      </c>
      <c r="E40" s="19">
        <v>88510.01</v>
      </c>
      <c r="F40" s="19">
        <v>262884.37</v>
      </c>
    </row>
    <row r="41" spans="1:6" x14ac:dyDescent="0.25">
      <c r="A41" s="18">
        <v>103028703</v>
      </c>
      <c r="B41" s="18" t="s">
        <v>122</v>
      </c>
      <c r="C41" s="18" t="s">
        <v>9</v>
      </c>
      <c r="D41" s="19">
        <v>104045.03</v>
      </c>
      <c r="E41" s="19">
        <v>38199.54</v>
      </c>
      <c r="F41" s="19">
        <v>142244.57</v>
      </c>
    </row>
    <row r="42" spans="1:6" x14ac:dyDescent="0.25">
      <c r="A42" s="18">
        <v>103028753</v>
      </c>
      <c r="B42" s="18" t="s">
        <v>299</v>
      </c>
      <c r="C42" s="18" t="s">
        <v>9</v>
      </c>
      <c r="D42" s="19">
        <v>112637.67</v>
      </c>
      <c r="E42" s="19">
        <v>87603.25</v>
      </c>
      <c r="F42" s="19">
        <v>200240.92</v>
      </c>
    </row>
    <row r="43" spans="1:6" x14ac:dyDescent="0.25">
      <c r="A43" s="18">
        <v>103028833</v>
      </c>
      <c r="B43" s="18" t="s">
        <v>506</v>
      </c>
      <c r="C43" s="18" t="s">
        <v>9</v>
      </c>
      <c r="D43" s="19">
        <v>631399.27</v>
      </c>
      <c r="E43" s="19">
        <v>439841.87</v>
      </c>
      <c r="F43" s="19">
        <v>1071241.1399999999</v>
      </c>
    </row>
    <row r="44" spans="1:6" x14ac:dyDescent="0.25">
      <c r="A44" s="18">
        <v>103028853</v>
      </c>
      <c r="B44" s="18" t="s">
        <v>327</v>
      </c>
      <c r="C44" s="18" t="s">
        <v>9</v>
      </c>
      <c r="D44" s="19">
        <v>274609.7</v>
      </c>
      <c r="E44" s="19">
        <v>104243.89</v>
      </c>
      <c r="F44" s="19">
        <v>378853.59</v>
      </c>
    </row>
    <row r="45" spans="1:6" x14ac:dyDescent="0.25">
      <c r="A45" s="18">
        <v>103029203</v>
      </c>
      <c r="B45" s="18" t="s">
        <v>126</v>
      </c>
      <c r="C45" s="18" t="s">
        <v>9</v>
      </c>
      <c r="D45" s="19">
        <v>123723.17</v>
      </c>
      <c r="E45" s="19">
        <v>60633.31</v>
      </c>
      <c r="F45" s="19">
        <v>184356.48000000001</v>
      </c>
    </row>
    <row r="46" spans="1:6" x14ac:dyDescent="0.25">
      <c r="A46" s="18">
        <v>103029403</v>
      </c>
      <c r="B46" s="18" t="s">
        <v>378</v>
      </c>
      <c r="C46" s="18" t="s">
        <v>9</v>
      </c>
      <c r="D46" s="19">
        <v>149282.1</v>
      </c>
      <c r="E46" s="19">
        <v>95735.08</v>
      </c>
      <c r="F46" s="19">
        <v>245017.18</v>
      </c>
    </row>
    <row r="47" spans="1:6" x14ac:dyDescent="0.25">
      <c r="A47" s="18">
        <v>103029553</v>
      </c>
      <c r="B47" s="18" t="s">
        <v>342</v>
      </c>
      <c r="C47" s="18" t="s">
        <v>9</v>
      </c>
      <c r="D47" s="19">
        <v>111030.82</v>
      </c>
      <c r="E47" s="19">
        <v>40301.57</v>
      </c>
      <c r="F47" s="19">
        <v>151332.39000000001</v>
      </c>
    </row>
    <row r="48" spans="1:6" x14ac:dyDescent="0.25">
      <c r="A48" s="18">
        <v>103029603</v>
      </c>
      <c r="B48" s="18" t="s">
        <v>290</v>
      </c>
      <c r="C48" s="18" t="s">
        <v>9</v>
      </c>
      <c r="D48" s="19">
        <v>202352.99</v>
      </c>
      <c r="E48" s="19">
        <v>149625.57</v>
      </c>
      <c r="F48" s="19">
        <v>351978.56</v>
      </c>
    </row>
    <row r="49" spans="1:6" x14ac:dyDescent="0.25">
      <c r="A49" s="18">
        <v>103029803</v>
      </c>
      <c r="B49" s="18" t="s">
        <v>544</v>
      </c>
      <c r="C49" s="18" t="s">
        <v>9</v>
      </c>
      <c r="D49" s="19">
        <v>374632.45</v>
      </c>
      <c r="E49" s="19">
        <v>158291.45000000001</v>
      </c>
      <c r="F49" s="19">
        <v>532923.9</v>
      </c>
    </row>
    <row r="50" spans="1:6" x14ac:dyDescent="0.25">
      <c r="A50" s="18">
        <v>103029902</v>
      </c>
      <c r="B50" s="18" t="s">
        <v>564</v>
      </c>
      <c r="C50" s="18" t="s">
        <v>9</v>
      </c>
      <c r="D50" s="19">
        <v>929342.45</v>
      </c>
      <c r="E50" s="19">
        <v>407372.39</v>
      </c>
      <c r="F50" s="19">
        <v>1336714.8400000001</v>
      </c>
    </row>
    <row r="51" spans="1:6" x14ac:dyDescent="0.25">
      <c r="A51" s="18">
        <v>128030603</v>
      </c>
      <c r="B51" s="18" t="s">
        <v>528</v>
      </c>
      <c r="C51" s="18" t="s">
        <v>286</v>
      </c>
      <c r="D51" s="19">
        <v>237968.14</v>
      </c>
      <c r="E51" s="19">
        <v>121879.66</v>
      </c>
      <c r="F51" s="19">
        <v>359847.8</v>
      </c>
    </row>
    <row r="52" spans="1:6" x14ac:dyDescent="0.25">
      <c r="A52" s="18">
        <v>128030852</v>
      </c>
      <c r="B52" s="18" t="s">
        <v>546</v>
      </c>
      <c r="C52" s="18" t="s">
        <v>286</v>
      </c>
      <c r="D52" s="19">
        <v>1014366.44</v>
      </c>
      <c r="E52" s="19">
        <v>426360.47</v>
      </c>
      <c r="F52" s="19">
        <v>1440726.91</v>
      </c>
    </row>
    <row r="53" spans="1:6" x14ac:dyDescent="0.25">
      <c r="A53" s="18">
        <v>128033053</v>
      </c>
      <c r="B53" s="18" t="s">
        <v>287</v>
      </c>
      <c r="C53" s="18" t="s">
        <v>286</v>
      </c>
      <c r="D53" s="19">
        <v>107906.57</v>
      </c>
      <c r="E53" s="19">
        <v>39969.550000000003</v>
      </c>
      <c r="F53" s="19">
        <v>147876.12</v>
      </c>
    </row>
    <row r="54" spans="1:6" x14ac:dyDescent="0.25">
      <c r="A54" s="18">
        <v>128034503</v>
      </c>
      <c r="B54" s="18" t="s">
        <v>346</v>
      </c>
      <c r="C54" s="18" t="s">
        <v>286</v>
      </c>
      <c r="D54" s="19">
        <v>194097.95</v>
      </c>
      <c r="E54" s="19">
        <v>103386.81</v>
      </c>
      <c r="F54" s="19">
        <v>297484.76</v>
      </c>
    </row>
    <row r="55" spans="1:6" x14ac:dyDescent="0.25">
      <c r="A55" s="18">
        <v>127040503</v>
      </c>
      <c r="B55" s="18" t="s">
        <v>523</v>
      </c>
      <c r="C55" s="18" t="s">
        <v>3</v>
      </c>
      <c r="D55" s="19">
        <v>229929.63</v>
      </c>
      <c r="E55" s="19">
        <v>115056.49</v>
      </c>
      <c r="F55" s="19">
        <v>344986.12</v>
      </c>
    </row>
    <row r="56" spans="1:6" x14ac:dyDescent="0.25">
      <c r="A56" s="18">
        <v>127040703</v>
      </c>
      <c r="B56" s="18" t="s">
        <v>486</v>
      </c>
      <c r="C56" s="18" t="s">
        <v>3</v>
      </c>
      <c r="D56" s="19">
        <v>250725.03</v>
      </c>
      <c r="E56" s="19">
        <v>116599.88</v>
      </c>
      <c r="F56" s="19">
        <v>367324.91</v>
      </c>
    </row>
    <row r="57" spans="1:6" x14ac:dyDescent="0.25">
      <c r="A57" s="18">
        <v>127041203</v>
      </c>
      <c r="B57" s="18" t="s">
        <v>446</v>
      </c>
      <c r="C57" s="18" t="s">
        <v>3</v>
      </c>
      <c r="D57" s="19">
        <v>202358.22</v>
      </c>
      <c r="E57" s="19">
        <v>45641.13</v>
      </c>
      <c r="F57" s="19">
        <v>247999.35</v>
      </c>
    </row>
    <row r="58" spans="1:6" x14ac:dyDescent="0.25">
      <c r="A58" s="18">
        <v>127041503</v>
      </c>
      <c r="B58" s="18" t="s">
        <v>497</v>
      </c>
      <c r="C58" s="18" t="s">
        <v>3</v>
      </c>
      <c r="D58" s="19">
        <v>174750.84</v>
      </c>
      <c r="E58" s="19">
        <v>63903</v>
      </c>
      <c r="F58" s="19">
        <v>238653.84</v>
      </c>
    </row>
    <row r="59" spans="1:6" x14ac:dyDescent="0.25">
      <c r="A59" s="18">
        <v>127041603</v>
      </c>
      <c r="B59" s="18" t="s">
        <v>479</v>
      </c>
      <c r="C59" s="18" t="s">
        <v>3</v>
      </c>
      <c r="D59" s="19">
        <v>115286.04</v>
      </c>
      <c r="E59" s="19">
        <v>45811.11</v>
      </c>
      <c r="F59" s="19">
        <v>161097.15</v>
      </c>
    </row>
    <row r="60" spans="1:6" x14ac:dyDescent="0.25">
      <c r="A60" s="18">
        <v>127042003</v>
      </c>
      <c r="B60" s="18" t="s">
        <v>569</v>
      </c>
      <c r="C60" s="18" t="s">
        <v>3</v>
      </c>
      <c r="D60" s="19">
        <v>251788.5</v>
      </c>
      <c r="E60" s="19">
        <v>80987.16</v>
      </c>
      <c r="F60" s="19">
        <v>332775.65999999997</v>
      </c>
    </row>
    <row r="61" spans="1:6" x14ac:dyDescent="0.25">
      <c r="A61" s="18">
        <v>127042853</v>
      </c>
      <c r="B61" s="18" t="s">
        <v>157</v>
      </c>
      <c r="C61" s="18" t="s">
        <v>3</v>
      </c>
      <c r="D61" s="19">
        <v>152947.59</v>
      </c>
      <c r="E61" s="19">
        <v>68421.52</v>
      </c>
      <c r="F61" s="19">
        <v>221369.11</v>
      </c>
    </row>
    <row r="62" spans="1:6" x14ac:dyDescent="0.25">
      <c r="A62" s="18">
        <v>127044103</v>
      </c>
      <c r="B62" s="18" t="s">
        <v>472</v>
      </c>
      <c r="C62" s="18" t="s">
        <v>3</v>
      </c>
      <c r="D62" s="19">
        <v>160920.12</v>
      </c>
      <c r="E62" s="19">
        <v>67929.05</v>
      </c>
      <c r="F62" s="19">
        <v>228849.17</v>
      </c>
    </row>
    <row r="63" spans="1:6" x14ac:dyDescent="0.25">
      <c r="A63" s="18">
        <v>127045303</v>
      </c>
      <c r="B63" s="18" t="s">
        <v>210</v>
      </c>
      <c r="C63" s="18" t="s">
        <v>3</v>
      </c>
      <c r="D63" s="19">
        <v>60270.31</v>
      </c>
      <c r="E63" s="19">
        <v>59468.22</v>
      </c>
      <c r="F63" s="19">
        <v>119738.53</v>
      </c>
    </row>
    <row r="64" spans="1:6" x14ac:dyDescent="0.25">
      <c r="A64" s="18">
        <v>127045653</v>
      </c>
      <c r="B64" s="18" t="s">
        <v>285</v>
      </c>
      <c r="C64" s="18" t="s">
        <v>3</v>
      </c>
      <c r="D64" s="19">
        <v>233680.43</v>
      </c>
      <c r="E64" s="19">
        <v>75371.37</v>
      </c>
      <c r="F64" s="19">
        <v>309051.8</v>
      </c>
    </row>
    <row r="65" spans="1:6" x14ac:dyDescent="0.25">
      <c r="A65" s="18">
        <v>127045853</v>
      </c>
      <c r="B65" s="18" t="s">
        <v>163</v>
      </c>
      <c r="C65" s="18" t="s">
        <v>3</v>
      </c>
      <c r="D65" s="19">
        <v>69558.570000000007</v>
      </c>
      <c r="E65" s="19">
        <v>43331.1</v>
      </c>
      <c r="F65" s="19">
        <v>112889.67</v>
      </c>
    </row>
    <row r="66" spans="1:6" x14ac:dyDescent="0.25">
      <c r="A66" s="18">
        <v>127046903</v>
      </c>
      <c r="B66" s="18" t="s">
        <v>404</v>
      </c>
      <c r="C66" s="18" t="s">
        <v>3</v>
      </c>
      <c r="D66" s="19">
        <v>178605.18</v>
      </c>
      <c r="E66" s="19">
        <v>70491.17</v>
      </c>
      <c r="F66" s="19">
        <v>249096.35</v>
      </c>
    </row>
    <row r="67" spans="1:6" x14ac:dyDescent="0.25">
      <c r="A67" s="18">
        <v>127047404</v>
      </c>
      <c r="B67" s="18" t="s">
        <v>459</v>
      </c>
      <c r="C67" s="18" t="s">
        <v>3</v>
      </c>
      <c r="D67" s="19">
        <v>213309.38</v>
      </c>
      <c r="E67" s="19">
        <v>129270.58</v>
      </c>
      <c r="F67" s="19">
        <v>342579.96</v>
      </c>
    </row>
    <row r="68" spans="1:6" x14ac:dyDescent="0.25">
      <c r="A68" s="18">
        <v>127049303</v>
      </c>
      <c r="B68" s="18" t="s">
        <v>397</v>
      </c>
      <c r="C68" s="18" t="s">
        <v>3</v>
      </c>
      <c r="D68" s="19">
        <v>72548.210000000006</v>
      </c>
      <c r="E68" s="19">
        <v>36585.08</v>
      </c>
      <c r="F68" s="19">
        <v>109133.29</v>
      </c>
    </row>
    <row r="69" spans="1:6" x14ac:dyDescent="0.25">
      <c r="A69" s="18">
        <v>108051003</v>
      </c>
      <c r="B69" s="18" t="s">
        <v>481</v>
      </c>
      <c r="C69" s="18" t="s">
        <v>76</v>
      </c>
      <c r="D69" s="19">
        <v>117611.44</v>
      </c>
      <c r="E69" s="19">
        <v>31625.29</v>
      </c>
      <c r="F69" s="19">
        <v>149236.73000000001</v>
      </c>
    </row>
    <row r="70" spans="1:6" x14ac:dyDescent="0.25">
      <c r="A70" s="18">
        <v>108051503</v>
      </c>
      <c r="B70" s="18" t="s">
        <v>179</v>
      </c>
      <c r="C70" s="18" t="s">
        <v>76</v>
      </c>
      <c r="D70" s="19">
        <v>81457.279999999999</v>
      </c>
      <c r="E70" s="19">
        <v>31242.73</v>
      </c>
      <c r="F70" s="19">
        <v>112700.01</v>
      </c>
    </row>
    <row r="71" spans="1:6" x14ac:dyDescent="0.25">
      <c r="A71" s="18">
        <v>108053003</v>
      </c>
      <c r="B71" s="18" t="s">
        <v>77</v>
      </c>
      <c r="C71" s="18" t="s">
        <v>76</v>
      </c>
      <c r="D71" s="19">
        <v>264965.49</v>
      </c>
      <c r="E71" s="19">
        <v>138374.59</v>
      </c>
      <c r="F71" s="19">
        <v>403340.08</v>
      </c>
    </row>
    <row r="72" spans="1:6" x14ac:dyDescent="0.25">
      <c r="A72" s="18">
        <v>108056004</v>
      </c>
      <c r="B72" s="18" t="s">
        <v>166</v>
      </c>
      <c r="C72" s="18" t="s">
        <v>76</v>
      </c>
      <c r="D72" s="19">
        <v>92162.08</v>
      </c>
      <c r="E72" s="19">
        <v>26790.76</v>
      </c>
      <c r="F72" s="19">
        <v>118952.84</v>
      </c>
    </row>
    <row r="73" spans="1:6" x14ac:dyDescent="0.25">
      <c r="A73" s="18">
        <v>108058003</v>
      </c>
      <c r="B73" s="18" t="s">
        <v>175</v>
      </c>
      <c r="C73" s="18" t="s">
        <v>76</v>
      </c>
      <c r="D73" s="19">
        <v>112754.96</v>
      </c>
      <c r="E73" s="19">
        <v>50219.41</v>
      </c>
      <c r="F73" s="19">
        <v>162974.37</v>
      </c>
    </row>
    <row r="74" spans="1:6" x14ac:dyDescent="0.25">
      <c r="A74" s="18">
        <v>114060503</v>
      </c>
      <c r="B74" s="18" t="s">
        <v>90</v>
      </c>
      <c r="C74" s="18" t="s">
        <v>89</v>
      </c>
      <c r="D74" s="19">
        <v>90975.07</v>
      </c>
      <c r="E74" s="19">
        <v>37900.82</v>
      </c>
      <c r="F74" s="19">
        <v>128875.89</v>
      </c>
    </row>
    <row r="75" spans="1:6" x14ac:dyDescent="0.25">
      <c r="A75" s="18">
        <v>114060753</v>
      </c>
      <c r="B75" s="18" t="s">
        <v>539</v>
      </c>
      <c r="C75" s="18" t="s">
        <v>89</v>
      </c>
      <c r="D75" s="19">
        <v>1315849.75</v>
      </c>
      <c r="E75" s="19">
        <v>682098.78</v>
      </c>
      <c r="F75" s="19">
        <v>1997948.53</v>
      </c>
    </row>
    <row r="76" spans="1:6" x14ac:dyDescent="0.25">
      <c r="A76" s="18">
        <v>114060853</v>
      </c>
      <c r="B76" s="18" t="s">
        <v>292</v>
      </c>
      <c r="C76" s="18" t="s">
        <v>89</v>
      </c>
      <c r="D76" s="19">
        <v>161842.96</v>
      </c>
      <c r="E76" s="19">
        <v>54536.65</v>
      </c>
      <c r="F76" s="19">
        <v>216379.61</v>
      </c>
    </row>
    <row r="77" spans="1:6" x14ac:dyDescent="0.25">
      <c r="A77" s="18">
        <v>114061103</v>
      </c>
      <c r="B77" s="18" t="s">
        <v>366</v>
      </c>
      <c r="C77" s="18" t="s">
        <v>89</v>
      </c>
      <c r="D77" s="19">
        <v>264033.61</v>
      </c>
      <c r="E77" s="19">
        <v>155965.35999999999</v>
      </c>
      <c r="F77" s="19">
        <v>419998.97</v>
      </c>
    </row>
    <row r="78" spans="1:6" x14ac:dyDescent="0.25">
      <c r="A78" s="18">
        <v>114061503</v>
      </c>
      <c r="B78" s="18" t="s">
        <v>223</v>
      </c>
      <c r="C78" s="18" t="s">
        <v>89</v>
      </c>
      <c r="D78" s="19">
        <v>651916.66</v>
      </c>
      <c r="E78" s="19">
        <v>287205.76000000001</v>
      </c>
      <c r="F78" s="19">
        <v>939122.42</v>
      </c>
    </row>
    <row r="79" spans="1:6" x14ac:dyDescent="0.25">
      <c r="A79" s="18">
        <v>114062003</v>
      </c>
      <c r="B79" s="18" t="s">
        <v>437</v>
      </c>
      <c r="C79" s="18" t="s">
        <v>89</v>
      </c>
      <c r="D79" s="19">
        <v>337227.03</v>
      </c>
      <c r="E79" s="19">
        <v>218136.03</v>
      </c>
      <c r="F79" s="19">
        <v>555363.06000000006</v>
      </c>
    </row>
    <row r="80" spans="1:6" x14ac:dyDescent="0.25">
      <c r="A80" s="18">
        <v>114062503</v>
      </c>
      <c r="B80" s="18" t="s">
        <v>231</v>
      </c>
      <c r="C80" s="18" t="s">
        <v>89</v>
      </c>
      <c r="D80" s="19">
        <v>326990.06</v>
      </c>
      <c r="E80" s="19">
        <v>186522.23</v>
      </c>
      <c r="F80" s="19">
        <v>513512.29</v>
      </c>
    </row>
    <row r="81" spans="1:6" x14ac:dyDescent="0.25">
      <c r="A81" s="18">
        <v>114063003</v>
      </c>
      <c r="B81" s="18" t="s">
        <v>361</v>
      </c>
      <c r="C81" s="18" t="s">
        <v>89</v>
      </c>
      <c r="D81" s="19">
        <v>233525.09</v>
      </c>
      <c r="E81" s="19">
        <v>155104.13</v>
      </c>
      <c r="F81" s="19">
        <v>388629.22</v>
      </c>
    </row>
    <row r="82" spans="1:6" x14ac:dyDescent="0.25">
      <c r="A82" s="18">
        <v>114063503</v>
      </c>
      <c r="B82" s="18" t="s">
        <v>283</v>
      </c>
      <c r="C82" s="18" t="s">
        <v>89</v>
      </c>
      <c r="D82" s="19">
        <v>390088.81</v>
      </c>
      <c r="E82" s="19">
        <v>157981.67000000001</v>
      </c>
      <c r="F82" s="19">
        <v>548070.48</v>
      </c>
    </row>
    <row r="83" spans="1:6" x14ac:dyDescent="0.25">
      <c r="A83" s="18">
        <v>114064003</v>
      </c>
      <c r="B83" s="18" t="s">
        <v>303</v>
      </c>
      <c r="C83" s="18" t="s">
        <v>89</v>
      </c>
      <c r="D83" s="19">
        <v>339516.95</v>
      </c>
      <c r="E83" s="19">
        <v>216956.66</v>
      </c>
      <c r="F83" s="19">
        <v>556473.61</v>
      </c>
    </row>
    <row r="84" spans="1:6" x14ac:dyDescent="0.25">
      <c r="A84" s="18">
        <v>114065503</v>
      </c>
      <c r="B84" s="18" t="s">
        <v>189</v>
      </c>
      <c r="C84" s="18" t="s">
        <v>89</v>
      </c>
      <c r="D84" s="19">
        <v>199912.45</v>
      </c>
      <c r="E84" s="19">
        <v>114497.16</v>
      </c>
      <c r="F84" s="19">
        <v>314409.61</v>
      </c>
    </row>
    <row r="85" spans="1:6" x14ac:dyDescent="0.25">
      <c r="A85" s="18">
        <v>114066503</v>
      </c>
      <c r="B85" s="18" t="s">
        <v>384</v>
      </c>
      <c r="C85" s="18" t="s">
        <v>89</v>
      </c>
      <c r="D85" s="19">
        <v>176007.56</v>
      </c>
      <c r="E85" s="19">
        <v>86682.71</v>
      </c>
      <c r="F85" s="19">
        <v>262690.27</v>
      </c>
    </row>
    <row r="86" spans="1:6" x14ac:dyDescent="0.25">
      <c r="A86" s="18">
        <v>114067002</v>
      </c>
      <c r="B86" s="18" t="s">
        <v>390</v>
      </c>
      <c r="C86" s="18" t="s">
        <v>89</v>
      </c>
      <c r="D86" s="19">
        <v>3459235.15</v>
      </c>
      <c r="E86" s="19">
        <v>1743410.93</v>
      </c>
      <c r="F86" s="19">
        <v>5202646.08</v>
      </c>
    </row>
    <row r="87" spans="1:6" x14ac:dyDescent="0.25">
      <c r="A87" s="18">
        <v>114067503</v>
      </c>
      <c r="B87" s="18" t="s">
        <v>329</v>
      </c>
      <c r="C87" s="18" t="s">
        <v>89</v>
      </c>
      <c r="D87" s="19">
        <v>369296.34</v>
      </c>
      <c r="E87" s="19">
        <v>119272.41</v>
      </c>
      <c r="F87" s="19">
        <v>488568.75</v>
      </c>
    </row>
    <row r="88" spans="1:6" x14ac:dyDescent="0.25">
      <c r="A88" s="18">
        <v>114068003</v>
      </c>
      <c r="B88" s="18" t="s">
        <v>487</v>
      </c>
      <c r="C88" s="18" t="s">
        <v>89</v>
      </c>
      <c r="D88" s="19">
        <v>509407.17</v>
      </c>
      <c r="E88" s="19">
        <v>188200.51</v>
      </c>
      <c r="F88" s="19">
        <v>697607.68000000005</v>
      </c>
    </row>
    <row r="89" spans="1:6" x14ac:dyDescent="0.25">
      <c r="A89" s="18">
        <v>114068103</v>
      </c>
      <c r="B89" s="18" t="s">
        <v>395</v>
      </c>
      <c r="C89" s="18" t="s">
        <v>89</v>
      </c>
      <c r="D89" s="19">
        <v>245907.76</v>
      </c>
      <c r="E89" s="19">
        <v>166295.95000000001</v>
      </c>
      <c r="F89" s="19">
        <v>412203.71</v>
      </c>
    </row>
    <row r="90" spans="1:6" x14ac:dyDescent="0.25">
      <c r="A90" s="18">
        <v>114069103</v>
      </c>
      <c r="B90" s="18" t="s">
        <v>389</v>
      </c>
      <c r="C90" s="18" t="s">
        <v>89</v>
      </c>
      <c r="D90" s="19">
        <v>425390.69</v>
      </c>
      <c r="E90" s="19">
        <v>166437.65</v>
      </c>
      <c r="F90" s="19">
        <v>591828.34</v>
      </c>
    </row>
    <row r="91" spans="1:6" x14ac:dyDescent="0.25">
      <c r="A91" s="18">
        <v>114069353</v>
      </c>
      <c r="B91" s="18" t="s">
        <v>229</v>
      </c>
      <c r="C91" s="18" t="s">
        <v>89</v>
      </c>
      <c r="D91" s="19">
        <v>189780.77</v>
      </c>
      <c r="E91" s="19">
        <v>130639.07</v>
      </c>
      <c r="F91" s="19">
        <v>320419.84000000003</v>
      </c>
    </row>
    <row r="92" spans="1:6" x14ac:dyDescent="0.25">
      <c r="A92" s="18">
        <v>108070502</v>
      </c>
      <c r="B92" s="18" t="s">
        <v>462</v>
      </c>
      <c r="C92" s="18" t="s">
        <v>5</v>
      </c>
      <c r="D92" s="19">
        <v>559071.98</v>
      </c>
      <c r="E92" s="19">
        <v>248127.87</v>
      </c>
      <c r="F92" s="19">
        <v>807199.85</v>
      </c>
    </row>
    <row r="93" spans="1:6" x14ac:dyDescent="0.25">
      <c r="A93" s="18">
        <v>108071003</v>
      </c>
      <c r="B93" s="18" t="s">
        <v>158</v>
      </c>
      <c r="C93" s="18" t="s">
        <v>5</v>
      </c>
      <c r="D93" s="19">
        <v>106027.69</v>
      </c>
      <c r="E93" s="19">
        <v>68956.44</v>
      </c>
      <c r="F93" s="19">
        <v>174984.13</v>
      </c>
    </row>
    <row r="94" spans="1:6" x14ac:dyDescent="0.25">
      <c r="A94" s="18">
        <v>108071504</v>
      </c>
      <c r="B94" s="18" t="s">
        <v>22</v>
      </c>
      <c r="C94" s="18" t="s">
        <v>5</v>
      </c>
      <c r="D94" s="19">
        <v>77530.91</v>
      </c>
      <c r="E94" s="19">
        <v>27823.279999999999</v>
      </c>
      <c r="F94" s="19">
        <v>105354.19</v>
      </c>
    </row>
    <row r="95" spans="1:6" x14ac:dyDescent="0.25">
      <c r="A95" s="18">
        <v>108073503</v>
      </c>
      <c r="B95" s="18" t="s">
        <v>300</v>
      </c>
      <c r="C95" s="18" t="s">
        <v>5</v>
      </c>
      <c r="D95" s="19">
        <v>172414</v>
      </c>
      <c r="E95" s="19">
        <v>116910.01</v>
      </c>
      <c r="F95" s="19">
        <v>289324.01</v>
      </c>
    </row>
    <row r="96" spans="1:6" x14ac:dyDescent="0.25">
      <c r="A96" s="18">
        <v>108077503</v>
      </c>
      <c r="B96" s="18" t="s">
        <v>193</v>
      </c>
      <c r="C96" s="18" t="s">
        <v>5</v>
      </c>
      <c r="D96" s="19">
        <v>173579.86</v>
      </c>
      <c r="E96" s="19">
        <v>69975.55</v>
      </c>
      <c r="F96" s="19">
        <v>243555.41</v>
      </c>
    </row>
    <row r="97" spans="1:6" x14ac:dyDescent="0.25">
      <c r="A97" s="18">
        <v>108078003</v>
      </c>
      <c r="B97" s="18" t="s">
        <v>289</v>
      </c>
      <c r="C97" s="18" t="s">
        <v>5</v>
      </c>
      <c r="D97" s="19">
        <v>262147.5</v>
      </c>
      <c r="E97" s="19">
        <v>38165.910000000003</v>
      </c>
      <c r="F97" s="19">
        <v>300313.40999999997</v>
      </c>
    </row>
    <row r="98" spans="1:6" x14ac:dyDescent="0.25">
      <c r="A98" s="18">
        <v>108079004</v>
      </c>
      <c r="B98" s="18" t="s">
        <v>33</v>
      </c>
      <c r="C98" s="18" t="s">
        <v>5</v>
      </c>
      <c r="D98" s="19">
        <v>33405.39</v>
      </c>
      <c r="E98" s="19">
        <v>31881.96</v>
      </c>
      <c r="F98" s="19">
        <v>65287.35</v>
      </c>
    </row>
    <row r="99" spans="1:6" x14ac:dyDescent="0.25">
      <c r="A99" s="18">
        <v>117080503</v>
      </c>
      <c r="B99" s="18" t="s">
        <v>308</v>
      </c>
      <c r="C99" s="18" t="s">
        <v>117</v>
      </c>
      <c r="D99" s="19">
        <v>274389.75</v>
      </c>
      <c r="E99" s="19">
        <v>151201.31</v>
      </c>
      <c r="F99" s="19">
        <v>425591.06</v>
      </c>
    </row>
    <row r="100" spans="1:6" x14ac:dyDescent="0.25">
      <c r="A100" s="18">
        <v>117081003</v>
      </c>
      <c r="B100" s="18" t="s">
        <v>264</v>
      </c>
      <c r="C100" s="18" t="s">
        <v>117</v>
      </c>
      <c r="D100" s="19">
        <v>106697.3</v>
      </c>
      <c r="E100" s="19">
        <v>58605.96</v>
      </c>
      <c r="F100" s="19">
        <v>165303.26</v>
      </c>
    </row>
    <row r="101" spans="1:6" x14ac:dyDescent="0.25">
      <c r="A101" s="18">
        <v>117083004</v>
      </c>
      <c r="B101" s="18" t="s">
        <v>412</v>
      </c>
      <c r="C101" s="18" t="s">
        <v>117</v>
      </c>
      <c r="D101" s="19">
        <v>127725.48</v>
      </c>
      <c r="E101" s="19">
        <v>77647.759999999995</v>
      </c>
      <c r="F101" s="19">
        <v>205373.24</v>
      </c>
    </row>
    <row r="102" spans="1:6" x14ac:dyDescent="0.25">
      <c r="A102" s="18">
        <v>117086003</v>
      </c>
      <c r="B102" s="18" t="s">
        <v>118</v>
      </c>
      <c r="C102" s="18" t="s">
        <v>117</v>
      </c>
      <c r="D102" s="19">
        <v>126647.64</v>
      </c>
      <c r="E102" s="19">
        <v>120768.3</v>
      </c>
      <c r="F102" s="19">
        <v>247415.94</v>
      </c>
    </row>
    <row r="103" spans="1:6" x14ac:dyDescent="0.25">
      <c r="A103" s="18">
        <v>117086503</v>
      </c>
      <c r="B103" s="18" t="s">
        <v>142</v>
      </c>
      <c r="C103" s="18" t="s">
        <v>117</v>
      </c>
      <c r="D103" s="19">
        <v>293034.21000000002</v>
      </c>
      <c r="E103" s="19">
        <v>96948.45</v>
      </c>
      <c r="F103" s="19">
        <v>389982.66</v>
      </c>
    </row>
    <row r="104" spans="1:6" x14ac:dyDescent="0.25">
      <c r="A104" s="18">
        <v>117086653</v>
      </c>
      <c r="B104" s="18" t="s">
        <v>241</v>
      </c>
      <c r="C104" s="18" t="s">
        <v>117</v>
      </c>
      <c r="D104" s="19">
        <v>154866.17000000001</v>
      </c>
      <c r="E104" s="19">
        <v>51382.86</v>
      </c>
      <c r="F104" s="19">
        <v>206249.03</v>
      </c>
    </row>
    <row r="105" spans="1:6" x14ac:dyDescent="0.25">
      <c r="A105" s="18">
        <v>117089003</v>
      </c>
      <c r="B105" s="18" t="s">
        <v>129</v>
      </c>
      <c r="C105" s="18" t="s">
        <v>117</v>
      </c>
      <c r="D105" s="19">
        <v>407996.57</v>
      </c>
      <c r="E105" s="19">
        <v>69647.460000000006</v>
      </c>
      <c r="F105" s="19">
        <v>477644.03</v>
      </c>
    </row>
    <row r="106" spans="1:6" x14ac:dyDescent="0.25">
      <c r="A106" s="18">
        <v>122091002</v>
      </c>
      <c r="B106" s="18" t="s">
        <v>434</v>
      </c>
      <c r="C106" s="18" t="s">
        <v>113</v>
      </c>
      <c r="D106" s="19">
        <v>749016.72</v>
      </c>
      <c r="E106" s="19">
        <v>275027.09999999998</v>
      </c>
      <c r="F106" s="19">
        <v>1024043.82</v>
      </c>
    </row>
    <row r="107" spans="1:6" x14ac:dyDescent="0.25">
      <c r="A107" s="18">
        <v>122091303</v>
      </c>
      <c r="B107" s="18" t="s">
        <v>114</v>
      </c>
      <c r="C107" s="18" t="s">
        <v>113</v>
      </c>
      <c r="D107" s="19">
        <v>141115.64000000001</v>
      </c>
      <c r="E107" s="19">
        <v>68668.210000000006</v>
      </c>
      <c r="F107" s="19">
        <v>209783.85</v>
      </c>
    </row>
    <row r="108" spans="1:6" x14ac:dyDescent="0.25">
      <c r="A108" s="18">
        <v>122091352</v>
      </c>
      <c r="B108" s="18" t="s">
        <v>500</v>
      </c>
      <c r="C108" s="18" t="s">
        <v>113</v>
      </c>
      <c r="D108" s="19">
        <v>716236</v>
      </c>
      <c r="E108" s="19">
        <v>281786.34999999998</v>
      </c>
      <c r="F108" s="19">
        <v>998022.35</v>
      </c>
    </row>
    <row r="109" spans="1:6" x14ac:dyDescent="0.25">
      <c r="A109" s="18">
        <v>122092002</v>
      </c>
      <c r="B109" s="18" t="s">
        <v>359</v>
      </c>
      <c r="C109" s="18" t="s">
        <v>113</v>
      </c>
      <c r="D109" s="19">
        <v>499716.81</v>
      </c>
      <c r="E109" s="19">
        <v>160463.37</v>
      </c>
      <c r="F109" s="19">
        <v>660180.18000000005</v>
      </c>
    </row>
    <row r="110" spans="1:6" x14ac:dyDescent="0.25">
      <c r="A110" s="18">
        <v>122092102</v>
      </c>
      <c r="B110" s="18" t="s">
        <v>478</v>
      </c>
      <c r="C110" s="18" t="s">
        <v>113</v>
      </c>
      <c r="D110" s="19">
        <v>934013.1</v>
      </c>
      <c r="E110" s="19">
        <v>359301.84</v>
      </c>
      <c r="F110" s="19">
        <v>1293314.94</v>
      </c>
    </row>
    <row r="111" spans="1:6" x14ac:dyDescent="0.25">
      <c r="A111" s="18">
        <v>122092353</v>
      </c>
      <c r="B111" s="18" t="s">
        <v>458</v>
      </c>
      <c r="C111" s="18" t="s">
        <v>113</v>
      </c>
      <c r="D111" s="19">
        <v>603157</v>
      </c>
      <c r="E111" s="19">
        <v>200093.84</v>
      </c>
      <c r="F111" s="19">
        <v>803250.84</v>
      </c>
    </row>
    <row r="112" spans="1:6" x14ac:dyDescent="0.25">
      <c r="A112" s="18">
        <v>122097203</v>
      </c>
      <c r="B112" s="18" t="s">
        <v>246</v>
      </c>
      <c r="C112" s="18" t="s">
        <v>113</v>
      </c>
      <c r="D112" s="19">
        <v>544205.49</v>
      </c>
      <c r="E112" s="19">
        <v>47033.96</v>
      </c>
      <c r="F112" s="19">
        <v>591239.44999999995</v>
      </c>
    </row>
    <row r="113" spans="1:6" x14ac:dyDescent="0.25">
      <c r="A113" s="18">
        <v>122097502</v>
      </c>
      <c r="B113" s="18" t="s">
        <v>542</v>
      </c>
      <c r="C113" s="18" t="s">
        <v>113</v>
      </c>
      <c r="D113" s="19">
        <v>642317.04</v>
      </c>
      <c r="E113" s="19">
        <v>274060.34000000003</v>
      </c>
      <c r="F113" s="19">
        <v>916377.38</v>
      </c>
    </row>
    <row r="114" spans="1:6" x14ac:dyDescent="0.25">
      <c r="A114" s="18">
        <v>122097604</v>
      </c>
      <c r="B114" s="18" t="s">
        <v>336</v>
      </c>
      <c r="C114" s="18" t="s">
        <v>113</v>
      </c>
      <c r="D114" s="19">
        <v>86982.59</v>
      </c>
      <c r="E114" s="19">
        <v>43197.86</v>
      </c>
      <c r="F114" s="19">
        <v>130180.45</v>
      </c>
    </row>
    <row r="115" spans="1:6" x14ac:dyDescent="0.25">
      <c r="A115" s="18">
        <v>122098003</v>
      </c>
      <c r="B115" s="18" t="s">
        <v>138</v>
      </c>
      <c r="C115" s="18" t="s">
        <v>113</v>
      </c>
      <c r="D115" s="19">
        <v>605769.68999999994</v>
      </c>
      <c r="E115" s="19">
        <v>190607.27</v>
      </c>
      <c r="F115" s="19">
        <v>796376.96</v>
      </c>
    </row>
    <row r="116" spans="1:6" x14ac:dyDescent="0.25">
      <c r="A116" s="18">
        <v>122098103</v>
      </c>
      <c r="B116" s="18" t="s">
        <v>514</v>
      </c>
      <c r="C116" s="18" t="s">
        <v>113</v>
      </c>
      <c r="D116" s="19">
        <v>654077.21</v>
      </c>
      <c r="E116" s="19">
        <v>171171.20000000001</v>
      </c>
      <c r="F116" s="19">
        <v>825248.41</v>
      </c>
    </row>
    <row r="117" spans="1:6" x14ac:dyDescent="0.25">
      <c r="A117" s="18">
        <v>122098202</v>
      </c>
      <c r="B117" s="18" t="s">
        <v>365</v>
      </c>
      <c r="C117" s="18" t="s">
        <v>113</v>
      </c>
      <c r="D117" s="19">
        <v>495191.37</v>
      </c>
      <c r="E117" s="19">
        <v>404634.48</v>
      </c>
      <c r="F117" s="19">
        <v>899825.85</v>
      </c>
    </row>
    <row r="118" spans="1:6" x14ac:dyDescent="0.25">
      <c r="A118" s="18">
        <v>122098403</v>
      </c>
      <c r="B118" s="18" t="s">
        <v>543</v>
      </c>
      <c r="C118" s="18" t="s">
        <v>113</v>
      </c>
      <c r="D118" s="19">
        <v>1281316.1100000001</v>
      </c>
      <c r="E118" s="19">
        <v>389334.44</v>
      </c>
      <c r="F118" s="19">
        <v>1670650.55</v>
      </c>
    </row>
    <row r="119" spans="1:6" x14ac:dyDescent="0.25">
      <c r="A119" s="18">
        <v>104101252</v>
      </c>
      <c r="B119" s="18" t="s">
        <v>537</v>
      </c>
      <c r="C119" s="18" t="s">
        <v>248</v>
      </c>
      <c r="D119" s="19">
        <v>774333.75</v>
      </c>
      <c r="E119" s="19">
        <v>321863.45</v>
      </c>
      <c r="F119" s="19">
        <v>1096197.2</v>
      </c>
    </row>
    <row r="120" spans="1:6" x14ac:dyDescent="0.25">
      <c r="A120" s="18">
        <v>104103603</v>
      </c>
      <c r="B120" s="18" t="s">
        <v>467</v>
      </c>
      <c r="C120" s="18" t="s">
        <v>248</v>
      </c>
      <c r="D120" s="19">
        <v>155295.85999999999</v>
      </c>
      <c r="E120" s="19">
        <v>35919.99</v>
      </c>
      <c r="F120" s="19">
        <v>191215.85</v>
      </c>
    </row>
    <row r="121" spans="1:6" x14ac:dyDescent="0.25">
      <c r="A121" s="18">
        <v>104107803</v>
      </c>
      <c r="B121" s="18" t="s">
        <v>584</v>
      </c>
      <c r="C121" s="18" t="s">
        <v>248</v>
      </c>
      <c r="D121" s="19">
        <v>214387.24</v>
      </c>
      <c r="E121" s="19">
        <v>89754.6</v>
      </c>
      <c r="F121" s="19">
        <v>304141.84000000003</v>
      </c>
    </row>
    <row r="122" spans="1:6" x14ac:dyDescent="0.25">
      <c r="A122" s="18">
        <v>104105003</v>
      </c>
      <c r="B122" s="18" t="s">
        <v>330</v>
      </c>
      <c r="C122" s="18" t="s">
        <v>248</v>
      </c>
      <c r="D122" s="19">
        <v>121323.34</v>
      </c>
      <c r="E122" s="19">
        <v>77671.45</v>
      </c>
      <c r="F122" s="19">
        <v>198994.79</v>
      </c>
    </row>
    <row r="123" spans="1:6" x14ac:dyDescent="0.25">
      <c r="A123" s="18">
        <v>104105353</v>
      </c>
      <c r="B123" s="18" t="s">
        <v>343</v>
      </c>
      <c r="C123" s="18" t="s">
        <v>248</v>
      </c>
      <c r="D123" s="19">
        <v>213910.32</v>
      </c>
      <c r="E123" s="19">
        <v>35807.870000000003</v>
      </c>
      <c r="F123" s="19">
        <v>249718.19</v>
      </c>
    </row>
    <row r="124" spans="1:6" x14ac:dyDescent="0.25">
      <c r="A124" s="18">
        <v>104107903</v>
      </c>
      <c r="B124" s="18" t="s">
        <v>555</v>
      </c>
      <c r="C124" s="18" t="s">
        <v>248</v>
      </c>
      <c r="D124" s="19">
        <v>411851.61</v>
      </c>
      <c r="E124" s="19">
        <v>159948.85</v>
      </c>
      <c r="F124" s="19">
        <v>571800.46</v>
      </c>
    </row>
    <row r="125" spans="1:6" x14ac:dyDescent="0.25">
      <c r="A125" s="18">
        <v>104107503</v>
      </c>
      <c r="B125" s="18" t="s">
        <v>249</v>
      </c>
      <c r="C125" s="18" t="s">
        <v>248</v>
      </c>
      <c r="D125" s="19">
        <v>310616.5</v>
      </c>
      <c r="E125" s="19">
        <v>163212.54</v>
      </c>
      <c r="F125" s="19">
        <v>473829.04</v>
      </c>
    </row>
    <row r="126" spans="1:6" x14ac:dyDescent="0.25">
      <c r="A126" s="18">
        <v>108110603</v>
      </c>
      <c r="B126" s="18" t="s">
        <v>204</v>
      </c>
      <c r="C126" s="18" t="s">
        <v>50</v>
      </c>
      <c r="D126" s="19">
        <v>73231.58</v>
      </c>
      <c r="E126" s="19">
        <v>39924.68</v>
      </c>
      <c r="F126" s="19">
        <v>113156.26</v>
      </c>
    </row>
    <row r="127" spans="1:6" x14ac:dyDescent="0.25">
      <c r="A127" s="18">
        <v>108111203</v>
      </c>
      <c r="B127" s="18" t="s">
        <v>208</v>
      </c>
      <c r="C127" s="18" t="s">
        <v>50</v>
      </c>
      <c r="D127" s="19">
        <v>152522.48000000001</v>
      </c>
      <c r="E127" s="19">
        <v>33069.760000000002</v>
      </c>
      <c r="F127" s="19">
        <v>185592.24</v>
      </c>
    </row>
    <row r="128" spans="1:6" x14ac:dyDescent="0.25">
      <c r="A128" s="18">
        <v>108111303</v>
      </c>
      <c r="B128" s="18" t="s">
        <v>51</v>
      </c>
      <c r="C128" s="18" t="s">
        <v>50</v>
      </c>
      <c r="D128" s="19">
        <v>152574.1</v>
      </c>
      <c r="E128" s="19">
        <v>58192.69</v>
      </c>
      <c r="F128" s="19">
        <v>210766.79</v>
      </c>
    </row>
    <row r="129" spans="1:6" x14ac:dyDescent="0.25">
      <c r="A129" s="18">
        <v>108111403</v>
      </c>
      <c r="B129" s="18" t="s">
        <v>94</v>
      </c>
      <c r="C129" s="18" t="s">
        <v>50</v>
      </c>
      <c r="D129" s="19">
        <v>191877.45</v>
      </c>
      <c r="E129" s="19">
        <v>77735.05</v>
      </c>
      <c r="F129" s="19">
        <v>269612.5</v>
      </c>
    </row>
    <row r="130" spans="1:6" x14ac:dyDescent="0.25">
      <c r="A130" s="18">
        <v>108112003</v>
      </c>
      <c r="B130" s="18" t="s">
        <v>160</v>
      </c>
      <c r="C130" s="18" t="s">
        <v>50</v>
      </c>
      <c r="D130" s="19">
        <v>165587.54999999999</v>
      </c>
      <c r="E130" s="19">
        <v>71107.62</v>
      </c>
      <c r="F130" s="19">
        <v>236695.17</v>
      </c>
    </row>
    <row r="131" spans="1:6" x14ac:dyDescent="0.25">
      <c r="A131" s="18">
        <v>108112203</v>
      </c>
      <c r="B131" s="18" t="s">
        <v>162</v>
      </c>
      <c r="C131" s="18" t="s">
        <v>50</v>
      </c>
      <c r="D131" s="19">
        <v>76320.27</v>
      </c>
      <c r="E131" s="19">
        <v>43123.83</v>
      </c>
      <c r="F131" s="19">
        <v>119444.1</v>
      </c>
    </row>
    <row r="132" spans="1:6" x14ac:dyDescent="0.25">
      <c r="A132" s="18">
        <v>108112502</v>
      </c>
      <c r="B132" s="18" t="s">
        <v>457</v>
      </c>
      <c r="C132" s="18" t="s">
        <v>50</v>
      </c>
      <c r="D132" s="19">
        <v>1248480.6499999999</v>
      </c>
      <c r="E132" s="19">
        <v>621599.48</v>
      </c>
      <c r="F132" s="19">
        <v>1870080.13</v>
      </c>
    </row>
    <row r="133" spans="1:6" x14ac:dyDescent="0.25">
      <c r="A133" s="18">
        <v>108114503</v>
      </c>
      <c r="B133" s="18" t="s">
        <v>73</v>
      </c>
      <c r="C133" s="18" t="s">
        <v>50</v>
      </c>
      <c r="D133" s="19">
        <v>318517.34999999998</v>
      </c>
      <c r="E133" s="19">
        <v>227888.6</v>
      </c>
      <c r="F133" s="19">
        <v>546405.94999999995</v>
      </c>
    </row>
    <row r="134" spans="1:6" x14ac:dyDescent="0.25">
      <c r="A134" s="18">
        <v>108116003</v>
      </c>
      <c r="B134" s="18" t="s">
        <v>216</v>
      </c>
      <c r="C134" s="18" t="s">
        <v>50</v>
      </c>
      <c r="D134" s="19">
        <v>104935.25</v>
      </c>
      <c r="E134" s="19">
        <v>42384.4</v>
      </c>
      <c r="F134" s="19">
        <v>147319.65</v>
      </c>
    </row>
    <row r="135" spans="1:6" x14ac:dyDescent="0.25">
      <c r="A135" s="18">
        <v>108116303</v>
      </c>
      <c r="B135" s="18" t="s">
        <v>91</v>
      </c>
      <c r="C135" s="18" t="s">
        <v>50</v>
      </c>
      <c r="D135" s="19">
        <v>126940.34</v>
      </c>
      <c r="E135" s="19">
        <v>52034.27</v>
      </c>
      <c r="F135" s="19">
        <v>178974.61</v>
      </c>
    </row>
    <row r="136" spans="1:6" x14ac:dyDescent="0.25">
      <c r="A136" s="18">
        <v>108116503</v>
      </c>
      <c r="B136" s="18" t="s">
        <v>99</v>
      </c>
      <c r="C136" s="18" t="s">
        <v>50</v>
      </c>
      <c r="D136" s="19">
        <v>68376.91</v>
      </c>
      <c r="E136" s="19">
        <v>53037.09</v>
      </c>
      <c r="F136" s="19">
        <v>121414</v>
      </c>
    </row>
    <row r="137" spans="1:6" x14ac:dyDescent="0.25">
      <c r="A137" s="18">
        <v>108118503</v>
      </c>
      <c r="B137" s="18" t="s">
        <v>242</v>
      </c>
      <c r="C137" s="18" t="s">
        <v>50</v>
      </c>
      <c r="D137" s="19">
        <v>211766.84</v>
      </c>
      <c r="E137" s="19">
        <v>81798.48</v>
      </c>
      <c r="F137" s="19">
        <v>293565.32</v>
      </c>
    </row>
    <row r="138" spans="1:6" x14ac:dyDescent="0.25">
      <c r="A138" s="18">
        <v>109122703</v>
      </c>
      <c r="B138" s="18" t="s">
        <v>228</v>
      </c>
      <c r="C138" s="18" t="s">
        <v>227</v>
      </c>
      <c r="D138" s="19">
        <v>266084.82</v>
      </c>
      <c r="E138" s="19">
        <v>126341.66</v>
      </c>
      <c r="F138" s="19">
        <v>392426.48</v>
      </c>
    </row>
    <row r="139" spans="1:6" x14ac:dyDescent="0.25">
      <c r="A139" s="18">
        <v>121135003</v>
      </c>
      <c r="B139" s="18" t="s">
        <v>256</v>
      </c>
      <c r="C139" s="18" t="s">
        <v>83</v>
      </c>
      <c r="D139" s="19">
        <v>1091676.49</v>
      </c>
      <c r="E139" s="19">
        <v>480001.3</v>
      </c>
      <c r="F139" s="19">
        <v>1571677.79</v>
      </c>
    </row>
    <row r="140" spans="1:6" x14ac:dyDescent="0.25">
      <c r="A140" s="18">
        <v>121135503</v>
      </c>
      <c r="B140" s="18" t="s">
        <v>340</v>
      </c>
      <c r="C140" s="18" t="s">
        <v>83</v>
      </c>
      <c r="D140" s="19">
        <v>515611.13</v>
      </c>
      <c r="E140" s="19">
        <v>240397.04</v>
      </c>
      <c r="F140" s="19">
        <v>756008.17</v>
      </c>
    </row>
    <row r="141" spans="1:6" x14ac:dyDescent="0.25">
      <c r="A141" s="18">
        <v>121136503</v>
      </c>
      <c r="B141" s="18" t="s">
        <v>180</v>
      </c>
      <c r="C141" s="18" t="s">
        <v>83</v>
      </c>
      <c r="D141" s="19">
        <v>426272.29</v>
      </c>
      <c r="E141" s="19">
        <v>222444.07</v>
      </c>
      <c r="F141" s="19">
        <v>648716.36</v>
      </c>
    </row>
    <row r="142" spans="1:6" x14ac:dyDescent="0.25">
      <c r="A142" s="18">
        <v>121136603</v>
      </c>
      <c r="B142" s="18" t="s">
        <v>84</v>
      </c>
      <c r="C142" s="18" t="s">
        <v>83</v>
      </c>
      <c r="D142" s="19">
        <v>425318.52</v>
      </c>
      <c r="E142" s="19">
        <v>225861.98</v>
      </c>
      <c r="F142" s="19">
        <v>651180.5</v>
      </c>
    </row>
    <row r="143" spans="1:6" x14ac:dyDescent="0.25">
      <c r="A143" s="18">
        <v>121139004</v>
      </c>
      <c r="B143" s="18" t="s">
        <v>135</v>
      </c>
      <c r="C143" s="18" t="s">
        <v>83</v>
      </c>
      <c r="D143" s="19">
        <v>197594.71</v>
      </c>
      <c r="E143" s="19">
        <v>72117.53</v>
      </c>
      <c r="F143" s="19">
        <v>269712.24</v>
      </c>
    </row>
    <row r="144" spans="1:6" x14ac:dyDescent="0.25">
      <c r="A144" s="18">
        <v>110141003</v>
      </c>
      <c r="B144" s="18" t="s">
        <v>461</v>
      </c>
      <c r="C144" s="18" t="s">
        <v>108</v>
      </c>
      <c r="D144" s="19">
        <v>142505.56</v>
      </c>
      <c r="E144" s="19">
        <v>104502.59</v>
      </c>
      <c r="F144" s="19">
        <v>247008.15</v>
      </c>
    </row>
    <row r="145" spans="1:6" x14ac:dyDescent="0.25">
      <c r="A145" s="18">
        <v>110141103</v>
      </c>
      <c r="B145" s="18" t="s">
        <v>136</v>
      </c>
      <c r="C145" s="18" t="s">
        <v>108</v>
      </c>
      <c r="D145" s="19">
        <v>266232.34000000003</v>
      </c>
      <c r="E145" s="19">
        <v>134832.4</v>
      </c>
      <c r="F145" s="19">
        <v>401064.74</v>
      </c>
    </row>
    <row r="146" spans="1:6" x14ac:dyDescent="0.25">
      <c r="A146" s="18">
        <v>110147003</v>
      </c>
      <c r="B146" s="18" t="s">
        <v>109</v>
      </c>
      <c r="C146" s="18" t="s">
        <v>108</v>
      </c>
      <c r="D146" s="19">
        <v>367780.2</v>
      </c>
      <c r="E146" s="19">
        <v>101581.79</v>
      </c>
      <c r="F146" s="19">
        <v>469361.99</v>
      </c>
    </row>
    <row r="147" spans="1:6" x14ac:dyDescent="0.25">
      <c r="A147" s="18">
        <v>110148002</v>
      </c>
      <c r="B147" s="18" t="s">
        <v>517</v>
      </c>
      <c r="C147" s="18" t="s">
        <v>108</v>
      </c>
      <c r="D147" s="19">
        <v>631442.01</v>
      </c>
      <c r="E147" s="19">
        <v>133088.64000000001</v>
      </c>
      <c r="F147" s="19">
        <v>764530.65</v>
      </c>
    </row>
    <row r="148" spans="1:6" x14ac:dyDescent="0.25">
      <c r="A148" s="18">
        <v>124150503</v>
      </c>
      <c r="B148" s="18" t="s">
        <v>425</v>
      </c>
      <c r="C148" s="18" t="s">
        <v>1</v>
      </c>
      <c r="D148" s="19">
        <v>289386.96999999997</v>
      </c>
      <c r="E148" s="19">
        <v>85625.02</v>
      </c>
      <c r="F148" s="19">
        <v>375011.99</v>
      </c>
    </row>
    <row r="149" spans="1:6" x14ac:dyDescent="0.25">
      <c r="A149" s="18">
        <v>124151902</v>
      </c>
      <c r="B149" s="18" t="s">
        <v>565</v>
      </c>
      <c r="C149" s="18" t="s">
        <v>1</v>
      </c>
      <c r="D149" s="19">
        <v>1023116.69</v>
      </c>
      <c r="E149" s="19">
        <v>356244.5</v>
      </c>
      <c r="F149" s="19">
        <v>1379361.19</v>
      </c>
    </row>
    <row r="150" spans="1:6" x14ac:dyDescent="0.25">
      <c r="A150" s="18">
        <v>124152003</v>
      </c>
      <c r="B150" s="18" t="s">
        <v>545</v>
      </c>
      <c r="C150" s="18" t="s">
        <v>1</v>
      </c>
      <c r="D150" s="19">
        <v>613175.53</v>
      </c>
      <c r="E150" s="19">
        <v>177963.91</v>
      </c>
      <c r="F150" s="19">
        <v>791139.44</v>
      </c>
    </row>
    <row r="151" spans="1:6" x14ac:dyDescent="0.25">
      <c r="A151" s="18">
        <v>124153503</v>
      </c>
      <c r="B151" s="18" t="s">
        <v>376</v>
      </c>
      <c r="C151" s="18" t="s">
        <v>1</v>
      </c>
      <c r="D151" s="19">
        <v>395195.76</v>
      </c>
      <c r="E151" s="19">
        <v>139933.74</v>
      </c>
      <c r="F151" s="19">
        <v>535129.5</v>
      </c>
    </row>
    <row r="152" spans="1:6" x14ac:dyDescent="0.25">
      <c r="A152" s="18">
        <v>124154003</v>
      </c>
      <c r="B152" s="18" t="s">
        <v>282</v>
      </c>
      <c r="C152" s="18" t="s">
        <v>1</v>
      </c>
      <c r="D152" s="19">
        <v>279702.06</v>
      </c>
      <c r="E152" s="19">
        <v>74820.45</v>
      </c>
      <c r="F152" s="19">
        <v>354522.51</v>
      </c>
    </row>
    <row r="153" spans="1:6" x14ac:dyDescent="0.25">
      <c r="A153" s="18">
        <v>124156503</v>
      </c>
      <c r="B153" s="18" t="s">
        <v>464</v>
      </c>
      <c r="C153" s="18" t="s">
        <v>1</v>
      </c>
      <c r="D153" s="19">
        <v>491618.28</v>
      </c>
      <c r="E153" s="19">
        <v>143582.92000000001</v>
      </c>
      <c r="F153" s="19">
        <v>635201.19999999995</v>
      </c>
    </row>
    <row r="154" spans="1:6" x14ac:dyDescent="0.25">
      <c r="A154" s="18">
        <v>124156603</v>
      </c>
      <c r="B154" s="18" t="s">
        <v>469</v>
      </c>
      <c r="C154" s="18" t="s">
        <v>1</v>
      </c>
      <c r="D154" s="19">
        <v>399225.52</v>
      </c>
      <c r="E154" s="19">
        <v>238719.26</v>
      </c>
      <c r="F154" s="19">
        <v>637944.78</v>
      </c>
    </row>
    <row r="155" spans="1:6" x14ac:dyDescent="0.25">
      <c r="A155" s="18">
        <v>124156703</v>
      </c>
      <c r="B155" s="18" t="s">
        <v>319</v>
      </c>
      <c r="C155" s="18" t="s">
        <v>1</v>
      </c>
      <c r="D155" s="19">
        <v>324952.40999999997</v>
      </c>
      <c r="E155" s="19">
        <v>175923.52</v>
      </c>
      <c r="F155" s="19">
        <v>500875.93</v>
      </c>
    </row>
    <row r="156" spans="1:6" x14ac:dyDescent="0.25">
      <c r="A156" s="18">
        <v>124157203</v>
      </c>
      <c r="B156" s="18" t="s">
        <v>521</v>
      </c>
      <c r="C156" s="18" t="s">
        <v>1</v>
      </c>
      <c r="D156" s="19">
        <v>351356.8</v>
      </c>
      <c r="E156" s="19">
        <v>163039.26999999999</v>
      </c>
      <c r="F156" s="19">
        <v>514396.07</v>
      </c>
    </row>
    <row r="157" spans="1:6" x14ac:dyDescent="0.25">
      <c r="A157" s="18">
        <v>124157802</v>
      </c>
      <c r="B157" s="18" t="s">
        <v>399</v>
      </c>
      <c r="C157" s="18" t="s">
        <v>1</v>
      </c>
      <c r="D157" s="19">
        <v>219567.92</v>
      </c>
      <c r="E157" s="19">
        <v>90657.18</v>
      </c>
      <c r="F157" s="19">
        <v>310225.09999999998</v>
      </c>
    </row>
    <row r="158" spans="1:6" x14ac:dyDescent="0.25">
      <c r="A158" s="18">
        <v>124158503</v>
      </c>
      <c r="B158" s="18" t="s">
        <v>348</v>
      </c>
      <c r="C158" s="18" t="s">
        <v>1</v>
      </c>
      <c r="D158" s="19">
        <v>267046.59999999998</v>
      </c>
      <c r="E158" s="19">
        <v>38774.269999999997</v>
      </c>
      <c r="F158" s="19">
        <v>305820.87</v>
      </c>
    </row>
    <row r="159" spans="1:6" x14ac:dyDescent="0.25">
      <c r="A159" s="18">
        <v>124159002</v>
      </c>
      <c r="B159" s="18" t="s">
        <v>563</v>
      </c>
      <c r="C159" s="18" t="s">
        <v>1</v>
      </c>
      <c r="D159" s="19">
        <v>1174593.98</v>
      </c>
      <c r="E159" s="19">
        <v>303799.33</v>
      </c>
      <c r="F159" s="19">
        <v>1478393.31</v>
      </c>
    </row>
    <row r="160" spans="1:6" x14ac:dyDescent="0.25">
      <c r="A160" s="18">
        <v>106160303</v>
      </c>
      <c r="B160" s="18" t="s">
        <v>98</v>
      </c>
      <c r="C160" s="18" t="s">
        <v>25</v>
      </c>
      <c r="D160" s="19">
        <v>272193.86</v>
      </c>
      <c r="E160" s="19">
        <v>109161.53</v>
      </c>
      <c r="F160" s="19">
        <v>381355.39</v>
      </c>
    </row>
    <row r="161" spans="1:6" x14ac:dyDescent="0.25">
      <c r="A161" s="18">
        <v>106161203</v>
      </c>
      <c r="B161" s="18" t="s">
        <v>57</v>
      </c>
      <c r="C161" s="18" t="s">
        <v>25</v>
      </c>
      <c r="D161" s="19">
        <v>79892.19</v>
      </c>
      <c r="E161" s="19">
        <v>34274.14</v>
      </c>
      <c r="F161" s="19">
        <v>114166.33</v>
      </c>
    </row>
    <row r="162" spans="1:6" x14ac:dyDescent="0.25">
      <c r="A162" s="18">
        <v>106161703</v>
      </c>
      <c r="B162" s="18" t="s">
        <v>26</v>
      </c>
      <c r="C162" s="18" t="s">
        <v>25</v>
      </c>
      <c r="D162" s="19">
        <v>219358.24</v>
      </c>
      <c r="E162" s="19">
        <v>94493.59</v>
      </c>
      <c r="F162" s="19">
        <v>313851.83</v>
      </c>
    </row>
    <row r="163" spans="1:6" x14ac:dyDescent="0.25">
      <c r="A163" s="18">
        <v>106166503</v>
      </c>
      <c r="B163" s="18" t="s">
        <v>352</v>
      </c>
      <c r="C163" s="18" t="s">
        <v>25</v>
      </c>
      <c r="D163" s="19">
        <v>210161.91</v>
      </c>
      <c r="E163" s="19">
        <v>37213.550000000003</v>
      </c>
      <c r="F163" s="19">
        <v>247375.46</v>
      </c>
    </row>
    <row r="164" spans="1:6" x14ac:dyDescent="0.25">
      <c r="A164" s="18">
        <v>106167504</v>
      </c>
      <c r="B164" s="18" t="s">
        <v>36</v>
      </c>
      <c r="C164" s="18" t="s">
        <v>25</v>
      </c>
      <c r="D164" s="19">
        <v>19163.12</v>
      </c>
      <c r="E164" s="19">
        <v>11141.15</v>
      </c>
      <c r="F164" s="19">
        <v>30304.27</v>
      </c>
    </row>
    <row r="165" spans="1:6" x14ac:dyDescent="0.25">
      <c r="A165" s="18">
        <v>106168003</v>
      </c>
      <c r="B165" s="18" t="s">
        <v>281</v>
      </c>
      <c r="C165" s="18" t="s">
        <v>25</v>
      </c>
      <c r="D165" s="19">
        <v>270113.82</v>
      </c>
      <c r="E165" s="19">
        <v>72687.34</v>
      </c>
      <c r="F165" s="19">
        <v>342801.16</v>
      </c>
    </row>
    <row r="166" spans="1:6" x14ac:dyDescent="0.25">
      <c r="A166" s="18">
        <v>106169003</v>
      </c>
      <c r="B166" s="18" t="s">
        <v>101</v>
      </c>
      <c r="C166" s="18" t="s">
        <v>25</v>
      </c>
      <c r="D166" s="19">
        <v>334007.99</v>
      </c>
      <c r="E166" s="19">
        <v>105147.85</v>
      </c>
      <c r="F166" s="19">
        <v>439155.84</v>
      </c>
    </row>
    <row r="167" spans="1:6" x14ac:dyDescent="0.25">
      <c r="A167" s="18">
        <v>110171003</v>
      </c>
      <c r="B167" s="18" t="s">
        <v>466</v>
      </c>
      <c r="C167" s="18" t="s">
        <v>34</v>
      </c>
      <c r="D167" s="19">
        <v>353150.57</v>
      </c>
      <c r="E167" s="19">
        <v>101251.55</v>
      </c>
      <c r="F167" s="19">
        <v>454402.12</v>
      </c>
    </row>
    <row r="168" spans="1:6" x14ac:dyDescent="0.25">
      <c r="A168" s="18">
        <v>110171803</v>
      </c>
      <c r="B168" s="18" t="s">
        <v>35</v>
      </c>
      <c r="C168" s="18" t="s">
        <v>34</v>
      </c>
      <c r="D168" s="19">
        <v>54621.39</v>
      </c>
      <c r="E168" s="19">
        <v>33096.47</v>
      </c>
      <c r="F168" s="19">
        <v>87717.86</v>
      </c>
    </row>
    <row r="169" spans="1:6" x14ac:dyDescent="0.25">
      <c r="A169" s="18">
        <v>106172003</v>
      </c>
      <c r="B169" s="18" t="s">
        <v>385</v>
      </c>
      <c r="C169" s="18" t="s">
        <v>34</v>
      </c>
      <c r="D169" s="19">
        <v>182797.99</v>
      </c>
      <c r="E169" s="19">
        <v>111411.22</v>
      </c>
      <c r="F169" s="19">
        <v>294209.21000000002</v>
      </c>
    </row>
    <row r="170" spans="1:6" x14ac:dyDescent="0.25">
      <c r="A170" s="18">
        <v>110173003</v>
      </c>
      <c r="B170" s="18" t="s">
        <v>237</v>
      </c>
      <c r="C170" s="18" t="s">
        <v>34</v>
      </c>
      <c r="D170" s="19">
        <v>122110.39999999999</v>
      </c>
      <c r="E170" s="19">
        <v>100015.76</v>
      </c>
      <c r="F170" s="19">
        <v>222126.16</v>
      </c>
    </row>
    <row r="171" spans="1:6" x14ac:dyDescent="0.25">
      <c r="A171" s="18">
        <v>110173504</v>
      </c>
      <c r="B171" s="18" t="s">
        <v>225</v>
      </c>
      <c r="C171" s="18" t="s">
        <v>34</v>
      </c>
      <c r="D171" s="19">
        <v>9248.57</v>
      </c>
      <c r="E171" s="19">
        <v>15876.88</v>
      </c>
      <c r="F171" s="19">
        <v>25125.45</v>
      </c>
    </row>
    <row r="172" spans="1:6" x14ac:dyDescent="0.25">
      <c r="A172" s="18">
        <v>110175003</v>
      </c>
      <c r="B172" s="18" t="s">
        <v>214</v>
      </c>
      <c r="C172" s="18" t="s">
        <v>34</v>
      </c>
      <c r="D172" s="19">
        <v>148156.57</v>
      </c>
      <c r="E172" s="19">
        <v>21554.51</v>
      </c>
      <c r="F172" s="19">
        <v>169711.08</v>
      </c>
    </row>
    <row r="173" spans="1:6" x14ac:dyDescent="0.25">
      <c r="A173" s="18">
        <v>110177003</v>
      </c>
      <c r="B173" s="18" t="s">
        <v>538</v>
      </c>
      <c r="C173" s="18" t="s">
        <v>34</v>
      </c>
      <c r="D173" s="19">
        <v>262769.74</v>
      </c>
      <c r="E173" s="19">
        <v>59548.160000000003</v>
      </c>
      <c r="F173" s="19">
        <v>322317.90000000002</v>
      </c>
    </row>
    <row r="174" spans="1:6" x14ac:dyDescent="0.25">
      <c r="A174" s="18">
        <v>110179003</v>
      </c>
      <c r="B174" s="18" t="s">
        <v>293</v>
      </c>
      <c r="C174" s="18" t="s">
        <v>34</v>
      </c>
      <c r="D174" s="19">
        <v>161296.53</v>
      </c>
      <c r="E174" s="19">
        <v>33810.17</v>
      </c>
      <c r="F174" s="19">
        <v>195106.7</v>
      </c>
    </row>
    <row r="175" spans="1:6" x14ac:dyDescent="0.25">
      <c r="A175" s="18">
        <v>110183602</v>
      </c>
      <c r="B175" s="18" t="s">
        <v>298</v>
      </c>
      <c r="C175" s="18" t="s">
        <v>297</v>
      </c>
      <c r="D175" s="19">
        <v>1231073.06</v>
      </c>
      <c r="E175" s="19">
        <v>469910.65</v>
      </c>
      <c r="F175" s="19">
        <v>1700983.71</v>
      </c>
    </row>
    <row r="176" spans="1:6" x14ac:dyDescent="0.25">
      <c r="A176" s="18">
        <v>116191004</v>
      </c>
      <c r="B176" s="18" t="s">
        <v>426</v>
      </c>
      <c r="C176" s="18" t="s">
        <v>95</v>
      </c>
      <c r="D176" s="19">
        <v>127880.38</v>
      </c>
      <c r="E176" s="19">
        <v>61960.54</v>
      </c>
      <c r="F176" s="19">
        <v>189840.92</v>
      </c>
    </row>
    <row r="177" spans="1:6" x14ac:dyDescent="0.25">
      <c r="A177" s="18">
        <v>116191103</v>
      </c>
      <c r="B177" s="18" t="s">
        <v>454</v>
      </c>
      <c r="C177" s="18" t="s">
        <v>95</v>
      </c>
      <c r="D177" s="19">
        <v>347445.25</v>
      </c>
      <c r="E177" s="19">
        <v>176443.09</v>
      </c>
      <c r="F177" s="19">
        <v>523888.34</v>
      </c>
    </row>
    <row r="178" spans="1:6" x14ac:dyDescent="0.25">
      <c r="A178" s="18">
        <v>116191203</v>
      </c>
      <c r="B178" s="18" t="s">
        <v>197</v>
      </c>
      <c r="C178" s="18" t="s">
        <v>95</v>
      </c>
      <c r="D178" s="19">
        <v>221622.61</v>
      </c>
      <c r="E178" s="19">
        <v>64458.31</v>
      </c>
      <c r="F178" s="19">
        <v>286080.92</v>
      </c>
    </row>
    <row r="179" spans="1:6" x14ac:dyDescent="0.25">
      <c r="A179" s="18">
        <v>116191503</v>
      </c>
      <c r="B179" s="18" t="s">
        <v>97</v>
      </c>
      <c r="C179" s="18" t="s">
        <v>95</v>
      </c>
      <c r="D179" s="19">
        <v>108708.13</v>
      </c>
      <c r="E179" s="19">
        <v>22901.62</v>
      </c>
      <c r="F179" s="19">
        <v>131609.75</v>
      </c>
    </row>
    <row r="180" spans="1:6" x14ac:dyDescent="0.25">
      <c r="A180" s="18">
        <v>116195004</v>
      </c>
      <c r="B180" s="18" t="s">
        <v>220</v>
      </c>
      <c r="C180" s="18" t="s">
        <v>95</v>
      </c>
      <c r="D180" s="19">
        <v>82502.73</v>
      </c>
      <c r="E180" s="19">
        <v>31800.38</v>
      </c>
      <c r="F180" s="19">
        <v>114303.11</v>
      </c>
    </row>
    <row r="181" spans="1:6" x14ac:dyDescent="0.25">
      <c r="A181" s="18">
        <v>116197503</v>
      </c>
      <c r="B181" s="18" t="s">
        <v>96</v>
      </c>
      <c r="C181" s="18" t="s">
        <v>95</v>
      </c>
      <c r="D181" s="19">
        <v>155009.96</v>
      </c>
      <c r="E181" s="19">
        <v>43168.5</v>
      </c>
      <c r="F181" s="19">
        <v>198178.46</v>
      </c>
    </row>
    <row r="182" spans="1:6" x14ac:dyDescent="0.25">
      <c r="A182" s="18">
        <v>105201033</v>
      </c>
      <c r="B182" s="18" t="s">
        <v>435</v>
      </c>
      <c r="C182" s="18" t="s">
        <v>391</v>
      </c>
      <c r="D182" s="19">
        <v>406583.13</v>
      </c>
      <c r="E182" s="19">
        <v>181718.93</v>
      </c>
      <c r="F182" s="19">
        <v>588302.06000000006</v>
      </c>
    </row>
    <row r="183" spans="1:6" x14ac:dyDescent="0.25">
      <c r="A183" s="18">
        <v>105201352</v>
      </c>
      <c r="B183" s="18" t="s">
        <v>440</v>
      </c>
      <c r="C183" s="18" t="s">
        <v>391</v>
      </c>
      <c r="D183" s="19">
        <v>1131912.1499999999</v>
      </c>
      <c r="E183" s="19">
        <v>480070.59</v>
      </c>
      <c r="F183" s="19">
        <v>1611982.74</v>
      </c>
    </row>
    <row r="184" spans="1:6" x14ac:dyDescent="0.25">
      <c r="A184" s="18">
        <v>105204703</v>
      </c>
      <c r="B184" s="18" t="s">
        <v>392</v>
      </c>
      <c r="C184" s="18" t="s">
        <v>391</v>
      </c>
      <c r="D184" s="19">
        <v>554557.18000000005</v>
      </c>
      <c r="E184" s="19">
        <v>208011.48</v>
      </c>
      <c r="F184" s="19">
        <v>762568.66</v>
      </c>
    </row>
    <row r="185" spans="1:6" x14ac:dyDescent="0.25">
      <c r="A185" s="18">
        <v>115210503</v>
      </c>
      <c r="B185" s="18" t="s">
        <v>301</v>
      </c>
      <c r="C185" s="18" t="s">
        <v>8</v>
      </c>
      <c r="D185" s="19">
        <v>856179.75</v>
      </c>
      <c r="E185" s="19">
        <v>437491.23</v>
      </c>
      <c r="F185" s="19">
        <v>1293670.98</v>
      </c>
    </row>
    <row r="186" spans="1:6" x14ac:dyDescent="0.25">
      <c r="A186" s="18">
        <v>115211003</v>
      </c>
      <c r="B186" s="18" t="s">
        <v>154</v>
      </c>
      <c r="C186" s="18" t="s">
        <v>8</v>
      </c>
      <c r="D186" s="19">
        <v>145441.78</v>
      </c>
      <c r="E186" s="19">
        <v>72587.73</v>
      </c>
      <c r="F186" s="19">
        <v>218029.51</v>
      </c>
    </row>
    <row r="187" spans="1:6" x14ac:dyDescent="0.25">
      <c r="A187" s="18">
        <v>115211103</v>
      </c>
      <c r="B187" s="18" t="s">
        <v>438</v>
      </c>
      <c r="C187" s="18" t="s">
        <v>8</v>
      </c>
      <c r="D187" s="19">
        <v>941961.84</v>
      </c>
      <c r="E187" s="19">
        <v>350466.95</v>
      </c>
      <c r="F187" s="19">
        <v>1292428.79</v>
      </c>
    </row>
    <row r="188" spans="1:6" x14ac:dyDescent="0.25">
      <c r="A188" s="18">
        <v>115211603</v>
      </c>
      <c r="B188" s="18" t="s">
        <v>431</v>
      </c>
      <c r="C188" s="18" t="s">
        <v>8</v>
      </c>
      <c r="D188" s="19">
        <v>994121.04</v>
      </c>
      <c r="E188" s="19">
        <v>409901.15</v>
      </c>
      <c r="F188" s="19">
        <v>1404022.19</v>
      </c>
    </row>
    <row r="189" spans="1:6" x14ac:dyDescent="0.25">
      <c r="A189" s="18">
        <v>115212503</v>
      </c>
      <c r="B189" s="18" t="s">
        <v>307</v>
      </c>
      <c r="C189" s="18" t="s">
        <v>8</v>
      </c>
      <c r="D189" s="19">
        <v>569244.71</v>
      </c>
      <c r="E189" s="19">
        <v>250040.88</v>
      </c>
      <c r="F189" s="19">
        <v>819285.59</v>
      </c>
    </row>
    <row r="190" spans="1:6" x14ac:dyDescent="0.25">
      <c r="A190" s="18">
        <v>115216503</v>
      </c>
      <c r="B190" s="18" t="s">
        <v>423</v>
      </c>
      <c r="C190" s="18" t="s">
        <v>8</v>
      </c>
      <c r="D190" s="19">
        <v>1258957.1399999999</v>
      </c>
      <c r="E190" s="19">
        <v>545995.43999999994</v>
      </c>
      <c r="F190" s="19">
        <v>1804952.58</v>
      </c>
    </row>
    <row r="191" spans="1:6" x14ac:dyDescent="0.25">
      <c r="A191" s="18">
        <v>115218003</v>
      </c>
      <c r="B191" s="18" t="s">
        <v>224</v>
      </c>
      <c r="C191" s="18" t="s">
        <v>8</v>
      </c>
      <c r="D191" s="19">
        <v>741536.96</v>
      </c>
      <c r="E191" s="19">
        <v>300883.88</v>
      </c>
      <c r="F191" s="19">
        <v>1042420.84</v>
      </c>
    </row>
    <row r="192" spans="1:6" x14ac:dyDescent="0.25">
      <c r="A192" s="18">
        <v>115218303</v>
      </c>
      <c r="B192" s="18" t="s">
        <v>32</v>
      </c>
      <c r="C192" s="18" t="s">
        <v>8</v>
      </c>
      <c r="D192" s="19">
        <v>366440.84</v>
      </c>
      <c r="E192" s="19">
        <v>167720.5</v>
      </c>
      <c r="F192" s="19">
        <v>534161.34</v>
      </c>
    </row>
    <row r="193" spans="1:6" x14ac:dyDescent="0.25">
      <c r="A193" s="18">
        <v>115221402</v>
      </c>
      <c r="B193" s="18" t="s">
        <v>547</v>
      </c>
      <c r="C193" s="18" t="s">
        <v>254</v>
      </c>
      <c r="D193" s="19">
        <v>1991528.74</v>
      </c>
      <c r="E193" s="19">
        <v>747174.94</v>
      </c>
      <c r="F193" s="19">
        <v>2738703.68</v>
      </c>
    </row>
    <row r="194" spans="1:6" x14ac:dyDescent="0.25">
      <c r="A194" s="18">
        <v>115221753</v>
      </c>
      <c r="B194" s="18" t="s">
        <v>475</v>
      </c>
      <c r="C194" s="18" t="s">
        <v>254</v>
      </c>
      <c r="D194" s="19">
        <v>531490.29</v>
      </c>
      <c r="E194" s="19">
        <v>243538.74</v>
      </c>
      <c r="F194" s="19">
        <v>775029.03</v>
      </c>
    </row>
    <row r="195" spans="1:6" x14ac:dyDescent="0.25">
      <c r="A195" s="18">
        <v>115222504</v>
      </c>
      <c r="B195" s="18" t="s">
        <v>271</v>
      </c>
      <c r="C195" s="18" t="s">
        <v>254</v>
      </c>
      <c r="D195" s="19">
        <v>392727.62</v>
      </c>
      <c r="E195" s="19">
        <v>201008.17</v>
      </c>
      <c r="F195" s="19">
        <v>593735.79</v>
      </c>
    </row>
    <row r="196" spans="1:6" x14ac:dyDescent="0.25">
      <c r="A196" s="18">
        <v>115222752</v>
      </c>
      <c r="B196" s="18" t="s">
        <v>512</v>
      </c>
      <c r="C196" s="18" t="s">
        <v>254</v>
      </c>
      <c r="D196" s="19">
        <v>3738005.65</v>
      </c>
      <c r="E196" s="19">
        <v>1490843.29</v>
      </c>
      <c r="F196" s="19">
        <v>5228848.9400000004</v>
      </c>
    </row>
    <row r="197" spans="1:6" x14ac:dyDescent="0.25">
      <c r="A197" s="18">
        <v>115224003</v>
      </c>
      <c r="B197" s="18" t="s">
        <v>411</v>
      </c>
      <c r="C197" s="18" t="s">
        <v>254</v>
      </c>
      <c r="D197" s="19">
        <v>622464.89</v>
      </c>
      <c r="E197" s="19">
        <v>257037.03</v>
      </c>
      <c r="F197" s="19">
        <v>879501.92</v>
      </c>
    </row>
    <row r="198" spans="1:6" x14ac:dyDescent="0.25">
      <c r="A198" s="18">
        <v>115226003</v>
      </c>
      <c r="B198" s="18" t="s">
        <v>317</v>
      </c>
      <c r="C198" s="18" t="s">
        <v>254</v>
      </c>
      <c r="D198" s="19">
        <v>747226.97</v>
      </c>
      <c r="E198" s="19">
        <v>331915.24</v>
      </c>
      <c r="F198" s="19">
        <v>1079142.21</v>
      </c>
    </row>
    <row r="199" spans="1:6" x14ac:dyDescent="0.25">
      <c r="A199" s="18">
        <v>115226103</v>
      </c>
      <c r="B199" s="18" t="s">
        <v>388</v>
      </c>
      <c r="C199" s="18" t="s">
        <v>254</v>
      </c>
      <c r="D199" s="19">
        <v>428704.59</v>
      </c>
      <c r="E199" s="19">
        <v>155635.04</v>
      </c>
      <c r="F199" s="19">
        <v>584339.63</v>
      </c>
    </row>
    <row r="200" spans="1:6" x14ac:dyDescent="0.25">
      <c r="A200" s="18">
        <v>115228003</v>
      </c>
      <c r="B200" s="18" t="s">
        <v>315</v>
      </c>
      <c r="C200" s="18" t="s">
        <v>254</v>
      </c>
      <c r="D200" s="19">
        <v>726974.96</v>
      </c>
      <c r="E200" s="19">
        <v>306231.71000000002</v>
      </c>
      <c r="F200" s="19">
        <v>1033206.67</v>
      </c>
    </row>
    <row r="201" spans="1:6" x14ac:dyDescent="0.25">
      <c r="A201" s="18">
        <v>115228303</v>
      </c>
      <c r="B201" s="18" t="s">
        <v>312</v>
      </c>
      <c r="C201" s="18" t="s">
        <v>254</v>
      </c>
      <c r="D201" s="19">
        <v>888707.14</v>
      </c>
      <c r="E201" s="19">
        <v>283909.3</v>
      </c>
      <c r="F201" s="19">
        <v>1172616.44</v>
      </c>
    </row>
    <row r="202" spans="1:6" x14ac:dyDescent="0.25">
      <c r="A202" s="18">
        <v>115229003</v>
      </c>
      <c r="B202" s="18" t="s">
        <v>255</v>
      </c>
      <c r="C202" s="18" t="s">
        <v>254</v>
      </c>
      <c r="D202" s="19">
        <v>337080.89</v>
      </c>
      <c r="E202" s="19">
        <v>154267.60999999999</v>
      </c>
      <c r="F202" s="19">
        <v>491348.5</v>
      </c>
    </row>
    <row r="203" spans="1:6" x14ac:dyDescent="0.25">
      <c r="A203" s="18">
        <v>125231232</v>
      </c>
      <c r="B203" s="18" t="s">
        <v>549</v>
      </c>
      <c r="C203" s="18" t="s">
        <v>184</v>
      </c>
      <c r="D203" s="19">
        <v>2444026.31</v>
      </c>
      <c r="E203" s="19">
        <v>939148.09</v>
      </c>
      <c r="F203" s="19">
        <v>3383174.4</v>
      </c>
    </row>
    <row r="204" spans="1:6" x14ac:dyDescent="0.25">
      <c r="A204" s="18">
        <v>125231303</v>
      </c>
      <c r="B204" s="18" t="s">
        <v>261</v>
      </c>
      <c r="C204" s="18" t="s">
        <v>184</v>
      </c>
      <c r="D204" s="19">
        <v>1124095.6200000001</v>
      </c>
      <c r="E204" s="19">
        <v>611310.46</v>
      </c>
      <c r="F204" s="19">
        <v>1735406.08</v>
      </c>
    </row>
    <row r="205" spans="1:6" x14ac:dyDescent="0.25">
      <c r="A205" s="18">
        <v>125234103</v>
      </c>
      <c r="B205" s="18" t="s">
        <v>326</v>
      </c>
      <c r="C205" s="18" t="s">
        <v>184</v>
      </c>
      <c r="D205" s="19">
        <v>129801.96</v>
      </c>
      <c r="E205" s="19">
        <v>68788.78</v>
      </c>
      <c r="F205" s="19">
        <v>198590.74</v>
      </c>
    </row>
    <row r="206" spans="1:6" x14ac:dyDescent="0.25">
      <c r="A206" s="18">
        <v>125234502</v>
      </c>
      <c r="B206" s="18" t="s">
        <v>449</v>
      </c>
      <c r="C206" s="18" t="s">
        <v>184</v>
      </c>
      <c r="D206" s="19">
        <v>117004.31</v>
      </c>
      <c r="E206" s="19">
        <v>82982.34</v>
      </c>
      <c r="F206" s="19">
        <v>199986.65</v>
      </c>
    </row>
    <row r="207" spans="1:6" x14ac:dyDescent="0.25">
      <c r="A207" s="18">
        <v>125235103</v>
      </c>
      <c r="B207" s="18" t="s">
        <v>351</v>
      </c>
      <c r="C207" s="18" t="s">
        <v>184</v>
      </c>
      <c r="D207" s="19">
        <v>247850.05</v>
      </c>
      <c r="E207" s="19">
        <v>63047.01</v>
      </c>
      <c r="F207" s="19">
        <v>310897.06</v>
      </c>
    </row>
    <row r="208" spans="1:6" x14ac:dyDescent="0.25">
      <c r="A208" s="18">
        <v>125235502</v>
      </c>
      <c r="B208" s="18" t="s">
        <v>374</v>
      </c>
      <c r="C208" s="18" t="s">
        <v>184</v>
      </c>
      <c r="D208" s="19">
        <v>182228.67</v>
      </c>
      <c r="E208" s="19">
        <v>67496.42</v>
      </c>
      <c r="F208" s="19">
        <v>249725.09</v>
      </c>
    </row>
    <row r="209" spans="1:6" x14ac:dyDescent="0.25">
      <c r="A209" s="18">
        <v>125236903</v>
      </c>
      <c r="B209" s="18" t="s">
        <v>356</v>
      </c>
      <c r="C209" s="18" t="s">
        <v>184</v>
      </c>
      <c r="D209" s="19">
        <v>236219.14</v>
      </c>
      <c r="E209" s="19">
        <v>90299.76</v>
      </c>
      <c r="F209" s="19">
        <v>326518.90000000002</v>
      </c>
    </row>
    <row r="210" spans="1:6" x14ac:dyDescent="0.25">
      <c r="A210" s="18">
        <v>125237603</v>
      </c>
      <c r="B210" s="18" t="s">
        <v>439</v>
      </c>
      <c r="C210" s="18" t="s">
        <v>184</v>
      </c>
      <c r="D210" s="19">
        <v>121763.49</v>
      </c>
      <c r="E210" s="19">
        <v>39047.599999999999</v>
      </c>
      <c r="F210" s="19">
        <v>160811.09</v>
      </c>
    </row>
    <row r="211" spans="1:6" x14ac:dyDescent="0.25">
      <c r="A211" s="18">
        <v>125237702</v>
      </c>
      <c r="B211" s="18" t="s">
        <v>370</v>
      </c>
      <c r="C211" s="18" t="s">
        <v>184</v>
      </c>
      <c r="D211" s="19">
        <v>394770.5</v>
      </c>
      <c r="E211" s="19">
        <v>197746.77</v>
      </c>
      <c r="F211" s="19">
        <v>592517.27</v>
      </c>
    </row>
    <row r="212" spans="1:6" x14ac:dyDescent="0.25">
      <c r="A212" s="18">
        <v>125237903</v>
      </c>
      <c r="B212" s="18" t="s">
        <v>491</v>
      </c>
      <c r="C212" s="18" t="s">
        <v>184</v>
      </c>
      <c r="D212" s="19">
        <v>347672.17</v>
      </c>
      <c r="E212" s="19">
        <v>157650.44</v>
      </c>
      <c r="F212" s="19">
        <v>505322.61</v>
      </c>
    </row>
    <row r="213" spans="1:6" x14ac:dyDescent="0.25">
      <c r="A213" s="18">
        <v>125238402</v>
      </c>
      <c r="B213" s="18" t="s">
        <v>460</v>
      </c>
      <c r="C213" s="18" t="s">
        <v>184</v>
      </c>
      <c r="D213" s="19">
        <v>1419591.33</v>
      </c>
      <c r="E213" s="19">
        <v>513562.91</v>
      </c>
      <c r="F213" s="19">
        <v>1933154.24</v>
      </c>
    </row>
    <row r="214" spans="1:6" x14ac:dyDescent="0.25">
      <c r="A214" s="18">
        <v>125238502</v>
      </c>
      <c r="B214" s="18" t="s">
        <v>185</v>
      </c>
      <c r="C214" s="18" t="s">
        <v>184</v>
      </c>
      <c r="D214" s="19">
        <v>133155.4</v>
      </c>
      <c r="E214" s="19">
        <v>32214.01</v>
      </c>
      <c r="F214" s="19">
        <v>165369.41</v>
      </c>
    </row>
    <row r="215" spans="1:6" x14ac:dyDescent="0.25">
      <c r="A215" s="18">
        <v>125239452</v>
      </c>
      <c r="B215" s="18" t="s">
        <v>516</v>
      </c>
      <c r="C215" s="18" t="s">
        <v>184</v>
      </c>
      <c r="D215" s="19">
        <v>898143.95</v>
      </c>
      <c r="E215" s="19">
        <v>295870.65999999997</v>
      </c>
      <c r="F215" s="19">
        <v>1194014.6100000001</v>
      </c>
    </row>
    <row r="216" spans="1:6" x14ac:dyDescent="0.25">
      <c r="A216" s="18">
        <v>125239603</v>
      </c>
      <c r="B216" s="18" t="s">
        <v>504</v>
      </c>
      <c r="C216" s="18" t="s">
        <v>184</v>
      </c>
      <c r="D216" s="19">
        <v>145834.49</v>
      </c>
      <c r="E216" s="19">
        <v>95255.59</v>
      </c>
      <c r="F216" s="19">
        <v>241090.08</v>
      </c>
    </row>
    <row r="217" spans="1:6" x14ac:dyDescent="0.25">
      <c r="A217" s="18">
        <v>125239652</v>
      </c>
      <c r="B217" s="18" t="s">
        <v>561</v>
      </c>
      <c r="C217" s="18" t="s">
        <v>184</v>
      </c>
      <c r="D217" s="19">
        <v>1387817.37</v>
      </c>
      <c r="E217" s="19">
        <v>387095.08</v>
      </c>
      <c r="F217" s="19">
        <v>1774912.45</v>
      </c>
    </row>
    <row r="218" spans="1:6" x14ac:dyDescent="0.25">
      <c r="A218" s="18">
        <v>109243503</v>
      </c>
      <c r="B218" s="18" t="s">
        <v>30</v>
      </c>
      <c r="C218" s="18" t="s">
        <v>27</v>
      </c>
      <c r="D218" s="19">
        <v>97524.22</v>
      </c>
      <c r="E218" s="19">
        <v>104490.23</v>
      </c>
      <c r="F218" s="19">
        <v>202014.45</v>
      </c>
    </row>
    <row r="219" spans="1:6" x14ac:dyDescent="0.25">
      <c r="A219" s="18">
        <v>109246003</v>
      </c>
      <c r="B219" s="18" t="s">
        <v>28</v>
      </c>
      <c r="C219" s="18" t="s">
        <v>27</v>
      </c>
      <c r="D219" s="19">
        <v>114985.28</v>
      </c>
      <c r="E219" s="19">
        <v>23582.94</v>
      </c>
      <c r="F219" s="19">
        <v>138568.22</v>
      </c>
    </row>
    <row r="220" spans="1:6" x14ac:dyDescent="0.25">
      <c r="A220" s="18">
        <v>109248003</v>
      </c>
      <c r="B220" s="18" t="s">
        <v>206</v>
      </c>
      <c r="C220" s="18" t="s">
        <v>27</v>
      </c>
      <c r="D220" s="19">
        <v>168818.39</v>
      </c>
      <c r="E220" s="19">
        <v>75821.009999999995</v>
      </c>
      <c r="F220" s="19">
        <v>244639.4</v>
      </c>
    </row>
    <row r="221" spans="1:6" x14ac:dyDescent="0.25">
      <c r="A221" s="18">
        <v>105251453</v>
      </c>
      <c r="B221" s="18" t="s">
        <v>318</v>
      </c>
      <c r="C221" s="18" t="s">
        <v>62</v>
      </c>
      <c r="D221" s="19">
        <v>389677.02</v>
      </c>
      <c r="E221" s="19">
        <v>189680.03</v>
      </c>
      <c r="F221" s="19">
        <v>579357.05000000005</v>
      </c>
    </row>
    <row r="222" spans="1:6" x14ac:dyDescent="0.25">
      <c r="A222" s="18">
        <v>105252602</v>
      </c>
      <c r="B222" s="18" t="s">
        <v>552</v>
      </c>
      <c r="C222" s="18" t="s">
        <v>62</v>
      </c>
      <c r="D222" s="19">
        <v>1612477.14</v>
      </c>
      <c r="E222" s="19">
        <v>639049.76</v>
      </c>
      <c r="F222" s="19">
        <v>2251526.9</v>
      </c>
    </row>
    <row r="223" spans="1:6" x14ac:dyDescent="0.25">
      <c r="A223" s="18">
        <v>105253303</v>
      </c>
      <c r="B223" s="18" t="s">
        <v>165</v>
      </c>
      <c r="C223" s="18" t="s">
        <v>62</v>
      </c>
      <c r="D223" s="19">
        <v>74920.67</v>
      </c>
      <c r="E223" s="19">
        <v>14606.13</v>
      </c>
      <c r="F223" s="19">
        <v>89526.8</v>
      </c>
    </row>
    <row r="224" spans="1:6" x14ac:dyDescent="0.25">
      <c r="A224" s="18">
        <v>105253553</v>
      </c>
      <c r="B224" s="18" t="s">
        <v>123</v>
      </c>
      <c r="C224" s="18" t="s">
        <v>62</v>
      </c>
      <c r="D224" s="19">
        <v>151675.70000000001</v>
      </c>
      <c r="E224" s="19">
        <v>56429.79</v>
      </c>
      <c r="F224" s="19">
        <v>208105.49</v>
      </c>
    </row>
    <row r="225" spans="1:6" x14ac:dyDescent="0.25">
      <c r="A225" s="18">
        <v>105253903</v>
      </c>
      <c r="B225" s="18" t="s">
        <v>140</v>
      </c>
      <c r="C225" s="18" t="s">
        <v>62</v>
      </c>
      <c r="D225" s="19">
        <v>185999.13</v>
      </c>
      <c r="E225" s="19">
        <v>121217.75</v>
      </c>
      <c r="F225" s="19">
        <v>307216.88</v>
      </c>
    </row>
    <row r="226" spans="1:6" x14ac:dyDescent="0.25">
      <c r="A226" s="18">
        <v>105254053</v>
      </c>
      <c r="B226" s="18" t="s">
        <v>305</v>
      </c>
      <c r="C226" s="18" t="s">
        <v>62</v>
      </c>
      <c r="D226" s="19">
        <v>159487.35999999999</v>
      </c>
      <c r="E226" s="19">
        <v>28581.78</v>
      </c>
      <c r="F226" s="19">
        <v>188069.14</v>
      </c>
    </row>
    <row r="227" spans="1:6" x14ac:dyDescent="0.25">
      <c r="A227" s="18">
        <v>105254353</v>
      </c>
      <c r="B227" s="18" t="s">
        <v>372</v>
      </c>
      <c r="C227" s="18" t="s">
        <v>62</v>
      </c>
      <c r="D227" s="19">
        <v>104589.03</v>
      </c>
      <c r="E227" s="19">
        <v>37548.49</v>
      </c>
      <c r="F227" s="19">
        <v>142137.51999999999</v>
      </c>
    </row>
    <row r="228" spans="1:6" x14ac:dyDescent="0.25">
      <c r="A228" s="18">
        <v>105256553</v>
      </c>
      <c r="B228" s="18" t="s">
        <v>63</v>
      </c>
      <c r="C228" s="18" t="s">
        <v>62</v>
      </c>
      <c r="D228" s="19">
        <v>225812.17</v>
      </c>
      <c r="E228" s="19">
        <v>103495.03</v>
      </c>
      <c r="F228" s="19">
        <v>329307.2</v>
      </c>
    </row>
    <row r="229" spans="1:6" x14ac:dyDescent="0.25">
      <c r="A229" s="18">
        <v>105257602</v>
      </c>
      <c r="B229" s="18" t="s">
        <v>428</v>
      </c>
      <c r="C229" s="18" t="s">
        <v>62</v>
      </c>
      <c r="D229" s="19">
        <v>378521.08</v>
      </c>
      <c r="E229" s="19">
        <v>139128.09</v>
      </c>
      <c r="F229" s="19">
        <v>517649.17</v>
      </c>
    </row>
    <row r="230" spans="1:6" x14ac:dyDescent="0.25">
      <c r="A230" s="18">
        <v>105258303</v>
      </c>
      <c r="B230" s="18" t="s">
        <v>262</v>
      </c>
      <c r="C230" s="18" t="s">
        <v>62</v>
      </c>
      <c r="D230" s="19">
        <v>322564.39</v>
      </c>
      <c r="E230" s="19">
        <v>59712.1</v>
      </c>
      <c r="F230" s="19">
        <v>382276.49</v>
      </c>
    </row>
    <row r="231" spans="1:6" x14ac:dyDescent="0.25">
      <c r="A231" s="18">
        <v>105258503</v>
      </c>
      <c r="B231" s="18" t="s">
        <v>150</v>
      </c>
      <c r="C231" s="18" t="s">
        <v>62</v>
      </c>
      <c r="D231" s="19">
        <v>227364.17</v>
      </c>
      <c r="E231" s="19">
        <v>79587.77</v>
      </c>
      <c r="F231" s="19">
        <v>306951.94</v>
      </c>
    </row>
    <row r="232" spans="1:6" x14ac:dyDescent="0.25">
      <c r="A232" s="18">
        <v>105259103</v>
      </c>
      <c r="B232" s="18" t="s">
        <v>294</v>
      </c>
      <c r="C232" s="18" t="s">
        <v>62</v>
      </c>
      <c r="D232" s="19">
        <v>195767.48</v>
      </c>
      <c r="E232" s="19">
        <v>73643.56</v>
      </c>
      <c r="F232" s="19">
        <v>269411.03999999998</v>
      </c>
    </row>
    <row r="233" spans="1:6" x14ac:dyDescent="0.25">
      <c r="A233" s="18">
        <v>105259703</v>
      </c>
      <c r="B233" s="18" t="s">
        <v>238</v>
      </c>
      <c r="C233" s="18" t="s">
        <v>62</v>
      </c>
      <c r="D233" s="19">
        <v>236261.3</v>
      </c>
      <c r="E233" s="19">
        <v>132365.73000000001</v>
      </c>
      <c r="F233" s="19">
        <v>368627.03</v>
      </c>
    </row>
    <row r="234" spans="1:6" x14ac:dyDescent="0.25">
      <c r="A234" s="18">
        <v>101260303</v>
      </c>
      <c r="B234" s="18" t="s">
        <v>513</v>
      </c>
      <c r="C234" s="18" t="s">
        <v>144</v>
      </c>
      <c r="D234" s="19">
        <v>484566.52</v>
      </c>
      <c r="E234" s="19">
        <v>286747.21000000002</v>
      </c>
      <c r="F234" s="19">
        <v>771313.73</v>
      </c>
    </row>
    <row r="235" spans="1:6" x14ac:dyDescent="0.25">
      <c r="A235" s="18">
        <v>101260803</v>
      </c>
      <c r="B235" s="18" t="s">
        <v>530</v>
      </c>
      <c r="C235" s="18" t="s">
        <v>144</v>
      </c>
      <c r="D235" s="19">
        <v>295668.06</v>
      </c>
      <c r="E235" s="19">
        <v>187731.79</v>
      </c>
      <c r="F235" s="19">
        <v>483399.85</v>
      </c>
    </row>
    <row r="236" spans="1:6" x14ac:dyDescent="0.25">
      <c r="A236" s="18">
        <v>101261302</v>
      </c>
      <c r="B236" s="18" t="s">
        <v>533</v>
      </c>
      <c r="C236" s="18" t="s">
        <v>144</v>
      </c>
      <c r="D236" s="19">
        <v>525837.88</v>
      </c>
      <c r="E236" s="19">
        <v>191273.82</v>
      </c>
      <c r="F236" s="19">
        <v>717111.7</v>
      </c>
    </row>
    <row r="237" spans="1:6" x14ac:dyDescent="0.25">
      <c r="A237" s="18">
        <v>101262903</v>
      </c>
      <c r="B237" s="18" t="s">
        <v>145</v>
      </c>
      <c r="C237" s="18" t="s">
        <v>144</v>
      </c>
      <c r="D237" s="19">
        <v>212505.9</v>
      </c>
      <c r="E237" s="19">
        <v>112915.67</v>
      </c>
      <c r="F237" s="19">
        <v>325421.57</v>
      </c>
    </row>
    <row r="238" spans="1:6" x14ac:dyDescent="0.25">
      <c r="A238" s="18">
        <v>101264003</v>
      </c>
      <c r="B238" s="18" t="s">
        <v>451</v>
      </c>
      <c r="C238" s="18" t="s">
        <v>144</v>
      </c>
      <c r="D238" s="19">
        <v>413274.74</v>
      </c>
      <c r="E238" s="19">
        <v>181721.71</v>
      </c>
      <c r="F238" s="19">
        <v>594996.44999999995</v>
      </c>
    </row>
    <row r="239" spans="1:6" x14ac:dyDescent="0.25">
      <c r="A239" s="18">
        <v>101268003</v>
      </c>
      <c r="B239" s="18" t="s">
        <v>382</v>
      </c>
      <c r="C239" s="18" t="s">
        <v>144</v>
      </c>
      <c r="D239" s="19">
        <v>709145.38</v>
      </c>
      <c r="E239" s="19">
        <v>281342.02</v>
      </c>
      <c r="F239" s="19">
        <v>990487.4</v>
      </c>
    </row>
    <row r="240" spans="1:6" x14ac:dyDescent="0.25">
      <c r="A240" s="18">
        <v>106272003</v>
      </c>
      <c r="B240" s="18" t="s">
        <v>93</v>
      </c>
      <c r="C240" s="18" t="s">
        <v>92</v>
      </c>
      <c r="D240" s="19">
        <v>241034.6</v>
      </c>
      <c r="E240" s="19">
        <v>44281.17</v>
      </c>
      <c r="F240" s="19">
        <v>285315.77</v>
      </c>
    </row>
    <row r="241" spans="1:6" x14ac:dyDescent="0.25">
      <c r="A241" s="18">
        <v>112281302</v>
      </c>
      <c r="B241" s="18" t="s">
        <v>455</v>
      </c>
      <c r="C241" s="18" t="s">
        <v>48</v>
      </c>
      <c r="D241" s="19">
        <v>1287944.98</v>
      </c>
      <c r="E241" s="19">
        <v>493057.47</v>
      </c>
      <c r="F241" s="19">
        <v>1781002.45</v>
      </c>
    </row>
    <row r="242" spans="1:6" x14ac:dyDescent="0.25">
      <c r="A242" s="18">
        <v>112282004</v>
      </c>
      <c r="B242" s="18" t="s">
        <v>49</v>
      </c>
      <c r="C242" s="18" t="s">
        <v>48</v>
      </c>
      <c r="D242" s="19">
        <v>265857.42</v>
      </c>
      <c r="E242" s="19">
        <v>64042.67</v>
      </c>
      <c r="F242" s="19">
        <v>329900.09000000003</v>
      </c>
    </row>
    <row r="243" spans="1:6" x14ac:dyDescent="0.25">
      <c r="A243" s="18">
        <v>112283003</v>
      </c>
      <c r="B243" s="18" t="s">
        <v>181</v>
      </c>
      <c r="C243" s="18" t="s">
        <v>48</v>
      </c>
      <c r="D243" s="19">
        <v>190111.32</v>
      </c>
      <c r="E243" s="19">
        <v>52164.71</v>
      </c>
      <c r="F243" s="19">
        <v>242276.03</v>
      </c>
    </row>
    <row r="244" spans="1:6" x14ac:dyDescent="0.25">
      <c r="A244" s="18">
        <v>112286003</v>
      </c>
      <c r="B244" s="18" t="s">
        <v>302</v>
      </c>
      <c r="C244" s="18" t="s">
        <v>48</v>
      </c>
      <c r="D244" s="19">
        <v>540532.52</v>
      </c>
      <c r="E244" s="19">
        <v>135518.75</v>
      </c>
      <c r="F244" s="19">
        <v>676051.27</v>
      </c>
    </row>
    <row r="245" spans="1:6" x14ac:dyDescent="0.25">
      <c r="A245" s="18">
        <v>112289003</v>
      </c>
      <c r="B245" s="18" t="s">
        <v>364</v>
      </c>
      <c r="C245" s="18" t="s">
        <v>48</v>
      </c>
      <c r="D245" s="19">
        <v>660961.36</v>
      </c>
      <c r="E245" s="19">
        <v>245261.14</v>
      </c>
      <c r="F245" s="19">
        <v>906222.5</v>
      </c>
    </row>
    <row r="246" spans="1:6" x14ac:dyDescent="0.25">
      <c r="A246" s="18">
        <v>111291304</v>
      </c>
      <c r="B246" s="18" t="s">
        <v>253</v>
      </c>
      <c r="C246" s="18" t="s">
        <v>130</v>
      </c>
      <c r="D246" s="19">
        <v>186029.69</v>
      </c>
      <c r="E246" s="19">
        <v>68328.17</v>
      </c>
      <c r="F246" s="19">
        <v>254357.86</v>
      </c>
    </row>
    <row r="247" spans="1:6" x14ac:dyDescent="0.25">
      <c r="A247" s="18">
        <v>111292304</v>
      </c>
      <c r="B247" s="18" t="s">
        <v>202</v>
      </c>
      <c r="C247" s="18" t="s">
        <v>130</v>
      </c>
      <c r="D247" s="19">
        <v>121018.02</v>
      </c>
      <c r="E247" s="19">
        <v>53009.77</v>
      </c>
      <c r="F247" s="19">
        <v>174027.79</v>
      </c>
    </row>
    <row r="248" spans="1:6" x14ac:dyDescent="0.25">
      <c r="A248" s="18">
        <v>111297504</v>
      </c>
      <c r="B248" s="18" t="s">
        <v>131</v>
      </c>
      <c r="C248" s="18" t="s">
        <v>130</v>
      </c>
      <c r="D248" s="19">
        <v>295092.99</v>
      </c>
      <c r="E248" s="19">
        <v>108257.2</v>
      </c>
      <c r="F248" s="19">
        <v>403350.19</v>
      </c>
    </row>
    <row r="249" spans="1:6" x14ac:dyDescent="0.25">
      <c r="A249" s="18">
        <v>101301303</v>
      </c>
      <c r="B249" s="18" t="s">
        <v>344</v>
      </c>
      <c r="C249" s="18" t="s">
        <v>251</v>
      </c>
      <c r="D249" s="19">
        <v>166676.34</v>
      </c>
      <c r="E249" s="19">
        <v>92174.52</v>
      </c>
      <c r="F249" s="19">
        <v>258850.86</v>
      </c>
    </row>
    <row r="250" spans="1:6" x14ac:dyDescent="0.25">
      <c r="A250" s="18">
        <v>101301403</v>
      </c>
      <c r="B250" s="18" t="s">
        <v>430</v>
      </c>
      <c r="C250" s="18" t="s">
        <v>251</v>
      </c>
      <c r="D250" s="19">
        <v>277641.09999999998</v>
      </c>
      <c r="E250" s="19">
        <v>113741.27</v>
      </c>
      <c r="F250" s="19">
        <v>391382.37</v>
      </c>
    </row>
    <row r="251" spans="1:6" x14ac:dyDescent="0.25">
      <c r="A251" s="18">
        <v>101303503</v>
      </c>
      <c r="B251" s="18" t="s">
        <v>304</v>
      </c>
      <c r="C251" s="18" t="s">
        <v>251</v>
      </c>
      <c r="D251" s="19">
        <v>120337.05</v>
      </c>
      <c r="E251" s="19">
        <v>34778.379999999997</v>
      </c>
      <c r="F251" s="19">
        <v>155115.43</v>
      </c>
    </row>
    <row r="252" spans="1:6" x14ac:dyDescent="0.25">
      <c r="A252" s="18">
        <v>101306503</v>
      </c>
      <c r="B252" s="18" t="s">
        <v>252</v>
      </c>
      <c r="C252" s="18" t="s">
        <v>251</v>
      </c>
      <c r="D252" s="19">
        <v>55042.36</v>
      </c>
      <c r="E252" s="19">
        <v>46670.239999999998</v>
      </c>
      <c r="F252" s="19">
        <v>101712.6</v>
      </c>
    </row>
    <row r="253" spans="1:6" x14ac:dyDescent="0.25">
      <c r="A253" s="18">
        <v>101308503</v>
      </c>
      <c r="B253" s="18" t="s">
        <v>420</v>
      </c>
      <c r="C253" s="18" t="s">
        <v>251</v>
      </c>
      <c r="D253" s="19">
        <v>85935.67</v>
      </c>
      <c r="E253" s="19">
        <v>4670</v>
      </c>
      <c r="F253" s="19">
        <v>90605.67</v>
      </c>
    </row>
    <row r="254" spans="1:6" x14ac:dyDescent="0.25">
      <c r="A254" s="18">
        <v>111312503</v>
      </c>
      <c r="B254" s="18" t="s">
        <v>201</v>
      </c>
      <c r="C254" s="18" t="s">
        <v>38</v>
      </c>
      <c r="D254" s="19">
        <v>129502.67</v>
      </c>
      <c r="E254" s="19">
        <v>86836.93</v>
      </c>
      <c r="F254" s="19">
        <v>216339.6</v>
      </c>
    </row>
    <row r="255" spans="1:6" x14ac:dyDescent="0.25">
      <c r="A255" s="18">
        <v>111312804</v>
      </c>
      <c r="B255" s="18" t="s">
        <v>59</v>
      </c>
      <c r="C255" s="18" t="s">
        <v>38</v>
      </c>
      <c r="D255" s="19">
        <v>27691.22</v>
      </c>
      <c r="E255" s="19">
        <v>12880.77</v>
      </c>
      <c r="F255" s="19">
        <v>40571.99</v>
      </c>
    </row>
    <row r="256" spans="1:6" x14ac:dyDescent="0.25">
      <c r="A256" s="18">
        <v>111316003</v>
      </c>
      <c r="B256" s="18" t="s">
        <v>39</v>
      </c>
      <c r="C256" s="18" t="s">
        <v>38</v>
      </c>
      <c r="D256" s="19">
        <v>517803.36</v>
      </c>
      <c r="E256" s="19">
        <v>208566.87</v>
      </c>
      <c r="F256" s="19">
        <v>726370.23</v>
      </c>
    </row>
    <row r="257" spans="1:6" x14ac:dyDescent="0.25">
      <c r="A257" s="18">
        <v>111317503</v>
      </c>
      <c r="B257" s="18" t="s">
        <v>115</v>
      </c>
      <c r="C257" s="18" t="s">
        <v>38</v>
      </c>
      <c r="D257" s="19">
        <v>146047.28</v>
      </c>
      <c r="E257" s="19">
        <v>83228.039999999994</v>
      </c>
      <c r="F257" s="19">
        <v>229275.32</v>
      </c>
    </row>
    <row r="258" spans="1:6" x14ac:dyDescent="0.25">
      <c r="A258" s="18">
        <v>128323303</v>
      </c>
      <c r="B258" s="18" t="s">
        <v>65</v>
      </c>
      <c r="C258" s="18" t="s">
        <v>64</v>
      </c>
      <c r="D258" s="19">
        <v>120177.94</v>
      </c>
      <c r="E258" s="19">
        <v>26152.17</v>
      </c>
      <c r="F258" s="19">
        <v>146330.10999999999</v>
      </c>
    </row>
    <row r="259" spans="1:6" x14ac:dyDescent="0.25">
      <c r="A259" s="18">
        <v>128323703</v>
      </c>
      <c r="B259" s="18" t="s">
        <v>508</v>
      </c>
      <c r="C259" s="18" t="s">
        <v>64</v>
      </c>
      <c r="D259" s="19">
        <v>537895.26</v>
      </c>
      <c r="E259" s="19">
        <v>172599.05</v>
      </c>
      <c r="F259" s="19">
        <v>710494.31</v>
      </c>
    </row>
    <row r="260" spans="1:6" x14ac:dyDescent="0.25">
      <c r="A260" s="18">
        <v>128325203</v>
      </c>
      <c r="B260" s="18" t="s">
        <v>218</v>
      </c>
      <c r="C260" s="18" t="s">
        <v>64</v>
      </c>
      <c r="D260" s="19">
        <v>261950.23</v>
      </c>
      <c r="E260" s="19">
        <v>154974.06</v>
      </c>
      <c r="F260" s="19">
        <v>416924.29</v>
      </c>
    </row>
    <row r="261" spans="1:6" x14ac:dyDescent="0.25">
      <c r="A261" s="18">
        <v>128326303</v>
      </c>
      <c r="B261" s="18" t="s">
        <v>373</v>
      </c>
      <c r="C261" s="18" t="s">
        <v>64</v>
      </c>
      <c r="D261" s="19">
        <v>163105.82</v>
      </c>
      <c r="E261" s="19">
        <v>93824.25</v>
      </c>
      <c r="F261" s="19">
        <v>256930.07</v>
      </c>
    </row>
    <row r="262" spans="1:6" x14ac:dyDescent="0.25">
      <c r="A262" s="18">
        <v>128327303</v>
      </c>
      <c r="B262" s="18" t="s">
        <v>207</v>
      </c>
      <c r="C262" s="18" t="s">
        <v>64</v>
      </c>
      <c r="D262" s="19">
        <v>249340.62</v>
      </c>
      <c r="E262" s="19">
        <v>68459.61</v>
      </c>
      <c r="F262" s="19">
        <v>317800.23</v>
      </c>
    </row>
    <row r="263" spans="1:6" x14ac:dyDescent="0.25">
      <c r="A263" s="18">
        <v>128321103</v>
      </c>
      <c r="B263" s="18" t="s">
        <v>585</v>
      </c>
      <c r="C263" s="18" t="s">
        <v>64</v>
      </c>
      <c r="D263" s="19">
        <v>0</v>
      </c>
      <c r="E263" s="19">
        <v>0</v>
      </c>
      <c r="F263" s="19">
        <v>0</v>
      </c>
    </row>
    <row r="264" spans="1:6" x14ac:dyDescent="0.25">
      <c r="A264" s="18">
        <v>128328003</v>
      </c>
      <c r="B264" s="18" t="s">
        <v>191</v>
      </c>
      <c r="C264" s="18" t="s">
        <v>64</v>
      </c>
      <c r="D264" s="19">
        <v>301982.90000000002</v>
      </c>
      <c r="E264" s="19">
        <v>94181.01</v>
      </c>
      <c r="F264" s="19">
        <v>396163.91</v>
      </c>
    </row>
    <row r="265" spans="1:6" x14ac:dyDescent="0.25">
      <c r="A265" s="18">
        <v>106330703</v>
      </c>
      <c r="B265" s="18" t="s">
        <v>56</v>
      </c>
      <c r="C265" s="18" t="s">
        <v>55</v>
      </c>
      <c r="D265" s="19">
        <v>58161.52</v>
      </c>
      <c r="E265" s="19">
        <v>12650.2</v>
      </c>
      <c r="F265" s="19">
        <v>70811.72</v>
      </c>
    </row>
    <row r="266" spans="1:6" x14ac:dyDescent="0.25">
      <c r="A266" s="18">
        <v>106330803</v>
      </c>
      <c r="B266" s="18" t="s">
        <v>232</v>
      </c>
      <c r="C266" s="18" t="s">
        <v>55</v>
      </c>
      <c r="D266" s="19">
        <v>127484.31</v>
      </c>
      <c r="E266" s="19">
        <v>46254.49</v>
      </c>
      <c r="F266" s="19">
        <v>173738.8</v>
      </c>
    </row>
    <row r="267" spans="1:6" x14ac:dyDescent="0.25">
      <c r="A267" s="18">
        <v>106338003</v>
      </c>
      <c r="B267" s="18" t="s">
        <v>477</v>
      </c>
      <c r="C267" s="18" t="s">
        <v>55</v>
      </c>
      <c r="D267" s="19">
        <v>514322.43</v>
      </c>
      <c r="E267" s="19">
        <v>184614.73</v>
      </c>
      <c r="F267" s="19">
        <v>698937.16</v>
      </c>
    </row>
    <row r="268" spans="1:6" x14ac:dyDescent="0.25">
      <c r="A268" s="18">
        <v>111343603</v>
      </c>
      <c r="B268" s="18" t="s">
        <v>128</v>
      </c>
      <c r="C268" s="18" t="s">
        <v>127</v>
      </c>
      <c r="D268" s="19">
        <v>531600.23</v>
      </c>
      <c r="E268" s="19">
        <v>167502.99</v>
      </c>
      <c r="F268" s="19">
        <v>699103.22</v>
      </c>
    </row>
    <row r="269" spans="1:6" x14ac:dyDescent="0.25">
      <c r="A269" s="18">
        <v>119350303</v>
      </c>
      <c r="B269" s="18" t="s">
        <v>322</v>
      </c>
      <c r="C269" s="18" t="s">
        <v>17</v>
      </c>
      <c r="D269" s="19">
        <v>224337.35</v>
      </c>
      <c r="E269" s="19">
        <v>110760.72</v>
      </c>
      <c r="F269" s="19">
        <v>335098.07</v>
      </c>
    </row>
    <row r="270" spans="1:6" x14ac:dyDescent="0.25">
      <c r="A270" s="18">
        <v>119351303</v>
      </c>
      <c r="B270" s="18" t="s">
        <v>155</v>
      </c>
      <c r="C270" s="18" t="s">
        <v>17</v>
      </c>
      <c r="D270" s="19">
        <v>292265.13</v>
      </c>
      <c r="E270" s="19">
        <v>239999.66</v>
      </c>
      <c r="F270" s="19">
        <v>532264.79</v>
      </c>
    </row>
    <row r="271" spans="1:6" x14ac:dyDescent="0.25">
      <c r="A271" s="18">
        <v>119352203</v>
      </c>
      <c r="B271" s="18" t="s">
        <v>37</v>
      </c>
      <c r="C271" s="18" t="s">
        <v>17</v>
      </c>
      <c r="D271" s="19">
        <v>201256.12</v>
      </c>
      <c r="E271" s="19">
        <v>76698.11</v>
      </c>
      <c r="F271" s="19">
        <v>277954.23</v>
      </c>
    </row>
    <row r="272" spans="1:6" x14ac:dyDescent="0.25">
      <c r="A272" s="18">
        <v>119354603</v>
      </c>
      <c r="B272" s="18" t="s">
        <v>100</v>
      </c>
      <c r="C272" s="18" t="s">
        <v>17</v>
      </c>
      <c r="D272" s="19">
        <v>221887.06</v>
      </c>
      <c r="E272" s="19">
        <v>154075.6</v>
      </c>
      <c r="F272" s="19">
        <v>375962.66</v>
      </c>
    </row>
    <row r="273" spans="1:6" x14ac:dyDescent="0.25">
      <c r="A273" s="18">
        <v>119355503</v>
      </c>
      <c r="B273" s="18" t="s">
        <v>106</v>
      </c>
      <c r="C273" s="18" t="s">
        <v>17</v>
      </c>
      <c r="D273" s="19">
        <v>214459.41</v>
      </c>
      <c r="E273" s="19">
        <v>115328.77</v>
      </c>
      <c r="F273" s="19">
        <v>329788.18</v>
      </c>
    </row>
    <row r="274" spans="1:6" x14ac:dyDescent="0.25">
      <c r="A274" s="18">
        <v>119356503</v>
      </c>
      <c r="B274" s="18" t="s">
        <v>230</v>
      </c>
      <c r="C274" s="18" t="s">
        <v>17</v>
      </c>
      <c r="D274" s="19">
        <v>708507.42</v>
      </c>
      <c r="E274" s="19">
        <v>322040.77</v>
      </c>
      <c r="F274" s="19">
        <v>1030548.19</v>
      </c>
    </row>
    <row r="275" spans="1:6" x14ac:dyDescent="0.25">
      <c r="A275" s="18">
        <v>119356603</v>
      </c>
      <c r="B275" s="18" t="s">
        <v>19</v>
      </c>
      <c r="C275" s="18" t="s">
        <v>17</v>
      </c>
      <c r="D275" s="19">
        <v>19344.560000000001</v>
      </c>
      <c r="E275" s="19">
        <v>12066.94</v>
      </c>
      <c r="F275" s="19">
        <v>31411.5</v>
      </c>
    </row>
    <row r="276" spans="1:6" x14ac:dyDescent="0.25">
      <c r="A276" s="18">
        <v>119357003</v>
      </c>
      <c r="B276" s="18" t="s">
        <v>18</v>
      </c>
      <c r="C276" s="18" t="s">
        <v>17</v>
      </c>
      <c r="D276" s="19">
        <v>126464.26</v>
      </c>
      <c r="E276" s="19">
        <v>59219.5</v>
      </c>
      <c r="F276" s="19">
        <v>185683.76</v>
      </c>
    </row>
    <row r="277" spans="1:6" x14ac:dyDescent="0.25">
      <c r="A277" s="18">
        <v>119357402</v>
      </c>
      <c r="B277" s="18" t="s">
        <v>520</v>
      </c>
      <c r="C277" s="18" t="s">
        <v>17</v>
      </c>
      <c r="D277" s="19">
        <v>1954643.68</v>
      </c>
      <c r="E277" s="19">
        <v>944692.46</v>
      </c>
      <c r="F277" s="19">
        <v>2899336.14</v>
      </c>
    </row>
    <row r="278" spans="1:6" x14ac:dyDescent="0.25">
      <c r="A278" s="18">
        <v>119358403</v>
      </c>
      <c r="B278" s="18" t="s">
        <v>41</v>
      </c>
      <c r="C278" s="18" t="s">
        <v>17</v>
      </c>
      <c r="D278" s="19">
        <v>362611.29</v>
      </c>
      <c r="E278" s="19">
        <v>102750.01</v>
      </c>
      <c r="F278" s="19">
        <v>465361.3</v>
      </c>
    </row>
    <row r="279" spans="1:6" x14ac:dyDescent="0.25">
      <c r="A279" s="18">
        <v>113361303</v>
      </c>
      <c r="B279" s="18" t="s">
        <v>371</v>
      </c>
      <c r="C279" s="18" t="s">
        <v>211</v>
      </c>
      <c r="D279" s="19">
        <v>582505.17000000004</v>
      </c>
      <c r="E279" s="19">
        <v>216585.73</v>
      </c>
      <c r="F279" s="19">
        <v>799090.9</v>
      </c>
    </row>
    <row r="280" spans="1:6" x14ac:dyDescent="0.25">
      <c r="A280" s="18">
        <v>113361503</v>
      </c>
      <c r="B280" s="18" t="s">
        <v>309</v>
      </c>
      <c r="C280" s="18" t="s">
        <v>211</v>
      </c>
      <c r="D280" s="19">
        <v>197542.29</v>
      </c>
      <c r="E280" s="19">
        <v>134211.32</v>
      </c>
      <c r="F280" s="19">
        <v>331753.61</v>
      </c>
    </row>
    <row r="281" spans="1:6" x14ac:dyDescent="0.25">
      <c r="A281" s="18">
        <v>113361703</v>
      </c>
      <c r="B281" s="18" t="s">
        <v>413</v>
      </c>
      <c r="C281" s="18" t="s">
        <v>211</v>
      </c>
      <c r="D281" s="19">
        <v>398404.06</v>
      </c>
      <c r="E281" s="19">
        <v>122942.99</v>
      </c>
      <c r="F281" s="19">
        <v>521347.05</v>
      </c>
    </row>
    <row r="282" spans="1:6" x14ac:dyDescent="0.25">
      <c r="A282" s="18">
        <v>113362203</v>
      </c>
      <c r="B282" s="18" t="s">
        <v>212</v>
      </c>
      <c r="C282" s="18" t="s">
        <v>211</v>
      </c>
      <c r="D282" s="19">
        <v>374455.35</v>
      </c>
      <c r="E282" s="19">
        <v>145656.07999999999</v>
      </c>
      <c r="F282" s="19">
        <v>520111.43</v>
      </c>
    </row>
    <row r="283" spans="1:6" x14ac:dyDescent="0.25">
      <c r="A283" s="18">
        <v>113362303</v>
      </c>
      <c r="B283" s="18" t="s">
        <v>416</v>
      </c>
      <c r="C283" s="18" t="s">
        <v>211</v>
      </c>
      <c r="D283" s="19">
        <v>500600.32000000001</v>
      </c>
      <c r="E283" s="19">
        <v>193969.54</v>
      </c>
      <c r="F283" s="19">
        <v>694569.86</v>
      </c>
    </row>
    <row r="284" spans="1:6" x14ac:dyDescent="0.25">
      <c r="A284" s="18">
        <v>113362403</v>
      </c>
      <c r="B284" s="18" t="s">
        <v>263</v>
      </c>
      <c r="C284" s="18" t="s">
        <v>211</v>
      </c>
      <c r="D284" s="19">
        <v>508113.86</v>
      </c>
      <c r="E284" s="19">
        <v>187339.14</v>
      </c>
      <c r="F284" s="19">
        <v>695453</v>
      </c>
    </row>
    <row r="285" spans="1:6" x14ac:dyDescent="0.25">
      <c r="A285" s="18">
        <v>113362603</v>
      </c>
      <c r="B285" s="18" t="s">
        <v>474</v>
      </c>
      <c r="C285" s="18" t="s">
        <v>211</v>
      </c>
      <c r="D285" s="19">
        <v>473376.25</v>
      </c>
      <c r="E285" s="19">
        <v>122054.59</v>
      </c>
      <c r="F285" s="19">
        <v>595430.84</v>
      </c>
    </row>
    <row r="286" spans="1:6" x14ac:dyDescent="0.25">
      <c r="A286" s="18">
        <v>113363103</v>
      </c>
      <c r="B286" s="18" t="s">
        <v>452</v>
      </c>
      <c r="C286" s="18" t="s">
        <v>211</v>
      </c>
      <c r="D286" s="19">
        <v>477173.62</v>
      </c>
      <c r="E286" s="19">
        <v>166920.65</v>
      </c>
      <c r="F286" s="19">
        <v>644094.27</v>
      </c>
    </row>
    <row r="287" spans="1:6" x14ac:dyDescent="0.25">
      <c r="A287" s="18">
        <v>113363603</v>
      </c>
      <c r="B287" s="18" t="s">
        <v>288</v>
      </c>
      <c r="C287" s="18" t="s">
        <v>211</v>
      </c>
      <c r="D287" s="19">
        <v>244330.07</v>
      </c>
      <c r="E287" s="19">
        <v>73084.899999999994</v>
      </c>
      <c r="F287" s="19">
        <v>317414.96999999997</v>
      </c>
    </row>
    <row r="288" spans="1:6" x14ac:dyDescent="0.25">
      <c r="A288" s="18">
        <v>113364002</v>
      </c>
      <c r="B288" s="18" t="s">
        <v>556</v>
      </c>
      <c r="C288" s="18" t="s">
        <v>211</v>
      </c>
      <c r="D288" s="19">
        <v>1404103.55</v>
      </c>
      <c r="E288" s="19">
        <v>616397.81999999995</v>
      </c>
      <c r="F288" s="19">
        <v>2020501.37</v>
      </c>
    </row>
    <row r="289" spans="1:6" x14ac:dyDescent="0.25">
      <c r="A289" s="18">
        <v>113364403</v>
      </c>
      <c r="B289" s="18" t="s">
        <v>324</v>
      </c>
      <c r="C289" s="18" t="s">
        <v>211</v>
      </c>
      <c r="D289" s="19">
        <v>670190.29</v>
      </c>
      <c r="E289" s="19">
        <v>166141.88</v>
      </c>
      <c r="F289" s="19">
        <v>836332.17</v>
      </c>
    </row>
    <row r="290" spans="1:6" x14ac:dyDescent="0.25">
      <c r="A290" s="18">
        <v>113364503</v>
      </c>
      <c r="B290" s="18" t="s">
        <v>368</v>
      </c>
      <c r="C290" s="18" t="s">
        <v>211</v>
      </c>
      <c r="D290" s="19">
        <v>245827.37</v>
      </c>
      <c r="E290" s="19">
        <v>128655.85</v>
      </c>
      <c r="F290" s="19">
        <v>374483.22</v>
      </c>
    </row>
    <row r="291" spans="1:6" x14ac:dyDescent="0.25">
      <c r="A291" s="18">
        <v>113365203</v>
      </c>
      <c r="B291" s="18" t="s">
        <v>465</v>
      </c>
      <c r="C291" s="18" t="s">
        <v>211</v>
      </c>
      <c r="D291" s="19">
        <v>375177.92</v>
      </c>
      <c r="E291" s="19">
        <v>123981.52</v>
      </c>
      <c r="F291" s="19">
        <v>499159.44</v>
      </c>
    </row>
    <row r="292" spans="1:6" x14ac:dyDescent="0.25">
      <c r="A292" s="18">
        <v>113365303</v>
      </c>
      <c r="B292" s="18" t="s">
        <v>347</v>
      </c>
      <c r="C292" s="18" t="s">
        <v>211</v>
      </c>
      <c r="D292" s="19">
        <v>194477.12</v>
      </c>
      <c r="E292" s="19">
        <v>9784.7199999999993</v>
      </c>
      <c r="F292" s="19">
        <v>204261.84</v>
      </c>
    </row>
    <row r="293" spans="1:6" x14ac:dyDescent="0.25">
      <c r="A293" s="18">
        <v>113367003</v>
      </c>
      <c r="B293" s="18" t="s">
        <v>396</v>
      </c>
      <c r="C293" s="18" t="s">
        <v>211</v>
      </c>
      <c r="D293" s="19">
        <v>393626.54</v>
      </c>
      <c r="E293" s="19">
        <v>202738.82</v>
      </c>
      <c r="F293" s="19">
        <v>596365.36</v>
      </c>
    </row>
    <row r="294" spans="1:6" x14ac:dyDescent="0.25">
      <c r="A294" s="18">
        <v>113369003</v>
      </c>
      <c r="B294" s="18" t="s">
        <v>473</v>
      </c>
      <c r="C294" s="18" t="s">
        <v>211</v>
      </c>
      <c r="D294" s="19">
        <v>382977.91</v>
      </c>
      <c r="E294" s="19">
        <v>146938.44</v>
      </c>
      <c r="F294" s="19">
        <v>529916.35</v>
      </c>
    </row>
    <row r="295" spans="1:6" x14ac:dyDescent="0.25">
      <c r="A295" s="18">
        <v>104372003</v>
      </c>
      <c r="B295" s="18" t="s">
        <v>275</v>
      </c>
      <c r="C295" s="18" t="s">
        <v>46</v>
      </c>
      <c r="D295" s="19">
        <v>265331.84000000003</v>
      </c>
      <c r="E295" s="19">
        <v>146949.47</v>
      </c>
      <c r="F295" s="19">
        <v>412281.31</v>
      </c>
    </row>
    <row r="296" spans="1:6" x14ac:dyDescent="0.25">
      <c r="A296" s="18">
        <v>104374003</v>
      </c>
      <c r="B296" s="18" t="s">
        <v>70</v>
      </c>
      <c r="C296" s="18" t="s">
        <v>46</v>
      </c>
      <c r="D296" s="19">
        <v>98867.72</v>
      </c>
      <c r="E296" s="19">
        <v>49591.02</v>
      </c>
      <c r="F296" s="19">
        <v>148458.74</v>
      </c>
    </row>
    <row r="297" spans="1:6" x14ac:dyDescent="0.25">
      <c r="A297" s="18">
        <v>104375003</v>
      </c>
      <c r="B297" s="18" t="s">
        <v>233</v>
      </c>
      <c r="C297" s="18" t="s">
        <v>46</v>
      </c>
      <c r="D297" s="19">
        <v>138256.44</v>
      </c>
      <c r="E297" s="19">
        <v>68235.7</v>
      </c>
      <c r="F297" s="19">
        <v>206492.14</v>
      </c>
    </row>
    <row r="298" spans="1:6" x14ac:dyDescent="0.25">
      <c r="A298" s="18">
        <v>104375203</v>
      </c>
      <c r="B298" s="18" t="s">
        <v>133</v>
      </c>
      <c r="C298" s="18" t="s">
        <v>46</v>
      </c>
      <c r="D298" s="19">
        <v>188632.95</v>
      </c>
      <c r="E298" s="19">
        <v>38628.36</v>
      </c>
      <c r="F298" s="19">
        <v>227261.31</v>
      </c>
    </row>
    <row r="299" spans="1:6" x14ac:dyDescent="0.25">
      <c r="A299" s="18">
        <v>104375302</v>
      </c>
      <c r="B299" s="18" t="s">
        <v>442</v>
      </c>
      <c r="C299" s="18" t="s">
        <v>46</v>
      </c>
      <c r="D299" s="19">
        <v>449339.92</v>
      </c>
      <c r="E299" s="19">
        <v>179558.11</v>
      </c>
      <c r="F299" s="19">
        <v>628898.03</v>
      </c>
    </row>
    <row r="300" spans="1:6" x14ac:dyDescent="0.25">
      <c r="A300" s="18">
        <v>104376203</v>
      </c>
      <c r="B300" s="18" t="s">
        <v>134</v>
      </c>
      <c r="C300" s="18" t="s">
        <v>46</v>
      </c>
      <c r="D300" s="19">
        <v>100718.15</v>
      </c>
      <c r="E300" s="19">
        <v>66589.02</v>
      </c>
      <c r="F300" s="19">
        <v>167307.17000000001</v>
      </c>
    </row>
    <row r="301" spans="1:6" x14ac:dyDescent="0.25">
      <c r="A301" s="18">
        <v>104377003</v>
      </c>
      <c r="B301" s="18" t="s">
        <v>78</v>
      </c>
      <c r="C301" s="18" t="s">
        <v>46</v>
      </c>
      <c r="D301" s="19">
        <v>79860.92</v>
      </c>
      <c r="E301" s="19">
        <v>26328.47</v>
      </c>
      <c r="F301" s="19">
        <v>106189.39</v>
      </c>
    </row>
    <row r="302" spans="1:6" x14ac:dyDescent="0.25">
      <c r="A302" s="18">
        <v>104378003</v>
      </c>
      <c r="B302" s="18" t="s">
        <v>47</v>
      </c>
      <c r="C302" s="18" t="s">
        <v>46</v>
      </c>
      <c r="D302" s="19">
        <v>152137.41</v>
      </c>
      <c r="E302" s="19">
        <v>100490.23</v>
      </c>
      <c r="F302" s="19">
        <v>252627.64</v>
      </c>
    </row>
    <row r="303" spans="1:6" x14ac:dyDescent="0.25">
      <c r="A303" s="18">
        <v>113380303</v>
      </c>
      <c r="B303" s="18" t="s">
        <v>267</v>
      </c>
      <c r="C303" s="18" t="s">
        <v>172</v>
      </c>
      <c r="D303" s="19">
        <v>223428.91</v>
      </c>
      <c r="E303" s="19">
        <v>128306.32</v>
      </c>
      <c r="F303" s="19">
        <v>351735.23</v>
      </c>
    </row>
    <row r="304" spans="1:6" x14ac:dyDescent="0.25">
      <c r="A304" s="18">
        <v>113381303</v>
      </c>
      <c r="B304" s="18" t="s">
        <v>398</v>
      </c>
      <c r="C304" s="18" t="s">
        <v>172</v>
      </c>
      <c r="D304" s="19">
        <v>472367.2</v>
      </c>
      <c r="E304" s="19">
        <v>212055.16</v>
      </c>
      <c r="F304" s="19">
        <v>684422.36</v>
      </c>
    </row>
    <row r="305" spans="1:6" x14ac:dyDescent="0.25">
      <c r="A305" s="18">
        <v>113382303</v>
      </c>
      <c r="B305" s="18" t="s">
        <v>266</v>
      </c>
      <c r="C305" s="18" t="s">
        <v>172</v>
      </c>
      <c r="D305" s="19">
        <v>462132.26</v>
      </c>
      <c r="E305" s="19">
        <v>168057.46</v>
      </c>
      <c r="F305" s="19">
        <v>630189.72</v>
      </c>
    </row>
    <row r="306" spans="1:6" x14ac:dyDescent="0.25">
      <c r="A306" s="18">
        <v>113384603</v>
      </c>
      <c r="B306" s="18" t="s">
        <v>490</v>
      </c>
      <c r="C306" s="18" t="s">
        <v>172</v>
      </c>
      <c r="D306" s="19">
        <v>508600.44</v>
      </c>
      <c r="E306" s="19">
        <v>189748.78</v>
      </c>
      <c r="F306" s="19">
        <v>698349.22</v>
      </c>
    </row>
    <row r="307" spans="1:6" x14ac:dyDescent="0.25">
      <c r="A307" s="18">
        <v>113385003</v>
      </c>
      <c r="B307" s="18" t="s">
        <v>345</v>
      </c>
      <c r="C307" s="18" t="s">
        <v>172</v>
      </c>
      <c r="D307" s="19">
        <v>373591.79</v>
      </c>
      <c r="E307" s="19">
        <v>140452.57</v>
      </c>
      <c r="F307" s="19">
        <v>514044.36</v>
      </c>
    </row>
    <row r="308" spans="1:6" x14ac:dyDescent="0.25">
      <c r="A308" s="18">
        <v>113385303</v>
      </c>
      <c r="B308" s="18" t="s">
        <v>173</v>
      </c>
      <c r="C308" s="18" t="s">
        <v>172</v>
      </c>
      <c r="D308" s="19">
        <v>423047.55</v>
      </c>
      <c r="E308" s="19">
        <v>148422.53</v>
      </c>
      <c r="F308" s="19">
        <v>571470.07999999996</v>
      </c>
    </row>
    <row r="309" spans="1:6" x14ac:dyDescent="0.25">
      <c r="A309" s="18">
        <v>121390302</v>
      </c>
      <c r="B309" s="18" t="s">
        <v>518</v>
      </c>
      <c r="C309" s="18" t="s">
        <v>13</v>
      </c>
      <c r="D309" s="19">
        <v>2774175.83</v>
      </c>
      <c r="E309" s="19">
        <v>830477.71</v>
      </c>
      <c r="F309" s="19">
        <v>3604653.54</v>
      </c>
    </row>
    <row r="310" spans="1:6" x14ac:dyDescent="0.25">
      <c r="A310" s="18">
        <v>121391303</v>
      </c>
      <c r="B310" s="18" t="s">
        <v>14</v>
      </c>
      <c r="C310" s="18" t="s">
        <v>13</v>
      </c>
      <c r="D310" s="19">
        <v>205638.79</v>
      </c>
      <c r="E310" s="19">
        <v>114393.61</v>
      </c>
      <c r="F310" s="19">
        <v>320032.40000000002</v>
      </c>
    </row>
    <row r="311" spans="1:6" x14ac:dyDescent="0.25">
      <c r="A311" s="18">
        <v>121392303</v>
      </c>
      <c r="B311" s="18" t="s">
        <v>463</v>
      </c>
      <c r="C311" s="18" t="s">
        <v>13</v>
      </c>
      <c r="D311" s="19">
        <v>969609.14</v>
      </c>
      <c r="E311" s="19">
        <v>459244.09</v>
      </c>
      <c r="F311" s="19">
        <v>1428853.23</v>
      </c>
    </row>
    <row r="312" spans="1:6" x14ac:dyDescent="0.25">
      <c r="A312" s="18">
        <v>121394503</v>
      </c>
      <c r="B312" s="18" t="s">
        <v>151</v>
      </c>
      <c r="C312" s="18" t="s">
        <v>13</v>
      </c>
      <c r="D312" s="19">
        <v>363838.83</v>
      </c>
      <c r="E312" s="19">
        <v>111065.41</v>
      </c>
      <c r="F312" s="19">
        <v>474904.24</v>
      </c>
    </row>
    <row r="313" spans="1:6" x14ac:dyDescent="0.25">
      <c r="A313" s="18">
        <v>121394603</v>
      </c>
      <c r="B313" s="18" t="s">
        <v>492</v>
      </c>
      <c r="C313" s="18" t="s">
        <v>13</v>
      </c>
      <c r="D313" s="19">
        <v>272164.55</v>
      </c>
      <c r="E313" s="19">
        <v>75691.91</v>
      </c>
      <c r="F313" s="19">
        <v>347856.46</v>
      </c>
    </row>
    <row r="314" spans="1:6" x14ac:dyDescent="0.25">
      <c r="A314" s="18">
        <v>121395103</v>
      </c>
      <c r="B314" s="18" t="s">
        <v>445</v>
      </c>
      <c r="C314" s="18" t="s">
        <v>13</v>
      </c>
      <c r="D314" s="19">
        <v>989210.26</v>
      </c>
      <c r="E314" s="19">
        <v>445051.55</v>
      </c>
      <c r="F314" s="19">
        <v>1434261.81</v>
      </c>
    </row>
    <row r="315" spans="1:6" x14ac:dyDescent="0.25">
      <c r="A315" s="18">
        <v>121395603</v>
      </c>
      <c r="B315" s="18" t="s">
        <v>60</v>
      </c>
      <c r="C315" s="18" t="s">
        <v>13</v>
      </c>
      <c r="D315" s="19">
        <v>215466.23999999999</v>
      </c>
      <c r="E315" s="19">
        <v>155355.24</v>
      </c>
      <c r="F315" s="19">
        <v>370821.48</v>
      </c>
    </row>
    <row r="316" spans="1:6" x14ac:dyDescent="0.25">
      <c r="A316" s="18">
        <v>121395703</v>
      </c>
      <c r="B316" s="18" t="s">
        <v>414</v>
      </c>
      <c r="C316" s="18" t="s">
        <v>13</v>
      </c>
      <c r="D316" s="19">
        <v>328165.23</v>
      </c>
      <c r="E316" s="19">
        <v>177321.37</v>
      </c>
      <c r="F316" s="19">
        <v>505486.6</v>
      </c>
    </row>
    <row r="317" spans="1:6" x14ac:dyDescent="0.25">
      <c r="A317" s="18">
        <v>121397803</v>
      </c>
      <c r="B317" s="18" t="s">
        <v>222</v>
      </c>
      <c r="C317" s="18" t="s">
        <v>13</v>
      </c>
      <c r="D317" s="19">
        <v>435402.99</v>
      </c>
      <c r="E317" s="19">
        <v>205517.43</v>
      </c>
      <c r="F317" s="19">
        <v>640920.42000000004</v>
      </c>
    </row>
    <row r="318" spans="1:6" x14ac:dyDescent="0.25">
      <c r="A318" s="18">
        <v>118401403</v>
      </c>
      <c r="B318" s="18" t="s">
        <v>196</v>
      </c>
      <c r="C318" s="18" t="s">
        <v>86</v>
      </c>
      <c r="D318" s="19">
        <v>120385.89</v>
      </c>
      <c r="E318" s="19">
        <v>52893.440000000002</v>
      </c>
      <c r="F318" s="19">
        <v>173279.33</v>
      </c>
    </row>
    <row r="319" spans="1:6" x14ac:dyDescent="0.25">
      <c r="A319" s="18">
        <v>118401603</v>
      </c>
      <c r="B319" s="18" t="s">
        <v>87</v>
      </c>
      <c r="C319" s="18" t="s">
        <v>86</v>
      </c>
      <c r="D319" s="19">
        <v>172659.36</v>
      </c>
      <c r="E319" s="19">
        <v>76624.160000000003</v>
      </c>
      <c r="F319" s="19">
        <v>249283.52</v>
      </c>
    </row>
    <row r="320" spans="1:6" x14ac:dyDescent="0.25">
      <c r="A320" s="18">
        <v>118402603</v>
      </c>
      <c r="B320" s="18" t="s">
        <v>244</v>
      </c>
      <c r="C320" s="18" t="s">
        <v>86</v>
      </c>
      <c r="D320" s="19">
        <v>87078.33</v>
      </c>
      <c r="E320" s="19">
        <v>44481.24</v>
      </c>
      <c r="F320" s="19">
        <v>131559.57</v>
      </c>
    </row>
    <row r="321" spans="1:6" x14ac:dyDescent="0.25">
      <c r="A321" s="18">
        <v>118403003</v>
      </c>
      <c r="B321" s="18" t="s">
        <v>161</v>
      </c>
      <c r="C321" s="18" t="s">
        <v>86</v>
      </c>
      <c r="D321" s="19">
        <v>182327.19</v>
      </c>
      <c r="E321" s="19">
        <v>120429.05</v>
      </c>
      <c r="F321" s="19">
        <v>302756.24</v>
      </c>
    </row>
    <row r="322" spans="1:6" x14ac:dyDescent="0.25">
      <c r="A322" s="18">
        <v>118403302</v>
      </c>
      <c r="B322" s="18" t="s">
        <v>320</v>
      </c>
      <c r="C322" s="18" t="s">
        <v>86</v>
      </c>
      <c r="D322" s="19">
        <v>401566.48</v>
      </c>
      <c r="E322" s="19">
        <v>136661.18</v>
      </c>
      <c r="F322" s="19">
        <v>538227.66</v>
      </c>
    </row>
    <row r="323" spans="1:6" x14ac:dyDescent="0.25">
      <c r="A323" s="18">
        <v>118403903</v>
      </c>
      <c r="B323" s="18" t="s">
        <v>176</v>
      </c>
      <c r="C323" s="18" t="s">
        <v>86</v>
      </c>
      <c r="D323" s="19">
        <v>282392.07</v>
      </c>
      <c r="E323" s="19">
        <v>121933.5</v>
      </c>
      <c r="F323" s="19">
        <v>404325.57</v>
      </c>
    </row>
    <row r="324" spans="1:6" x14ac:dyDescent="0.25">
      <c r="A324" s="18">
        <v>118406003</v>
      </c>
      <c r="B324" s="18" t="s">
        <v>219</v>
      </c>
      <c r="C324" s="18" t="s">
        <v>86</v>
      </c>
      <c r="D324" s="19">
        <v>200427.41</v>
      </c>
      <c r="E324" s="19">
        <v>103273.41</v>
      </c>
      <c r="F324" s="19">
        <v>303700.82</v>
      </c>
    </row>
    <row r="325" spans="1:6" x14ac:dyDescent="0.25">
      <c r="A325" s="18">
        <v>118406602</v>
      </c>
      <c r="B325" s="18" t="s">
        <v>121</v>
      </c>
      <c r="C325" s="18" t="s">
        <v>86</v>
      </c>
      <c r="D325" s="19">
        <v>395270.63</v>
      </c>
      <c r="E325" s="19">
        <v>130854.27</v>
      </c>
      <c r="F325" s="19">
        <v>526124.9</v>
      </c>
    </row>
    <row r="326" spans="1:6" x14ac:dyDescent="0.25">
      <c r="A326" s="18">
        <v>118408852</v>
      </c>
      <c r="B326" s="18" t="s">
        <v>509</v>
      </c>
      <c r="C326" s="18" t="s">
        <v>86</v>
      </c>
      <c r="D326" s="19">
        <v>550851.06999999995</v>
      </c>
      <c r="E326" s="19">
        <v>213680.12</v>
      </c>
      <c r="F326" s="19">
        <v>764531.19</v>
      </c>
    </row>
    <row r="327" spans="1:6" x14ac:dyDescent="0.25">
      <c r="A327" s="18">
        <v>118409203</v>
      </c>
      <c r="B327" s="18" t="s">
        <v>146</v>
      </c>
      <c r="C327" s="18" t="s">
        <v>86</v>
      </c>
      <c r="D327" s="19">
        <v>369183.93</v>
      </c>
      <c r="E327" s="19">
        <v>260211.34</v>
      </c>
      <c r="F327" s="19">
        <v>629395.27</v>
      </c>
    </row>
    <row r="328" spans="1:6" x14ac:dyDescent="0.25">
      <c r="A328" s="18">
        <v>118409302</v>
      </c>
      <c r="B328" s="18" t="s">
        <v>456</v>
      </c>
      <c r="C328" s="18" t="s">
        <v>86</v>
      </c>
      <c r="D328" s="19">
        <v>701658.28</v>
      </c>
      <c r="E328" s="19">
        <v>387338.3</v>
      </c>
      <c r="F328" s="19">
        <v>1088996.58</v>
      </c>
    </row>
    <row r="329" spans="1:6" x14ac:dyDescent="0.25">
      <c r="A329" s="18">
        <v>117412003</v>
      </c>
      <c r="B329" s="18" t="s">
        <v>124</v>
      </c>
      <c r="C329" s="18" t="s">
        <v>23</v>
      </c>
      <c r="D329" s="19">
        <v>260667.68</v>
      </c>
      <c r="E329" s="19">
        <v>59218.81</v>
      </c>
      <c r="F329" s="19">
        <v>319886.49</v>
      </c>
    </row>
    <row r="330" spans="1:6" x14ac:dyDescent="0.25">
      <c r="A330" s="18">
        <v>117414003</v>
      </c>
      <c r="B330" s="18" t="s">
        <v>164</v>
      </c>
      <c r="C330" s="18" t="s">
        <v>23</v>
      </c>
      <c r="D330" s="19">
        <v>396206.25</v>
      </c>
      <c r="E330" s="19">
        <v>248255.57</v>
      </c>
      <c r="F330" s="19">
        <v>644461.81999999995</v>
      </c>
    </row>
    <row r="331" spans="1:6" x14ac:dyDescent="0.25">
      <c r="A331" s="18">
        <v>117414203</v>
      </c>
      <c r="B331" s="18" t="s">
        <v>221</v>
      </c>
      <c r="C331" s="18" t="s">
        <v>23</v>
      </c>
      <c r="D331" s="19">
        <v>200828.88</v>
      </c>
      <c r="E331" s="19">
        <v>69327.839999999997</v>
      </c>
      <c r="F331" s="19">
        <v>270156.71999999997</v>
      </c>
    </row>
    <row r="332" spans="1:6" x14ac:dyDescent="0.25">
      <c r="A332" s="18">
        <v>117415004</v>
      </c>
      <c r="B332" s="18" t="s">
        <v>24</v>
      </c>
      <c r="C332" s="18" t="s">
        <v>23</v>
      </c>
      <c r="D332" s="19">
        <v>184314.33</v>
      </c>
      <c r="E332" s="19">
        <v>50518.9</v>
      </c>
      <c r="F332" s="19">
        <v>234833.23</v>
      </c>
    </row>
    <row r="333" spans="1:6" x14ac:dyDescent="0.25">
      <c r="A333" s="18">
        <v>117415103</v>
      </c>
      <c r="B333" s="18" t="s">
        <v>141</v>
      </c>
      <c r="C333" s="18" t="s">
        <v>23</v>
      </c>
      <c r="D333" s="19">
        <v>277743.87</v>
      </c>
      <c r="E333" s="19">
        <v>112172.48</v>
      </c>
      <c r="F333" s="19">
        <v>389916.35</v>
      </c>
    </row>
    <row r="334" spans="1:6" x14ac:dyDescent="0.25">
      <c r="A334" s="18">
        <v>117415303</v>
      </c>
      <c r="B334" s="18" t="s">
        <v>259</v>
      </c>
      <c r="C334" s="18" t="s">
        <v>23</v>
      </c>
      <c r="D334" s="19">
        <v>261340.56</v>
      </c>
      <c r="E334" s="19">
        <v>81958.22</v>
      </c>
      <c r="F334" s="19">
        <v>343298.78</v>
      </c>
    </row>
    <row r="335" spans="1:6" x14ac:dyDescent="0.25">
      <c r="A335" s="18">
        <v>117416103</v>
      </c>
      <c r="B335" s="18" t="s">
        <v>45</v>
      </c>
      <c r="C335" s="18" t="s">
        <v>23</v>
      </c>
      <c r="D335" s="19">
        <v>173646.29</v>
      </c>
      <c r="E335" s="19">
        <v>69393.990000000005</v>
      </c>
      <c r="F335" s="19">
        <v>243040.28</v>
      </c>
    </row>
    <row r="336" spans="1:6" x14ac:dyDescent="0.25">
      <c r="A336" s="18">
        <v>117417202</v>
      </c>
      <c r="B336" s="18" t="s">
        <v>501</v>
      </c>
      <c r="C336" s="18" t="s">
        <v>23</v>
      </c>
      <c r="D336" s="19">
        <v>1353626.31</v>
      </c>
      <c r="E336" s="19">
        <v>501808.49</v>
      </c>
      <c r="F336" s="19">
        <v>1855434.8</v>
      </c>
    </row>
    <row r="337" spans="1:6" x14ac:dyDescent="0.25">
      <c r="A337" s="18">
        <v>109420803</v>
      </c>
      <c r="B337" s="18" t="s">
        <v>331</v>
      </c>
      <c r="C337" s="18" t="s">
        <v>71</v>
      </c>
      <c r="D337" s="19">
        <v>429323.91</v>
      </c>
      <c r="E337" s="19">
        <v>184962.68</v>
      </c>
      <c r="F337" s="19">
        <v>614286.59</v>
      </c>
    </row>
    <row r="338" spans="1:6" x14ac:dyDescent="0.25">
      <c r="A338" s="18">
        <v>109422303</v>
      </c>
      <c r="B338" s="18" t="s">
        <v>85</v>
      </c>
      <c r="C338" s="18" t="s">
        <v>71</v>
      </c>
      <c r="D338" s="19">
        <v>246078.38</v>
      </c>
      <c r="E338" s="19">
        <v>109850.42</v>
      </c>
      <c r="F338" s="19">
        <v>355928.8</v>
      </c>
    </row>
    <row r="339" spans="1:6" x14ac:dyDescent="0.25">
      <c r="A339" s="18">
        <v>109426003</v>
      </c>
      <c r="B339" s="18" t="s">
        <v>88</v>
      </c>
      <c r="C339" s="18" t="s">
        <v>71</v>
      </c>
      <c r="D339" s="19">
        <v>56651.79</v>
      </c>
      <c r="E339" s="19">
        <v>17138.13</v>
      </c>
      <c r="F339" s="19">
        <v>73789.919999999998</v>
      </c>
    </row>
    <row r="340" spans="1:6" x14ac:dyDescent="0.25">
      <c r="A340" s="18">
        <v>109426303</v>
      </c>
      <c r="B340" s="18" t="s">
        <v>72</v>
      </c>
      <c r="C340" s="18" t="s">
        <v>71</v>
      </c>
      <c r="D340" s="19">
        <v>183566.09</v>
      </c>
      <c r="E340" s="19">
        <v>60871.41</v>
      </c>
      <c r="F340" s="19">
        <v>244437.5</v>
      </c>
    </row>
    <row r="341" spans="1:6" x14ac:dyDescent="0.25">
      <c r="A341" s="18">
        <v>109427503</v>
      </c>
      <c r="B341" s="18" t="s">
        <v>203</v>
      </c>
      <c r="C341" s="18" t="s">
        <v>71</v>
      </c>
      <c r="D341" s="19">
        <v>126026.25</v>
      </c>
      <c r="E341" s="19">
        <v>69938.350000000006</v>
      </c>
      <c r="F341" s="19">
        <v>195964.6</v>
      </c>
    </row>
    <row r="342" spans="1:6" x14ac:dyDescent="0.25">
      <c r="A342" s="18">
        <v>104431304</v>
      </c>
      <c r="B342" s="18" t="s">
        <v>183</v>
      </c>
      <c r="C342" s="18" t="s">
        <v>52</v>
      </c>
      <c r="D342" s="19">
        <v>162318.92000000001</v>
      </c>
      <c r="E342" s="19">
        <v>12189.79</v>
      </c>
      <c r="F342" s="19">
        <v>174508.71</v>
      </c>
    </row>
    <row r="343" spans="1:6" x14ac:dyDescent="0.25">
      <c r="A343" s="18">
        <v>104432503</v>
      </c>
      <c r="B343" s="18" t="s">
        <v>270</v>
      </c>
      <c r="C343" s="18" t="s">
        <v>52</v>
      </c>
      <c r="D343" s="19">
        <v>452364.58</v>
      </c>
      <c r="E343" s="19">
        <v>283506.21000000002</v>
      </c>
      <c r="F343" s="19">
        <v>735870.79</v>
      </c>
    </row>
    <row r="344" spans="1:6" x14ac:dyDescent="0.25">
      <c r="A344" s="18">
        <v>104432803</v>
      </c>
      <c r="B344" s="18" t="s">
        <v>107</v>
      </c>
      <c r="C344" s="18" t="s">
        <v>52</v>
      </c>
      <c r="D344" s="19">
        <v>141523.84</v>
      </c>
      <c r="E344" s="19">
        <v>31341.45</v>
      </c>
      <c r="F344" s="19">
        <v>172865.29</v>
      </c>
    </row>
    <row r="345" spans="1:6" x14ac:dyDescent="0.25">
      <c r="A345" s="18">
        <v>104432903</v>
      </c>
      <c r="B345" s="18" t="s">
        <v>328</v>
      </c>
      <c r="C345" s="18" t="s">
        <v>52</v>
      </c>
      <c r="D345" s="19">
        <v>166778.23000000001</v>
      </c>
      <c r="E345" s="19">
        <v>72257.990000000005</v>
      </c>
      <c r="F345" s="19">
        <v>239036.22</v>
      </c>
    </row>
    <row r="346" spans="1:6" x14ac:dyDescent="0.25">
      <c r="A346" s="18">
        <v>104433303</v>
      </c>
      <c r="B346" s="18" t="s">
        <v>143</v>
      </c>
      <c r="C346" s="18" t="s">
        <v>52</v>
      </c>
      <c r="D346" s="19">
        <v>183620.29</v>
      </c>
      <c r="E346" s="19">
        <v>63928.85</v>
      </c>
      <c r="F346" s="19">
        <v>247549.14</v>
      </c>
    </row>
    <row r="347" spans="1:6" x14ac:dyDescent="0.25">
      <c r="A347" s="18">
        <v>104433604</v>
      </c>
      <c r="B347" s="18" t="s">
        <v>53</v>
      </c>
      <c r="C347" s="18" t="s">
        <v>52</v>
      </c>
      <c r="D347" s="19">
        <v>22673.94</v>
      </c>
      <c r="E347" s="19">
        <v>17878.400000000001</v>
      </c>
      <c r="F347" s="19">
        <v>40552.339999999997</v>
      </c>
    </row>
    <row r="348" spans="1:6" x14ac:dyDescent="0.25">
      <c r="A348" s="18">
        <v>104433903</v>
      </c>
      <c r="B348" s="18" t="s">
        <v>112</v>
      </c>
      <c r="C348" s="18" t="s">
        <v>52</v>
      </c>
      <c r="D348" s="19">
        <v>276506.31</v>
      </c>
      <c r="E348" s="19">
        <v>116447.8</v>
      </c>
      <c r="F348" s="19">
        <v>392954.11</v>
      </c>
    </row>
    <row r="349" spans="1:6" x14ac:dyDescent="0.25">
      <c r="A349" s="18">
        <v>104435003</v>
      </c>
      <c r="B349" s="18" t="s">
        <v>260</v>
      </c>
      <c r="C349" s="18" t="s">
        <v>52</v>
      </c>
      <c r="D349" s="19">
        <v>90828.35</v>
      </c>
      <c r="E349" s="19">
        <v>65733.600000000006</v>
      </c>
      <c r="F349" s="19">
        <v>156561.95000000001</v>
      </c>
    </row>
    <row r="350" spans="1:6" x14ac:dyDescent="0.25">
      <c r="A350" s="18">
        <v>104435303</v>
      </c>
      <c r="B350" s="18" t="s">
        <v>156</v>
      </c>
      <c r="C350" s="18" t="s">
        <v>52</v>
      </c>
      <c r="D350" s="19">
        <v>174972.9</v>
      </c>
      <c r="E350" s="19">
        <v>48175.43</v>
      </c>
      <c r="F350" s="19">
        <v>223148.33</v>
      </c>
    </row>
    <row r="351" spans="1:6" x14ac:dyDescent="0.25">
      <c r="A351" s="18">
        <v>104435603</v>
      </c>
      <c r="B351" s="18" t="s">
        <v>258</v>
      </c>
      <c r="C351" s="18" t="s">
        <v>52</v>
      </c>
      <c r="D351" s="19">
        <v>303425.45</v>
      </c>
      <c r="E351" s="19">
        <v>170399.11</v>
      </c>
      <c r="F351" s="19">
        <v>473824.56</v>
      </c>
    </row>
    <row r="352" spans="1:6" x14ac:dyDescent="0.25">
      <c r="A352" s="18">
        <v>104435703</v>
      </c>
      <c r="B352" s="18" t="s">
        <v>66</v>
      </c>
      <c r="C352" s="18" t="s">
        <v>52</v>
      </c>
      <c r="D352" s="19">
        <v>94948.94</v>
      </c>
      <c r="E352" s="19">
        <v>24438.23</v>
      </c>
      <c r="F352" s="19">
        <v>119387.17</v>
      </c>
    </row>
    <row r="353" spans="1:6" x14ac:dyDescent="0.25">
      <c r="A353" s="18">
        <v>104437503</v>
      </c>
      <c r="B353" s="18" t="s">
        <v>82</v>
      </c>
      <c r="C353" s="18" t="s">
        <v>52</v>
      </c>
      <c r="D353" s="19">
        <v>70723.63</v>
      </c>
      <c r="E353" s="19">
        <v>57143.71</v>
      </c>
      <c r="F353" s="19">
        <v>127867.34</v>
      </c>
    </row>
    <row r="354" spans="1:6" x14ac:dyDescent="0.25">
      <c r="A354" s="18">
        <v>111444602</v>
      </c>
      <c r="B354" s="18" t="s">
        <v>178</v>
      </c>
      <c r="C354" s="18" t="s">
        <v>177</v>
      </c>
      <c r="D354" s="19">
        <v>549448.68999999994</v>
      </c>
      <c r="E354" s="19">
        <v>173148.89</v>
      </c>
      <c r="F354" s="19">
        <v>722597.58</v>
      </c>
    </row>
    <row r="355" spans="1:6" x14ac:dyDescent="0.25">
      <c r="A355" s="18">
        <v>120452003</v>
      </c>
      <c r="B355" s="18" t="s">
        <v>551</v>
      </c>
      <c r="C355" s="18" t="s">
        <v>525</v>
      </c>
      <c r="D355" s="19">
        <v>2791986.67</v>
      </c>
      <c r="E355" s="19">
        <v>1320574</v>
      </c>
      <c r="F355" s="19">
        <v>4112560.67</v>
      </c>
    </row>
    <row r="356" spans="1:6" x14ac:dyDescent="0.25">
      <c r="A356" s="18">
        <v>120455203</v>
      </c>
      <c r="B356" s="18" t="s">
        <v>526</v>
      </c>
      <c r="C356" s="18" t="s">
        <v>525</v>
      </c>
      <c r="D356" s="19">
        <v>1724041.03</v>
      </c>
      <c r="E356" s="19">
        <v>583898.89</v>
      </c>
      <c r="F356" s="19">
        <v>2307939.92</v>
      </c>
    </row>
    <row r="357" spans="1:6" x14ac:dyDescent="0.25">
      <c r="A357" s="18">
        <v>120455403</v>
      </c>
      <c r="B357" s="18" t="s">
        <v>562</v>
      </c>
      <c r="C357" s="18" t="s">
        <v>525</v>
      </c>
      <c r="D357" s="19">
        <v>3652407.7</v>
      </c>
      <c r="E357" s="19">
        <v>1410194.2</v>
      </c>
      <c r="F357" s="19">
        <v>5062601.9000000004</v>
      </c>
    </row>
    <row r="358" spans="1:6" x14ac:dyDescent="0.25">
      <c r="A358" s="18">
        <v>120456003</v>
      </c>
      <c r="B358" s="18" t="s">
        <v>540</v>
      </c>
      <c r="C358" s="18" t="s">
        <v>525</v>
      </c>
      <c r="D358" s="19">
        <v>1944024.42</v>
      </c>
      <c r="E358" s="19">
        <v>921148.58</v>
      </c>
      <c r="F358" s="19">
        <v>2865173</v>
      </c>
    </row>
    <row r="359" spans="1:6" x14ac:dyDescent="0.25">
      <c r="A359" s="18">
        <v>123460302</v>
      </c>
      <c r="B359" s="18" t="s">
        <v>557</v>
      </c>
      <c r="C359" s="18" t="s">
        <v>4</v>
      </c>
      <c r="D359" s="19">
        <v>558288.61</v>
      </c>
      <c r="E359" s="19">
        <v>308081.48</v>
      </c>
      <c r="F359" s="19">
        <v>866370.09</v>
      </c>
    </row>
    <row r="360" spans="1:6" x14ac:dyDescent="0.25">
      <c r="A360" s="18">
        <v>123460504</v>
      </c>
      <c r="B360" s="18" t="s">
        <v>12</v>
      </c>
      <c r="C360" s="18" t="s">
        <v>4</v>
      </c>
      <c r="D360" s="19">
        <v>5177.68</v>
      </c>
      <c r="E360" s="19">
        <v>1531.43</v>
      </c>
      <c r="F360" s="19">
        <v>6709.11</v>
      </c>
    </row>
    <row r="361" spans="1:6" x14ac:dyDescent="0.25">
      <c r="A361" s="18">
        <v>123461302</v>
      </c>
      <c r="B361" s="18" t="s">
        <v>484</v>
      </c>
      <c r="C361" s="18" t="s">
        <v>4</v>
      </c>
      <c r="D361" s="19">
        <v>1146805.82</v>
      </c>
      <c r="E361" s="19">
        <v>297711.90000000002</v>
      </c>
      <c r="F361" s="19">
        <v>1444517.72</v>
      </c>
    </row>
    <row r="362" spans="1:6" x14ac:dyDescent="0.25">
      <c r="A362" s="18">
        <v>123461602</v>
      </c>
      <c r="B362" s="18" t="s">
        <v>335</v>
      </c>
      <c r="C362" s="18" t="s">
        <v>4</v>
      </c>
      <c r="D362" s="19">
        <v>449283.68</v>
      </c>
      <c r="E362" s="19">
        <v>265574.36</v>
      </c>
      <c r="F362" s="19">
        <v>714858.04</v>
      </c>
    </row>
    <row r="363" spans="1:6" x14ac:dyDescent="0.25">
      <c r="A363" s="18">
        <v>123463603</v>
      </c>
      <c r="B363" s="18" t="s">
        <v>334</v>
      </c>
      <c r="C363" s="18" t="s">
        <v>4</v>
      </c>
      <c r="D363" s="19">
        <v>320418.15999999997</v>
      </c>
      <c r="E363" s="19">
        <v>151818.10999999999</v>
      </c>
      <c r="F363" s="19">
        <v>472236.27</v>
      </c>
    </row>
    <row r="364" spans="1:6" x14ac:dyDescent="0.25">
      <c r="A364" s="18">
        <v>123463803</v>
      </c>
      <c r="B364" s="18" t="s">
        <v>132</v>
      </c>
      <c r="C364" s="18" t="s">
        <v>4</v>
      </c>
      <c r="D364" s="19">
        <v>48869.43</v>
      </c>
      <c r="E364" s="19">
        <v>21753.79</v>
      </c>
      <c r="F364" s="19">
        <v>70623.22</v>
      </c>
    </row>
    <row r="365" spans="1:6" x14ac:dyDescent="0.25">
      <c r="A365" s="18">
        <v>123464502</v>
      </c>
      <c r="B365" s="18" t="s">
        <v>541</v>
      </c>
      <c r="C365" s="18" t="s">
        <v>4</v>
      </c>
      <c r="D365" s="19">
        <v>317881.43</v>
      </c>
      <c r="E365" s="19">
        <v>214174.04</v>
      </c>
      <c r="F365" s="19">
        <v>532055.47</v>
      </c>
    </row>
    <row r="366" spans="1:6" x14ac:dyDescent="0.25">
      <c r="A366" s="18">
        <v>123464603</v>
      </c>
      <c r="B366" s="18" t="s">
        <v>105</v>
      </c>
      <c r="C366" s="18" t="s">
        <v>4</v>
      </c>
      <c r="D366" s="19">
        <v>123172.26</v>
      </c>
      <c r="E366" s="19">
        <v>23507.1</v>
      </c>
      <c r="F366" s="19">
        <v>146679.35999999999</v>
      </c>
    </row>
    <row r="367" spans="1:6" x14ac:dyDescent="0.25">
      <c r="A367" s="18">
        <v>123465303</v>
      </c>
      <c r="B367" s="18" t="s">
        <v>402</v>
      </c>
      <c r="C367" s="18" t="s">
        <v>4</v>
      </c>
      <c r="D367" s="19">
        <v>490194.17</v>
      </c>
      <c r="E367" s="19">
        <v>174474.59</v>
      </c>
      <c r="F367" s="19">
        <v>664668.76</v>
      </c>
    </row>
    <row r="368" spans="1:6" x14ac:dyDescent="0.25">
      <c r="A368" s="18">
        <v>123465602</v>
      </c>
      <c r="B368" s="18" t="s">
        <v>548</v>
      </c>
      <c r="C368" s="18" t="s">
        <v>4</v>
      </c>
      <c r="D368" s="19">
        <v>1057203.32</v>
      </c>
      <c r="E368" s="19">
        <v>331871.40000000002</v>
      </c>
      <c r="F368" s="19">
        <v>1389074.72</v>
      </c>
    </row>
    <row r="369" spans="1:6" x14ac:dyDescent="0.25">
      <c r="A369" s="18">
        <v>123465702</v>
      </c>
      <c r="B369" s="18" t="s">
        <v>554</v>
      </c>
      <c r="C369" s="18" t="s">
        <v>4</v>
      </c>
      <c r="D369" s="19">
        <v>1761864.33</v>
      </c>
      <c r="E369" s="19">
        <v>469970.03</v>
      </c>
      <c r="F369" s="19">
        <v>2231834.36</v>
      </c>
    </row>
    <row r="370" spans="1:6" x14ac:dyDescent="0.25">
      <c r="A370" s="18">
        <v>123466103</v>
      </c>
      <c r="B370" s="18" t="s">
        <v>495</v>
      </c>
      <c r="C370" s="18" t="s">
        <v>4</v>
      </c>
      <c r="D370" s="19">
        <v>518039.83</v>
      </c>
      <c r="E370" s="19">
        <v>184712.76</v>
      </c>
      <c r="F370" s="19">
        <v>702752.59</v>
      </c>
    </row>
    <row r="371" spans="1:6" x14ac:dyDescent="0.25">
      <c r="A371" s="18">
        <v>123466303</v>
      </c>
      <c r="B371" s="18" t="s">
        <v>436</v>
      </c>
      <c r="C371" s="18" t="s">
        <v>4</v>
      </c>
      <c r="D371" s="19">
        <v>382089.53</v>
      </c>
      <c r="E371" s="19">
        <v>197631.63</v>
      </c>
      <c r="F371" s="19">
        <v>579721.16</v>
      </c>
    </row>
    <row r="372" spans="1:6" x14ac:dyDescent="0.25">
      <c r="A372" s="18">
        <v>123466403</v>
      </c>
      <c r="B372" s="18" t="s">
        <v>553</v>
      </c>
      <c r="C372" s="18" t="s">
        <v>4</v>
      </c>
      <c r="D372" s="19">
        <v>571346.48</v>
      </c>
      <c r="E372" s="19">
        <v>268249.94</v>
      </c>
      <c r="F372" s="19">
        <v>839596.42</v>
      </c>
    </row>
    <row r="373" spans="1:6" x14ac:dyDescent="0.25">
      <c r="A373" s="18">
        <v>123467103</v>
      </c>
      <c r="B373" s="18" t="s">
        <v>531</v>
      </c>
      <c r="C373" s="18" t="s">
        <v>4</v>
      </c>
      <c r="D373" s="19">
        <v>274821.78000000003</v>
      </c>
      <c r="E373" s="19">
        <v>137033.47</v>
      </c>
      <c r="F373" s="19">
        <v>411855.25</v>
      </c>
    </row>
    <row r="374" spans="1:6" x14ac:dyDescent="0.25">
      <c r="A374" s="18">
        <v>123467203</v>
      </c>
      <c r="B374" s="18" t="s">
        <v>276</v>
      </c>
      <c r="C374" s="18" t="s">
        <v>4</v>
      </c>
      <c r="D374" s="19">
        <v>140460.34</v>
      </c>
      <c r="E374" s="19">
        <v>97131.83</v>
      </c>
      <c r="F374" s="19">
        <v>237592.17</v>
      </c>
    </row>
    <row r="375" spans="1:6" x14ac:dyDescent="0.25">
      <c r="A375" s="18">
        <v>123467303</v>
      </c>
      <c r="B375" s="18" t="s">
        <v>448</v>
      </c>
      <c r="C375" s="18" t="s">
        <v>4</v>
      </c>
      <c r="D375" s="19">
        <v>565661.41</v>
      </c>
      <c r="E375" s="19">
        <v>220219.62</v>
      </c>
      <c r="F375" s="19">
        <v>785881.03</v>
      </c>
    </row>
    <row r="376" spans="1:6" x14ac:dyDescent="0.25">
      <c r="A376" s="18">
        <v>123468303</v>
      </c>
      <c r="B376" s="18" t="s">
        <v>332</v>
      </c>
      <c r="C376" s="18" t="s">
        <v>4</v>
      </c>
      <c r="D376" s="19">
        <v>224504.78</v>
      </c>
      <c r="E376" s="19">
        <v>76323.45</v>
      </c>
      <c r="F376" s="19">
        <v>300828.23</v>
      </c>
    </row>
    <row r="377" spans="1:6" x14ac:dyDescent="0.25">
      <c r="A377" s="18">
        <v>123468402</v>
      </c>
      <c r="B377" s="18" t="s">
        <v>471</v>
      </c>
      <c r="C377" s="18" t="s">
        <v>4</v>
      </c>
      <c r="D377" s="19">
        <v>617184.92000000004</v>
      </c>
      <c r="E377" s="19">
        <v>210862.89</v>
      </c>
      <c r="F377" s="19">
        <v>828047.81</v>
      </c>
    </row>
    <row r="378" spans="1:6" x14ac:dyDescent="0.25">
      <c r="A378" s="18">
        <v>123468503</v>
      </c>
      <c r="B378" s="18" t="s">
        <v>213</v>
      </c>
      <c r="C378" s="18" t="s">
        <v>4</v>
      </c>
      <c r="D378" s="19">
        <v>337598.48</v>
      </c>
      <c r="E378" s="19">
        <v>107853.45</v>
      </c>
      <c r="F378" s="19">
        <v>445451.93</v>
      </c>
    </row>
    <row r="379" spans="1:6" x14ac:dyDescent="0.25">
      <c r="A379" s="18">
        <v>123468603</v>
      </c>
      <c r="B379" s="18" t="s">
        <v>507</v>
      </c>
      <c r="C379" s="18" t="s">
        <v>4</v>
      </c>
      <c r="D379" s="19">
        <v>922614.46</v>
      </c>
      <c r="E379" s="19">
        <v>293650.59000000003</v>
      </c>
      <c r="F379" s="19">
        <v>1216265.05</v>
      </c>
    </row>
    <row r="380" spans="1:6" x14ac:dyDescent="0.25">
      <c r="A380" s="18">
        <v>123469303</v>
      </c>
      <c r="B380" s="18" t="s">
        <v>408</v>
      </c>
      <c r="C380" s="18" t="s">
        <v>4</v>
      </c>
      <c r="D380" s="19">
        <v>154159.5</v>
      </c>
      <c r="E380" s="19">
        <v>43107.519999999997</v>
      </c>
      <c r="F380" s="19">
        <v>197267.02</v>
      </c>
    </row>
    <row r="381" spans="1:6" x14ac:dyDescent="0.25">
      <c r="A381" s="18">
        <v>116471803</v>
      </c>
      <c r="B381" s="18" t="s">
        <v>278</v>
      </c>
      <c r="C381" s="18" t="s">
        <v>277</v>
      </c>
      <c r="D381" s="19">
        <v>161106.49</v>
      </c>
      <c r="E381" s="19">
        <v>36468.35</v>
      </c>
      <c r="F381" s="19">
        <v>197574.84</v>
      </c>
    </row>
    <row r="382" spans="1:6" x14ac:dyDescent="0.25">
      <c r="A382" s="18">
        <v>120480803</v>
      </c>
      <c r="B382" s="18" t="s">
        <v>422</v>
      </c>
      <c r="C382" s="18" t="s">
        <v>68</v>
      </c>
      <c r="D382" s="19">
        <v>641383.93999999994</v>
      </c>
      <c r="E382" s="19">
        <v>258150.54</v>
      </c>
      <c r="F382" s="19">
        <v>899534.48</v>
      </c>
    </row>
    <row r="383" spans="1:6" x14ac:dyDescent="0.25">
      <c r="A383" s="18">
        <v>120481002</v>
      </c>
      <c r="B383" s="18" t="s">
        <v>515</v>
      </c>
      <c r="C383" s="18" t="s">
        <v>68</v>
      </c>
      <c r="D383" s="19">
        <v>2495476.5099999998</v>
      </c>
      <c r="E383" s="19">
        <v>926082.34</v>
      </c>
      <c r="F383" s="19">
        <v>3421558.85</v>
      </c>
    </row>
    <row r="384" spans="1:6" x14ac:dyDescent="0.25">
      <c r="A384" s="18">
        <v>120483302</v>
      </c>
      <c r="B384" s="18" t="s">
        <v>380</v>
      </c>
      <c r="C384" s="18" t="s">
        <v>68</v>
      </c>
      <c r="D384" s="19">
        <v>1290983.3</v>
      </c>
      <c r="E384" s="19">
        <v>410407.61</v>
      </c>
      <c r="F384" s="19">
        <v>1701390.91</v>
      </c>
    </row>
    <row r="385" spans="1:6" x14ac:dyDescent="0.25">
      <c r="A385" s="18">
        <v>120484803</v>
      </c>
      <c r="B385" s="18" t="s">
        <v>418</v>
      </c>
      <c r="C385" s="18" t="s">
        <v>68</v>
      </c>
      <c r="D385" s="19">
        <v>533144.5</v>
      </c>
      <c r="E385" s="19">
        <v>213234.96</v>
      </c>
      <c r="F385" s="19">
        <v>746379.46</v>
      </c>
    </row>
    <row r="386" spans="1:6" x14ac:dyDescent="0.25">
      <c r="A386" s="18">
        <v>120484903</v>
      </c>
      <c r="B386" s="18" t="s">
        <v>192</v>
      </c>
      <c r="C386" s="18" t="s">
        <v>68</v>
      </c>
      <c r="D386" s="19">
        <v>644404.24</v>
      </c>
      <c r="E386" s="19">
        <v>391407.8</v>
      </c>
      <c r="F386" s="19">
        <v>1035812.04</v>
      </c>
    </row>
    <row r="387" spans="1:6" x14ac:dyDescent="0.25">
      <c r="A387" s="18">
        <v>120485603</v>
      </c>
      <c r="B387" s="18" t="s">
        <v>174</v>
      </c>
      <c r="C387" s="18" t="s">
        <v>68</v>
      </c>
      <c r="D387" s="19">
        <v>217842.86</v>
      </c>
      <c r="E387" s="19">
        <v>215127.67</v>
      </c>
      <c r="F387" s="19">
        <v>432970.53</v>
      </c>
    </row>
    <row r="388" spans="1:6" x14ac:dyDescent="0.25">
      <c r="A388" s="18">
        <v>120486003</v>
      </c>
      <c r="B388" s="18" t="s">
        <v>321</v>
      </c>
      <c r="C388" s="18" t="s">
        <v>68</v>
      </c>
      <c r="D388" s="19">
        <v>601789.42000000004</v>
      </c>
      <c r="E388" s="19">
        <v>277689.59000000003</v>
      </c>
      <c r="F388" s="19">
        <v>879479.01</v>
      </c>
    </row>
    <row r="389" spans="1:6" x14ac:dyDescent="0.25">
      <c r="A389" s="18">
        <v>120488603</v>
      </c>
      <c r="B389" s="18" t="s">
        <v>69</v>
      </c>
      <c r="C389" s="18" t="s">
        <v>68</v>
      </c>
      <c r="D389" s="19">
        <v>274916.92</v>
      </c>
      <c r="E389" s="19">
        <v>112719.03</v>
      </c>
      <c r="F389" s="19">
        <v>387635.95</v>
      </c>
    </row>
    <row r="390" spans="1:6" x14ac:dyDescent="0.25">
      <c r="A390" s="18">
        <v>116493503</v>
      </c>
      <c r="B390" s="18" t="s">
        <v>369</v>
      </c>
      <c r="C390" s="18" t="s">
        <v>6</v>
      </c>
      <c r="D390" s="19">
        <v>239499.84</v>
      </c>
      <c r="E390" s="19">
        <v>170205.22</v>
      </c>
      <c r="F390" s="19">
        <v>409705.06</v>
      </c>
    </row>
    <row r="391" spans="1:6" x14ac:dyDescent="0.25">
      <c r="A391" s="18">
        <v>116495003</v>
      </c>
      <c r="B391" s="18" t="s">
        <v>217</v>
      </c>
      <c r="C391" s="18" t="s">
        <v>6</v>
      </c>
      <c r="D391" s="19">
        <v>298715.40999999997</v>
      </c>
      <c r="E391" s="19">
        <v>115089.37</v>
      </c>
      <c r="F391" s="19">
        <v>413804.78</v>
      </c>
    </row>
    <row r="392" spans="1:6" x14ac:dyDescent="0.25">
      <c r="A392" s="18">
        <v>116495103</v>
      </c>
      <c r="B392" s="18" t="s">
        <v>58</v>
      </c>
      <c r="C392" s="18" t="s">
        <v>6</v>
      </c>
      <c r="D392" s="19">
        <v>128266.11</v>
      </c>
      <c r="E392" s="19">
        <v>95640.28</v>
      </c>
      <c r="F392" s="19">
        <v>223906.39</v>
      </c>
    </row>
    <row r="393" spans="1:6" x14ac:dyDescent="0.25">
      <c r="A393" s="18">
        <v>116496503</v>
      </c>
      <c r="B393" s="18" t="s">
        <v>153</v>
      </c>
      <c r="C393" s="18" t="s">
        <v>6</v>
      </c>
      <c r="D393" s="19">
        <v>421737.34</v>
      </c>
      <c r="E393" s="19">
        <v>245095.87</v>
      </c>
      <c r="F393" s="19">
        <v>666833.21</v>
      </c>
    </row>
    <row r="394" spans="1:6" x14ac:dyDescent="0.25">
      <c r="A394" s="18">
        <v>116496603</v>
      </c>
      <c r="B394" s="18" t="s">
        <v>379</v>
      </c>
      <c r="C394" s="18" t="s">
        <v>6</v>
      </c>
      <c r="D394" s="19">
        <v>333855.87</v>
      </c>
      <c r="E394" s="19">
        <v>118898.08</v>
      </c>
      <c r="F394" s="19">
        <v>452753.95</v>
      </c>
    </row>
    <row r="395" spans="1:6" x14ac:dyDescent="0.25">
      <c r="A395" s="18">
        <v>116498003</v>
      </c>
      <c r="B395" s="18" t="s">
        <v>125</v>
      </c>
      <c r="C395" s="18" t="s">
        <v>6</v>
      </c>
      <c r="D395" s="19">
        <v>254343.95</v>
      </c>
      <c r="E395" s="19">
        <v>42018.17</v>
      </c>
      <c r="F395" s="19">
        <v>296362.12</v>
      </c>
    </row>
    <row r="396" spans="1:6" x14ac:dyDescent="0.25">
      <c r="A396" s="18">
        <v>115503004</v>
      </c>
      <c r="B396" s="18" t="s">
        <v>333</v>
      </c>
      <c r="C396" s="18" t="s">
        <v>239</v>
      </c>
      <c r="D396" s="19">
        <v>212542.84</v>
      </c>
      <c r="E396" s="19">
        <v>59225.97</v>
      </c>
      <c r="F396" s="19">
        <v>271768.81</v>
      </c>
    </row>
    <row r="397" spans="1:6" x14ac:dyDescent="0.25">
      <c r="A397" s="18">
        <v>115504003</v>
      </c>
      <c r="B397" s="18" t="s">
        <v>240</v>
      </c>
      <c r="C397" s="18" t="s">
        <v>239</v>
      </c>
      <c r="D397" s="19">
        <v>375721.95</v>
      </c>
      <c r="E397" s="19">
        <v>163013.72</v>
      </c>
      <c r="F397" s="19">
        <v>538735.67000000004</v>
      </c>
    </row>
    <row r="398" spans="1:6" x14ac:dyDescent="0.25">
      <c r="A398" s="18">
        <v>115506003</v>
      </c>
      <c r="B398" s="18" t="s">
        <v>427</v>
      </c>
      <c r="C398" s="18" t="s">
        <v>239</v>
      </c>
      <c r="D398" s="19">
        <v>856677.72</v>
      </c>
      <c r="E398" s="19">
        <v>262159.55</v>
      </c>
      <c r="F398" s="19">
        <v>1118837.27</v>
      </c>
    </row>
    <row r="399" spans="1:6" x14ac:dyDescent="0.25">
      <c r="A399" s="18">
        <v>115508003</v>
      </c>
      <c r="B399" s="18" t="s">
        <v>295</v>
      </c>
      <c r="C399" s="18" t="s">
        <v>239</v>
      </c>
      <c r="D399" s="19">
        <v>1371974.4</v>
      </c>
      <c r="E399" s="19">
        <v>508976.04</v>
      </c>
      <c r="F399" s="19">
        <v>1880950.44</v>
      </c>
    </row>
    <row r="400" spans="1:6" x14ac:dyDescent="0.25">
      <c r="A400" s="18">
        <v>126515001</v>
      </c>
      <c r="B400" s="18" t="s">
        <v>567</v>
      </c>
      <c r="C400" s="18" t="s">
        <v>7</v>
      </c>
      <c r="D400" s="19">
        <v>52165061.479999997</v>
      </c>
      <c r="E400" s="19">
        <v>17987655.350000001</v>
      </c>
      <c r="F400" s="19">
        <v>70152716.829999998</v>
      </c>
    </row>
    <row r="401" spans="1:6" x14ac:dyDescent="0.25">
      <c r="A401" s="18">
        <v>120522003</v>
      </c>
      <c r="B401" s="18" t="s">
        <v>387</v>
      </c>
      <c r="C401" s="18" t="s">
        <v>386</v>
      </c>
      <c r="D401" s="19">
        <v>676439.2</v>
      </c>
      <c r="E401" s="19">
        <v>278844.93</v>
      </c>
      <c r="F401" s="19">
        <v>955284.13</v>
      </c>
    </row>
    <row r="402" spans="1:6" x14ac:dyDescent="0.25">
      <c r="A402" s="18">
        <v>109530304</v>
      </c>
      <c r="B402" s="18" t="s">
        <v>21</v>
      </c>
      <c r="C402" s="18" t="s">
        <v>20</v>
      </c>
      <c r="D402" s="19">
        <v>8351.85</v>
      </c>
      <c r="E402" s="19">
        <v>10414.75</v>
      </c>
      <c r="F402" s="19">
        <v>18766.599999999999</v>
      </c>
    </row>
    <row r="403" spans="1:6" x14ac:dyDescent="0.25">
      <c r="A403" s="18">
        <v>109531304</v>
      </c>
      <c r="B403" s="18" t="s">
        <v>325</v>
      </c>
      <c r="C403" s="18" t="s">
        <v>20</v>
      </c>
      <c r="D403" s="19">
        <v>263486.08000000002</v>
      </c>
      <c r="E403" s="19">
        <v>63580.160000000003</v>
      </c>
      <c r="F403" s="19">
        <v>327066.23999999999</v>
      </c>
    </row>
    <row r="404" spans="1:6" x14ac:dyDescent="0.25">
      <c r="A404" s="18">
        <v>109532804</v>
      </c>
      <c r="B404" s="18" t="s">
        <v>269</v>
      </c>
      <c r="C404" s="18" t="s">
        <v>20</v>
      </c>
      <c r="D404" s="19">
        <v>287856.5</v>
      </c>
      <c r="E404" s="19">
        <v>59963</v>
      </c>
      <c r="F404" s="19">
        <v>347819.5</v>
      </c>
    </row>
    <row r="405" spans="1:6" x14ac:dyDescent="0.25">
      <c r="A405" s="18">
        <v>109535504</v>
      </c>
      <c r="B405" s="18" t="s">
        <v>433</v>
      </c>
      <c r="C405" s="18" t="s">
        <v>20</v>
      </c>
      <c r="D405" s="19">
        <v>83703.09</v>
      </c>
      <c r="E405" s="19">
        <v>29772.04</v>
      </c>
      <c r="F405" s="19">
        <v>113475.13</v>
      </c>
    </row>
    <row r="406" spans="1:6" x14ac:dyDescent="0.25">
      <c r="A406" s="18">
        <v>109537504</v>
      </c>
      <c r="B406" s="18" t="s">
        <v>54</v>
      </c>
      <c r="C406" s="18" t="s">
        <v>20</v>
      </c>
      <c r="D406" s="19">
        <v>190948.69</v>
      </c>
      <c r="E406" s="19">
        <v>69470.45</v>
      </c>
      <c r="F406" s="19">
        <v>260419.14</v>
      </c>
    </row>
    <row r="407" spans="1:6" x14ac:dyDescent="0.25">
      <c r="A407" s="18">
        <v>129540803</v>
      </c>
      <c r="B407" s="18" t="s">
        <v>215</v>
      </c>
      <c r="C407" s="18" t="s">
        <v>10</v>
      </c>
      <c r="D407" s="19">
        <v>313337.48</v>
      </c>
      <c r="E407" s="19">
        <v>139185.44</v>
      </c>
      <c r="F407" s="19">
        <v>452522.92</v>
      </c>
    </row>
    <row r="408" spans="1:6" x14ac:dyDescent="0.25">
      <c r="A408" s="18">
        <v>129544503</v>
      </c>
      <c r="B408" s="18" t="s">
        <v>31</v>
      </c>
      <c r="C408" s="18" t="s">
        <v>10</v>
      </c>
      <c r="D408" s="19">
        <v>250531.39</v>
      </c>
      <c r="E408" s="19">
        <v>115330.35</v>
      </c>
      <c r="F408" s="19">
        <v>365861.74</v>
      </c>
    </row>
    <row r="409" spans="1:6" x14ac:dyDescent="0.25">
      <c r="A409" s="18">
        <v>129544703</v>
      </c>
      <c r="B409" s="18" t="s">
        <v>102</v>
      </c>
      <c r="C409" s="18" t="s">
        <v>10</v>
      </c>
      <c r="D409" s="19">
        <v>108899.2</v>
      </c>
      <c r="E409" s="19">
        <v>65218.65</v>
      </c>
      <c r="F409" s="19">
        <v>174117.85</v>
      </c>
    </row>
    <row r="410" spans="1:6" x14ac:dyDescent="0.25">
      <c r="A410" s="18">
        <v>129545003</v>
      </c>
      <c r="B410" s="18" t="s">
        <v>67</v>
      </c>
      <c r="C410" s="18" t="s">
        <v>10</v>
      </c>
      <c r="D410" s="19">
        <v>239628.52</v>
      </c>
      <c r="E410" s="19">
        <v>83542.350000000006</v>
      </c>
      <c r="F410" s="19">
        <v>323170.87</v>
      </c>
    </row>
    <row r="411" spans="1:6" x14ac:dyDescent="0.25">
      <c r="A411" s="18">
        <v>129546003</v>
      </c>
      <c r="B411" s="18" t="s">
        <v>188</v>
      </c>
      <c r="C411" s="18" t="s">
        <v>10</v>
      </c>
      <c r="D411" s="19">
        <v>287574.25</v>
      </c>
      <c r="E411" s="19">
        <v>57021.08</v>
      </c>
      <c r="F411" s="19">
        <v>344595.33</v>
      </c>
    </row>
    <row r="412" spans="1:6" x14ac:dyDescent="0.25">
      <c r="A412" s="18">
        <v>129546103</v>
      </c>
      <c r="B412" s="18" t="s">
        <v>167</v>
      </c>
      <c r="C412" s="18" t="s">
        <v>10</v>
      </c>
      <c r="D412" s="19">
        <v>212817.74</v>
      </c>
      <c r="E412" s="19">
        <v>111577.98</v>
      </c>
      <c r="F412" s="19">
        <v>324395.71999999997</v>
      </c>
    </row>
    <row r="413" spans="1:6" x14ac:dyDescent="0.25">
      <c r="A413" s="18">
        <v>129546803</v>
      </c>
      <c r="B413" s="18" t="s">
        <v>40</v>
      </c>
      <c r="C413" s="18" t="s">
        <v>10</v>
      </c>
      <c r="D413" s="19">
        <v>51511.27</v>
      </c>
      <c r="E413" s="19">
        <v>27231.96</v>
      </c>
      <c r="F413" s="19">
        <v>78743.23</v>
      </c>
    </row>
    <row r="414" spans="1:6" x14ac:dyDescent="0.25">
      <c r="A414" s="18">
        <v>129547303</v>
      </c>
      <c r="B414" s="18" t="s">
        <v>61</v>
      </c>
      <c r="C414" s="18" t="s">
        <v>10</v>
      </c>
      <c r="D414" s="19">
        <v>234963.72</v>
      </c>
      <c r="E414" s="19">
        <v>52424.73</v>
      </c>
      <c r="F414" s="19">
        <v>287388.45</v>
      </c>
    </row>
    <row r="415" spans="1:6" x14ac:dyDescent="0.25">
      <c r="A415" s="18">
        <v>129547203</v>
      </c>
      <c r="B415" s="18" t="s">
        <v>29</v>
      </c>
      <c r="C415" s="18" t="s">
        <v>10</v>
      </c>
      <c r="D415" s="19">
        <v>117685.62</v>
      </c>
      <c r="E415" s="19">
        <v>46948.75</v>
      </c>
      <c r="F415" s="19">
        <v>164634.37</v>
      </c>
    </row>
    <row r="416" spans="1:6" x14ac:dyDescent="0.25">
      <c r="A416" s="18">
        <v>129547603</v>
      </c>
      <c r="B416" s="18" t="s">
        <v>362</v>
      </c>
      <c r="C416" s="18" t="s">
        <v>10</v>
      </c>
      <c r="D416" s="19">
        <v>248676.17</v>
      </c>
      <c r="E416" s="19">
        <v>132770.07999999999</v>
      </c>
      <c r="F416" s="19">
        <v>381446.25</v>
      </c>
    </row>
    <row r="417" spans="1:6" x14ac:dyDescent="0.25">
      <c r="A417" s="18">
        <v>129547803</v>
      </c>
      <c r="B417" s="18" t="s">
        <v>11</v>
      </c>
      <c r="C417" s="18" t="s">
        <v>10</v>
      </c>
      <c r="D417" s="19">
        <v>148637.21</v>
      </c>
      <c r="E417" s="19">
        <v>71222.59</v>
      </c>
      <c r="F417" s="19">
        <v>219859.8</v>
      </c>
    </row>
    <row r="418" spans="1:6" x14ac:dyDescent="0.25">
      <c r="A418" s="18">
        <v>129548803</v>
      </c>
      <c r="B418" s="18" t="s">
        <v>200</v>
      </c>
      <c r="C418" s="18" t="s">
        <v>10</v>
      </c>
      <c r="D418" s="19">
        <v>299356.46000000002</v>
      </c>
      <c r="E418" s="19">
        <v>176547.15</v>
      </c>
      <c r="F418" s="19">
        <v>475903.61</v>
      </c>
    </row>
    <row r="419" spans="1:6" x14ac:dyDescent="0.25">
      <c r="A419" s="18">
        <v>116555003</v>
      </c>
      <c r="B419" s="18" t="s">
        <v>406</v>
      </c>
      <c r="C419" s="18" t="s">
        <v>198</v>
      </c>
      <c r="D419" s="19">
        <v>332386.62</v>
      </c>
      <c r="E419" s="19">
        <v>114513.74</v>
      </c>
      <c r="F419" s="19">
        <v>446900.36</v>
      </c>
    </row>
    <row r="420" spans="1:6" x14ac:dyDescent="0.25">
      <c r="A420" s="18">
        <v>116557103</v>
      </c>
      <c r="B420" s="18" t="s">
        <v>199</v>
      </c>
      <c r="C420" s="18" t="s">
        <v>198</v>
      </c>
      <c r="D420" s="19">
        <v>566005.48</v>
      </c>
      <c r="E420" s="19">
        <v>185222.99</v>
      </c>
      <c r="F420" s="19">
        <v>751228.47</v>
      </c>
    </row>
    <row r="421" spans="1:6" x14ac:dyDescent="0.25">
      <c r="A421" s="18">
        <v>108561003</v>
      </c>
      <c r="B421" s="18" t="s">
        <v>195</v>
      </c>
      <c r="C421" s="18" t="s">
        <v>42</v>
      </c>
      <c r="D421" s="19">
        <v>32732.41</v>
      </c>
      <c r="E421" s="19">
        <v>38366.86</v>
      </c>
      <c r="F421" s="19">
        <v>71099.27</v>
      </c>
    </row>
    <row r="422" spans="1:6" x14ac:dyDescent="0.25">
      <c r="A422" s="18">
        <v>108561803</v>
      </c>
      <c r="B422" s="18" t="s">
        <v>265</v>
      </c>
      <c r="C422" s="18" t="s">
        <v>42</v>
      </c>
      <c r="D422" s="19">
        <v>171547</v>
      </c>
      <c r="E422" s="19">
        <v>56465.78</v>
      </c>
      <c r="F422" s="19">
        <v>228012.78</v>
      </c>
    </row>
    <row r="423" spans="1:6" x14ac:dyDescent="0.25">
      <c r="A423" s="18">
        <v>108565203</v>
      </c>
      <c r="B423" s="18" t="s">
        <v>139</v>
      </c>
      <c r="C423" s="18" t="s">
        <v>42</v>
      </c>
      <c r="D423" s="19">
        <v>191790.47</v>
      </c>
      <c r="E423" s="19">
        <v>66100.89</v>
      </c>
      <c r="F423" s="19">
        <v>257891.36</v>
      </c>
    </row>
    <row r="424" spans="1:6" x14ac:dyDescent="0.25">
      <c r="A424" s="18">
        <v>108565503</v>
      </c>
      <c r="B424" s="18" t="s">
        <v>339</v>
      </c>
      <c r="C424" s="18" t="s">
        <v>42</v>
      </c>
      <c r="D424" s="19">
        <v>232481.19</v>
      </c>
      <c r="E424" s="19">
        <v>119229.13</v>
      </c>
      <c r="F424" s="19">
        <v>351710.32</v>
      </c>
    </row>
    <row r="425" spans="1:6" x14ac:dyDescent="0.25">
      <c r="A425" s="18">
        <v>108566303</v>
      </c>
      <c r="B425" s="18" t="s">
        <v>190</v>
      </c>
      <c r="C425" s="18" t="s">
        <v>42</v>
      </c>
      <c r="D425" s="19">
        <v>243919.2</v>
      </c>
      <c r="E425" s="19">
        <v>77362.47</v>
      </c>
      <c r="F425" s="19">
        <v>321281.67</v>
      </c>
    </row>
    <row r="426" spans="1:6" x14ac:dyDescent="0.25">
      <c r="A426" s="18">
        <v>108567004</v>
      </c>
      <c r="B426" s="18" t="s">
        <v>81</v>
      </c>
      <c r="C426" s="18" t="s">
        <v>42</v>
      </c>
      <c r="D426" s="19">
        <v>53203.53</v>
      </c>
      <c r="E426" s="19">
        <v>19487.43</v>
      </c>
      <c r="F426" s="19">
        <v>72690.960000000006</v>
      </c>
    </row>
    <row r="427" spans="1:6" x14ac:dyDescent="0.25">
      <c r="A427" s="18">
        <v>108567204</v>
      </c>
      <c r="B427" s="18" t="s">
        <v>116</v>
      </c>
      <c r="C427" s="18" t="s">
        <v>42</v>
      </c>
      <c r="D427" s="19">
        <v>105168.77</v>
      </c>
      <c r="E427" s="19">
        <v>87254.58</v>
      </c>
      <c r="F427" s="19">
        <v>192423.35</v>
      </c>
    </row>
    <row r="428" spans="1:6" x14ac:dyDescent="0.25">
      <c r="A428" s="18">
        <v>108567404</v>
      </c>
      <c r="B428" s="18" t="s">
        <v>43</v>
      </c>
      <c r="C428" s="18" t="s">
        <v>42</v>
      </c>
      <c r="D428" s="19">
        <v>31206.91</v>
      </c>
      <c r="E428" s="19">
        <v>38314.42</v>
      </c>
      <c r="F428" s="19">
        <v>69521.33</v>
      </c>
    </row>
    <row r="429" spans="1:6" x14ac:dyDescent="0.25">
      <c r="A429" s="18">
        <v>108567703</v>
      </c>
      <c r="B429" s="18" t="s">
        <v>480</v>
      </c>
      <c r="C429" s="18" t="s">
        <v>42</v>
      </c>
      <c r="D429" s="19">
        <v>232898.85</v>
      </c>
      <c r="E429" s="19">
        <v>96080.52</v>
      </c>
      <c r="F429" s="19">
        <v>328979.37</v>
      </c>
    </row>
    <row r="430" spans="1:6" x14ac:dyDescent="0.25">
      <c r="A430" s="18">
        <v>108568404</v>
      </c>
      <c r="B430" s="18" t="s">
        <v>44</v>
      </c>
      <c r="C430" s="18" t="s">
        <v>42</v>
      </c>
      <c r="D430" s="19">
        <v>87764.2</v>
      </c>
      <c r="E430" s="19">
        <v>15716.62</v>
      </c>
      <c r="F430" s="19">
        <v>103480.82</v>
      </c>
    </row>
    <row r="431" spans="1:6" x14ac:dyDescent="0.25">
      <c r="A431" s="18">
        <v>108569103</v>
      </c>
      <c r="B431" s="18" t="s">
        <v>323</v>
      </c>
      <c r="C431" s="18" t="s">
        <v>42</v>
      </c>
      <c r="D431" s="19">
        <v>218098.53</v>
      </c>
      <c r="E431" s="19">
        <v>20758.75</v>
      </c>
      <c r="F431" s="19">
        <v>238857.28</v>
      </c>
    </row>
    <row r="432" spans="1:6" x14ac:dyDescent="0.25">
      <c r="A432" s="18">
        <v>117576303</v>
      </c>
      <c r="B432" s="18" t="s">
        <v>350</v>
      </c>
      <c r="C432" s="18" t="s">
        <v>349</v>
      </c>
      <c r="D432" s="19">
        <v>327173.82</v>
      </c>
      <c r="E432" s="19">
        <v>158968.14000000001</v>
      </c>
      <c r="F432" s="19">
        <v>486141.96</v>
      </c>
    </row>
    <row r="433" spans="1:6" x14ac:dyDescent="0.25">
      <c r="A433" s="18">
        <v>119581003</v>
      </c>
      <c r="B433" s="18" t="s">
        <v>247</v>
      </c>
      <c r="C433" s="18" t="s">
        <v>15</v>
      </c>
      <c r="D433" s="19">
        <v>123350.18</v>
      </c>
      <c r="E433" s="19">
        <v>55943.18</v>
      </c>
      <c r="F433" s="19">
        <v>179293.36</v>
      </c>
    </row>
    <row r="434" spans="1:6" x14ac:dyDescent="0.25">
      <c r="A434" s="18">
        <v>119582503</v>
      </c>
      <c r="B434" s="18" t="s">
        <v>268</v>
      </c>
      <c r="C434" s="18" t="s">
        <v>15</v>
      </c>
      <c r="D434" s="19">
        <v>235962.38</v>
      </c>
      <c r="E434" s="19">
        <v>87748.07</v>
      </c>
      <c r="F434" s="19">
        <v>323710.45</v>
      </c>
    </row>
    <row r="435" spans="1:6" x14ac:dyDescent="0.25">
      <c r="A435" s="18">
        <v>119583003</v>
      </c>
      <c r="B435" s="18" t="s">
        <v>16</v>
      </c>
      <c r="C435" s="18" t="s">
        <v>15</v>
      </c>
      <c r="D435" s="19">
        <v>229971.51</v>
      </c>
      <c r="E435" s="19">
        <v>120233.22</v>
      </c>
      <c r="F435" s="19">
        <v>350204.73</v>
      </c>
    </row>
    <row r="436" spans="1:6" x14ac:dyDescent="0.25">
      <c r="A436" s="18">
        <v>119584503</v>
      </c>
      <c r="B436" s="18" t="s">
        <v>410</v>
      </c>
      <c r="C436" s="18" t="s">
        <v>15</v>
      </c>
      <c r="D436" s="19">
        <v>523069.51</v>
      </c>
      <c r="E436" s="19">
        <v>287951.12</v>
      </c>
      <c r="F436" s="19">
        <v>811020.63</v>
      </c>
    </row>
    <row r="437" spans="1:6" x14ac:dyDescent="0.25">
      <c r="A437" s="18">
        <v>119584603</v>
      </c>
      <c r="B437" s="18" t="s">
        <v>205</v>
      </c>
      <c r="C437" s="18" t="s">
        <v>15</v>
      </c>
      <c r="D437" s="19">
        <v>355445</v>
      </c>
      <c r="E437" s="19">
        <v>161536.42000000001</v>
      </c>
      <c r="F437" s="19">
        <v>516981.42</v>
      </c>
    </row>
    <row r="438" spans="1:6" x14ac:dyDescent="0.25">
      <c r="A438" s="18">
        <v>119586503</v>
      </c>
      <c r="B438" s="18" t="s">
        <v>149</v>
      </c>
      <c r="C438" s="18" t="s">
        <v>15</v>
      </c>
      <c r="D438" s="19">
        <v>114783.19</v>
      </c>
      <c r="E438" s="19">
        <v>120114.07</v>
      </c>
      <c r="F438" s="19">
        <v>234897.26</v>
      </c>
    </row>
    <row r="439" spans="1:6" x14ac:dyDescent="0.25">
      <c r="A439" s="18">
        <v>117596003</v>
      </c>
      <c r="B439" s="18" t="s">
        <v>257</v>
      </c>
      <c r="C439" s="18" t="s">
        <v>74</v>
      </c>
      <c r="D439" s="19">
        <v>295221.32</v>
      </c>
      <c r="E439" s="19">
        <v>134778.93</v>
      </c>
      <c r="F439" s="19">
        <v>430000.25</v>
      </c>
    </row>
    <row r="440" spans="1:6" x14ac:dyDescent="0.25">
      <c r="A440" s="18">
        <v>117597003</v>
      </c>
      <c r="B440" s="18" t="s">
        <v>313</v>
      </c>
      <c r="C440" s="18" t="s">
        <v>74</v>
      </c>
      <c r="D440" s="19">
        <v>298760.55</v>
      </c>
      <c r="E440" s="19">
        <v>133923.92000000001</v>
      </c>
      <c r="F440" s="19">
        <v>432684.47</v>
      </c>
    </row>
    <row r="441" spans="1:6" x14ac:dyDescent="0.25">
      <c r="A441" s="18">
        <v>117598503</v>
      </c>
      <c r="B441" s="18" t="s">
        <v>75</v>
      </c>
      <c r="C441" s="18" t="s">
        <v>74</v>
      </c>
      <c r="D441" s="19">
        <v>284263.95</v>
      </c>
      <c r="E441" s="19">
        <v>76497.78</v>
      </c>
      <c r="F441" s="19">
        <v>360761.73</v>
      </c>
    </row>
    <row r="442" spans="1:6" x14ac:dyDescent="0.25">
      <c r="A442" s="18">
        <v>116604003</v>
      </c>
      <c r="B442" s="18" t="s">
        <v>394</v>
      </c>
      <c r="C442" s="18" t="s">
        <v>147</v>
      </c>
      <c r="D442" s="19">
        <v>319919.99</v>
      </c>
      <c r="E442" s="19">
        <v>105827.91</v>
      </c>
      <c r="F442" s="19">
        <v>425747.9</v>
      </c>
    </row>
    <row r="443" spans="1:6" x14ac:dyDescent="0.25">
      <c r="A443" s="18">
        <v>116605003</v>
      </c>
      <c r="B443" s="18" t="s">
        <v>148</v>
      </c>
      <c r="C443" s="18" t="s">
        <v>147</v>
      </c>
      <c r="D443" s="19">
        <v>479656</v>
      </c>
      <c r="E443" s="19">
        <v>109297.37</v>
      </c>
      <c r="F443" s="19">
        <v>588953.37</v>
      </c>
    </row>
    <row r="444" spans="1:6" x14ac:dyDescent="0.25">
      <c r="A444" s="18">
        <v>106611303</v>
      </c>
      <c r="B444" s="18" t="s">
        <v>447</v>
      </c>
      <c r="C444" s="18" t="s">
        <v>234</v>
      </c>
      <c r="D444" s="19">
        <v>137744.31</v>
      </c>
      <c r="E444" s="19">
        <v>20959.52</v>
      </c>
      <c r="F444" s="19">
        <v>158703.82999999999</v>
      </c>
    </row>
    <row r="445" spans="1:6" x14ac:dyDescent="0.25">
      <c r="A445" s="18">
        <v>106612203</v>
      </c>
      <c r="B445" s="18" t="s">
        <v>527</v>
      </c>
      <c r="C445" s="18" t="s">
        <v>234</v>
      </c>
      <c r="D445" s="19">
        <v>353196.33</v>
      </c>
      <c r="E445" s="19">
        <v>193618.54</v>
      </c>
      <c r="F445" s="19">
        <v>546814.87</v>
      </c>
    </row>
    <row r="446" spans="1:6" x14ac:dyDescent="0.25">
      <c r="A446" s="18">
        <v>106616203</v>
      </c>
      <c r="B446" s="18" t="s">
        <v>429</v>
      </c>
      <c r="C446" s="18" t="s">
        <v>234</v>
      </c>
      <c r="D446" s="19">
        <v>260242.2</v>
      </c>
      <c r="E446" s="19">
        <v>93884.9</v>
      </c>
      <c r="F446" s="19">
        <v>354127.1</v>
      </c>
    </row>
    <row r="447" spans="1:6" x14ac:dyDescent="0.25">
      <c r="A447" s="18">
        <v>106617203</v>
      </c>
      <c r="B447" s="18" t="s">
        <v>421</v>
      </c>
      <c r="C447" s="18" t="s">
        <v>234</v>
      </c>
      <c r="D447" s="19">
        <v>305555.58</v>
      </c>
      <c r="E447" s="19">
        <v>56391.4</v>
      </c>
      <c r="F447" s="19">
        <v>361946.98</v>
      </c>
    </row>
    <row r="448" spans="1:6" x14ac:dyDescent="0.25">
      <c r="A448" s="18">
        <v>106618603</v>
      </c>
      <c r="B448" s="18" t="s">
        <v>235</v>
      </c>
      <c r="C448" s="18" t="s">
        <v>234</v>
      </c>
      <c r="D448" s="19">
        <v>86337.86</v>
      </c>
      <c r="E448" s="19">
        <v>47171.17</v>
      </c>
      <c r="F448" s="19">
        <v>133509.03</v>
      </c>
    </row>
    <row r="449" spans="1:6" x14ac:dyDescent="0.25">
      <c r="A449" s="18">
        <v>105628302</v>
      </c>
      <c r="B449" s="18" t="s">
        <v>560</v>
      </c>
      <c r="C449" s="18" t="s">
        <v>559</v>
      </c>
      <c r="D449" s="19">
        <v>590385.28</v>
      </c>
      <c r="E449" s="19">
        <v>233984.39</v>
      </c>
      <c r="F449" s="19">
        <v>824369.67</v>
      </c>
    </row>
    <row r="450" spans="1:6" x14ac:dyDescent="0.25">
      <c r="A450" s="18">
        <v>101630504</v>
      </c>
      <c r="B450" s="18" t="s">
        <v>272</v>
      </c>
      <c r="C450" s="18" t="s">
        <v>110</v>
      </c>
      <c r="D450" s="19">
        <v>147976.23000000001</v>
      </c>
      <c r="E450" s="19">
        <v>50182.61</v>
      </c>
      <c r="F450" s="19">
        <v>198158.84</v>
      </c>
    </row>
    <row r="451" spans="1:6" x14ac:dyDescent="0.25">
      <c r="A451" s="18">
        <v>101630903</v>
      </c>
      <c r="B451" s="18" t="s">
        <v>137</v>
      </c>
      <c r="C451" s="18" t="s">
        <v>110</v>
      </c>
      <c r="D451" s="19">
        <v>62541.67</v>
      </c>
      <c r="E451" s="19">
        <v>25872.22</v>
      </c>
      <c r="F451" s="19">
        <v>88413.89</v>
      </c>
    </row>
    <row r="452" spans="1:6" x14ac:dyDescent="0.25">
      <c r="A452" s="18">
        <v>101631003</v>
      </c>
      <c r="B452" s="18" t="s">
        <v>353</v>
      </c>
      <c r="C452" s="18" t="s">
        <v>110</v>
      </c>
      <c r="D452" s="19">
        <v>207089.42</v>
      </c>
      <c r="E452" s="19">
        <v>35705.599999999999</v>
      </c>
      <c r="F452" s="19">
        <v>242795.02</v>
      </c>
    </row>
    <row r="453" spans="1:6" x14ac:dyDescent="0.25">
      <c r="A453" s="18">
        <v>101631203</v>
      </c>
      <c r="B453" s="18" t="s">
        <v>152</v>
      </c>
      <c r="C453" s="18" t="s">
        <v>110</v>
      </c>
      <c r="D453" s="19">
        <v>323155.21999999997</v>
      </c>
      <c r="E453" s="19">
        <v>115376.93</v>
      </c>
      <c r="F453" s="19">
        <v>438532.15</v>
      </c>
    </row>
    <row r="454" spans="1:6" x14ac:dyDescent="0.25">
      <c r="A454" s="18">
        <v>101631503</v>
      </c>
      <c r="B454" s="18" t="s">
        <v>226</v>
      </c>
      <c r="C454" s="18" t="s">
        <v>110</v>
      </c>
      <c r="D454" s="19">
        <v>87879.43</v>
      </c>
      <c r="E454" s="19">
        <v>45880.46</v>
      </c>
      <c r="F454" s="19">
        <v>133759.89000000001</v>
      </c>
    </row>
    <row r="455" spans="1:6" x14ac:dyDescent="0.25">
      <c r="A455" s="18">
        <v>101631703</v>
      </c>
      <c r="B455" s="18" t="s">
        <v>482</v>
      </c>
      <c r="C455" s="18" t="s">
        <v>110</v>
      </c>
      <c r="D455" s="19">
        <v>509115.48</v>
      </c>
      <c r="E455" s="19">
        <v>110703.36</v>
      </c>
      <c r="F455" s="19">
        <v>619818.84</v>
      </c>
    </row>
    <row r="456" spans="1:6" x14ac:dyDescent="0.25">
      <c r="A456" s="18">
        <v>101631803</v>
      </c>
      <c r="B456" s="18" t="s">
        <v>337</v>
      </c>
      <c r="C456" s="18" t="s">
        <v>110</v>
      </c>
      <c r="D456" s="19">
        <v>137101.39000000001</v>
      </c>
      <c r="E456" s="19">
        <v>63244.03</v>
      </c>
      <c r="F456" s="19">
        <v>200345.42</v>
      </c>
    </row>
    <row r="457" spans="1:6" x14ac:dyDescent="0.25">
      <c r="A457" s="18">
        <v>101631903</v>
      </c>
      <c r="B457" s="18" t="s">
        <v>111</v>
      </c>
      <c r="C457" s="18" t="s">
        <v>110</v>
      </c>
      <c r="D457" s="19">
        <v>129119.87</v>
      </c>
      <c r="E457" s="19">
        <v>39756.800000000003</v>
      </c>
      <c r="F457" s="19">
        <v>168876.67</v>
      </c>
    </row>
    <row r="458" spans="1:6" x14ac:dyDescent="0.25">
      <c r="A458" s="18">
        <v>101632403</v>
      </c>
      <c r="B458" s="18" t="s">
        <v>186</v>
      </c>
      <c r="C458" s="18" t="s">
        <v>110</v>
      </c>
      <c r="D458" s="19">
        <v>187124.47</v>
      </c>
      <c r="E458" s="19">
        <v>48564.06</v>
      </c>
      <c r="F458" s="19">
        <v>235688.53</v>
      </c>
    </row>
    <row r="459" spans="1:6" x14ac:dyDescent="0.25">
      <c r="A459" s="18">
        <v>101633903</v>
      </c>
      <c r="B459" s="18" t="s">
        <v>444</v>
      </c>
      <c r="C459" s="18" t="s">
        <v>110</v>
      </c>
      <c r="D459" s="19">
        <v>272373.83</v>
      </c>
      <c r="E459" s="19">
        <v>137854.29</v>
      </c>
      <c r="F459" s="19">
        <v>410228.12</v>
      </c>
    </row>
    <row r="460" spans="1:6" x14ac:dyDescent="0.25">
      <c r="A460" s="18">
        <v>101636503</v>
      </c>
      <c r="B460" s="18" t="s">
        <v>291</v>
      </c>
      <c r="C460" s="18" t="s">
        <v>110</v>
      </c>
      <c r="D460" s="19">
        <v>242010.91</v>
      </c>
      <c r="E460" s="19">
        <v>138744.49</v>
      </c>
      <c r="F460" s="19">
        <v>380755.4</v>
      </c>
    </row>
    <row r="461" spans="1:6" x14ac:dyDescent="0.25">
      <c r="A461" s="18">
        <v>101637002</v>
      </c>
      <c r="B461" s="18" t="s">
        <v>354</v>
      </c>
      <c r="C461" s="18" t="s">
        <v>110</v>
      </c>
      <c r="D461" s="19">
        <v>515493.82</v>
      </c>
      <c r="E461" s="19">
        <v>213195.59</v>
      </c>
      <c r="F461" s="19">
        <v>728689.41</v>
      </c>
    </row>
    <row r="462" spans="1:6" x14ac:dyDescent="0.25">
      <c r="A462" s="18">
        <v>101638003</v>
      </c>
      <c r="B462" s="18" t="s">
        <v>488</v>
      </c>
      <c r="C462" s="18" t="s">
        <v>110</v>
      </c>
      <c r="D462" s="19">
        <v>344031.88</v>
      </c>
      <c r="E462" s="19">
        <v>146063</v>
      </c>
      <c r="F462" s="19">
        <v>490094.88</v>
      </c>
    </row>
    <row r="463" spans="1:6" x14ac:dyDescent="0.25">
      <c r="A463" s="18">
        <v>101638803</v>
      </c>
      <c r="B463" s="18" t="s">
        <v>510</v>
      </c>
      <c r="C463" s="18" t="s">
        <v>110</v>
      </c>
      <c r="D463" s="19">
        <v>301661.03000000003</v>
      </c>
      <c r="E463" s="19">
        <v>115600.18</v>
      </c>
      <c r="F463" s="19">
        <v>417261.21</v>
      </c>
    </row>
    <row r="464" spans="1:6" x14ac:dyDescent="0.25">
      <c r="A464" s="18">
        <v>119648303</v>
      </c>
      <c r="B464" s="18" t="s">
        <v>250</v>
      </c>
      <c r="C464" s="18" t="s">
        <v>168</v>
      </c>
      <c r="D464" s="19">
        <v>848408.92</v>
      </c>
      <c r="E464" s="19">
        <v>355487.8</v>
      </c>
      <c r="F464" s="19">
        <v>1203896.72</v>
      </c>
    </row>
    <row r="465" spans="1:6" x14ac:dyDescent="0.25">
      <c r="A465" s="18">
        <v>119648703</v>
      </c>
      <c r="B465" s="18" t="s">
        <v>169</v>
      </c>
      <c r="C465" s="18" t="s">
        <v>168</v>
      </c>
      <c r="D465" s="19">
        <v>1090824.75</v>
      </c>
      <c r="E465" s="19">
        <v>439614.84</v>
      </c>
      <c r="F465" s="19">
        <v>1530439.59</v>
      </c>
    </row>
    <row r="466" spans="1:6" x14ac:dyDescent="0.25">
      <c r="A466" s="18">
        <v>119648903</v>
      </c>
      <c r="B466" s="18" t="s">
        <v>401</v>
      </c>
      <c r="C466" s="18" t="s">
        <v>168</v>
      </c>
      <c r="D466" s="19">
        <v>544934.09</v>
      </c>
      <c r="E466" s="19">
        <v>299161.15000000002</v>
      </c>
      <c r="F466" s="19">
        <v>844095.24</v>
      </c>
    </row>
    <row r="467" spans="1:6" x14ac:dyDescent="0.25">
      <c r="A467" s="18">
        <v>107650603</v>
      </c>
      <c r="B467" s="18" t="s">
        <v>194</v>
      </c>
      <c r="C467" s="18" t="s">
        <v>119</v>
      </c>
      <c r="D467" s="19">
        <v>396147.35</v>
      </c>
      <c r="E467" s="19">
        <v>132628.88</v>
      </c>
      <c r="F467" s="19">
        <v>528776.23</v>
      </c>
    </row>
    <row r="468" spans="1:6" x14ac:dyDescent="0.25">
      <c r="A468" s="18">
        <v>107650703</v>
      </c>
      <c r="B468" s="18" t="s">
        <v>405</v>
      </c>
      <c r="C468" s="18" t="s">
        <v>119</v>
      </c>
      <c r="D468" s="19">
        <v>155631.59</v>
      </c>
      <c r="E468" s="19">
        <v>45684.1</v>
      </c>
      <c r="F468" s="19">
        <v>201315.69</v>
      </c>
    </row>
    <row r="469" spans="1:6" x14ac:dyDescent="0.25">
      <c r="A469" s="18">
        <v>107651603</v>
      </c>
      <c r="B469" s="18" t="s">
        <v>182</v>
      </c>
      <c r="C469" s="18" t="s">
        <v>119</v>
      </c>
      <c r="D469" s="19">
        <v>305470.76</v>
      </c>
      <c r="E469" s="19">
        <v>106983.11</v>
      </c>
      <c r="F469" s="19">
        <v>412453.87</v>
      </c>
    </row>
    <row r="470" spans="1:6" x14ac:dyDescent="0.25">
      <c r="A470" s="18">
        <v>107652603</v>
      </c>
      <c r="B470" s="18" t="s">
        <v>450</v>
      </c>
      <c r="C470" s="18" t="s">
        <v>119</v>
      </c>
      <c r="D470" s="19">
        <v>268571.71000000002</v>
      </c>
      <c r="E470" s="19">
        <v>52204.87</v>
      </c>
      <c r="F470" s="19">
        <v>320776.58</v>
      </c>
    </row>
    <row r="471" spans="1:6" x14ac:dyDescent="0.25">
      <c r="A471" s="18">
        <v>107653102</v>
      </c>
      <c r="B471" s="18" t="s">
        <v>280</v>
      </c>
      <c r="C471" s="18" t="s">
        <v>119</v>
      </c>
      <c r="D471" s="19">
        <v>343050.54</v>
      </c>
      <c r="E471" s="19">
        <v>113755.05</v>
      </c>
      <c r="F471" s="19">
        <v>456805.59</v>
      </c>
    </row>
    <row r="472" spans="1:6" x14ac:dyDescent="0.25">
      <c r="A472" s="18">
        <v>107653203</v>
      </c>
      <c r="B472" s="18" t="s">
        <v>493</v>
      </c>
      <c r="C472" s="18" t="s">
        <v>119</v>
      </c>
      <c r="D472" s="19">
        <v>367619.35</v>
      </c>
      <c r="E472" s="19">
        <v>171610.86</v>
      </c>
      <c r="F472" s="19">
        <v>539230.21</v>
      </c>
    </row>
    <row r="473" spans="1:6" x14ac:dyDescent="0.25">
      <c r="A473" s="18">
        <v>107653802</v>
      </c>
      <c r="B473" s="18" t="s">
        <v>468</v>
      </c>
      <c r="C473" s="18" t="s">
        <v>119</v>
      </c>
      <c r="D473" s="19">
        <v>1128878.68</v>
      </c>
      <c r="E473" s="19">
        <v>292694.74</v>
      </c>
      <c r="F473" s="19">
        <v>1421573.42</v>
      </c>
    </row>
    <row r="474" spans="1:6" x14ac:dyDescent="0.25">
      <c r="A474" s="18">
        <v>107654103</v>
      </c>
      <c r="B474" s="18" t="s">
        <v>296</v>
      </c>
      <c r="C474" s="18" t="s">
        <v>119</v>
      </c>
      <c r="D474" s="19">
        <v>467978.23</v>
      </c>
      <c r="E474" s="19">
        <v>188828.47</v>
      </c>
      <c r="F474" s="19">
        <v>656806.69999999995</v>
      </c>
    </row>
    <row r="475" spans="1:6" x14ac:dyDescent="0.25">
      <c r="A475" s="18">
        <v>107654403</v>
      </c>
      <c r="B475" s="18" t="s">
        <v>489</v>
      </c>
      <c r="C475" s="18" t="s">
        <v>119</v>
      </c>
      <c r="D475" s="19">
        <v>729221.28</v>
      </c>
      <c r="E475" s="19">
        <v>332181.88</v>
      </c>
      <c r="F475" s="19">
        <v>1061403.1599999999</v>
      </c>
    </row>
    <row r="476" spans="1:6" x14ac:dyDescent="0.25">
      <c r="A476" s="18">
        <v>107654903</v>
      </c>
      <c r="B476" s="18" t="s">
        <v>367</v>
      </c>
      <c r="C476" s="18" t="s">
        <v>119</v>
      </c>
      <c r="D476" s="19">
        <v>249278.91</v>
      </c>
      <c r="E476" s="19">
        <v>136864.57999999999</v>
      </c>
      <c r="F476" s="19">
        <v>386143.49</v>
      </c>
    </row>
    <row r="477" spans="1:6" x14ac:dyDescent="0.25">
      <c r="A477" s="18">
        <v>107655803</v>
      </c>
      <c r="B477" s="18" t="s">
        <v>120</v>
      </c>
      <c r="C477" s="18" t="s">
        <v>119</v>
      </c>
      <c r="D477" s="19">
        <v>444773.17</v>
      </c>
      <c r="E477" s="19">
        <v>226034.07</v>
      </c>
      <c r="F477" s="19">
        <v>670807.24</v>
      </c>
    </row>
    <row r="478" spans="1:6" x14ac:dyDescent="0.25">
      <c r="A478" s="18">
        <v>107655903</v>
      </c>
      <c r="B478" s="18" t="s">
        <v>409</v>
      </c>
      <c r="C478" s="18" t="s">
        <v>119</v>
      </c>
      <c r="D478" s="19">
        <v>320629.78000000003</v>
      </c>
      <c r="E478" s="19">
        <v>114733.35</v>
      </c>
      <c r="F478" s="19">
        <v>435363.13</v>
      </c>
    </row>
    <row r="479" spans="1:6" x14ac:dyDescent="0.25">
      <c r="A479" s="18">
        <v>107656303</v>
      </c>
      <c r="B479" s="18" t="s">
        <v>498</v>
      </c>
      <c r="C479" s="18" t="s">
        <v>119</v>
      </c>
      <c r="D479" s="19">
        <v>381206.32</v>
      </c>
      <c r="E479" s="19">
        <v>142813.34</v>
      </c>
      <c r="F479" s="19">
        <v>524019.66</v>
      </c>
    </row>
    <row r="480" spans="1:6" x14ac:dyDescent="0.25">
      <c r="A480" s="18">
        <v>107656502</v>
      </c>
      <c r="B480" s="18" t="s">
        <v>432</v>
      </c>
      <c r="C480" s="18" t="s">
        <v>119</v>
      </c>
      <c r="D480" s="19">
        <v>330125.73</v>
      </c>
      <c r="E480" s="19">
        <v>122256.08</v>
      </c>
      <c r="F480" s="19">
        <v>452381.81</v>
      </c>
    </row>
    <row r="481" spans="1:6" x14ac:dyDescent="0.25">
      <c r="A481" s="18">
        <v>107657103</v>
      </c>
      <c r="B481" s="18" t="s">
        <v>243</v>
      </c>
      <c r="C481" s="18" t="s">
        <v>119</v>
      </c>
      <c r="D481" s="19">
        <v>259290.69</v>
      </c>
      <c r="E481" s="19">
        <v>97782.22</v>
      </c>
      <c r="F481" s="19">
        <v>357072.91</v>
      </c>
    </row>
    <row r="482" spans="1:6" x14ac:dyDescent="0.25">
      <c r="A482" s="18">
        <v>107657503</v>
      </c>
      <c r="B482" s="18" t="s">
        <v>338</v>
      </c>
      <c r="C482" s="18" t="s">
        <v>119</v>
      </c>
      <c r="D482" s="19">
        <v>364305.26</v>
      </c>
      <c r="E482" s="19">
        <v>132724.56</v>
      </c>
      <c r="F482" s="19">
        <v>497029.82</v>
      </c>
    </row>
    <row r="483" spans="1:6" x14ac:dyDescent="0.25">
      <c r="A483" s="18">
        <v>107658903</v>
      </c>
      <c r="B483" s="18" t="s">
        <v>159</v>
      </c>
      <c r="C483" s="18" t="s">
        <v>119</v>
      </c>
      <c r="D483" s="19">
        <v>294254.15999999997</v>
      </c>
      <c r="E483" s="19">
        <v>132973.65</v>
      </c>
      <c r="F483" s="19">
        <v>427227.81</v>
      </c>
    </row>
    <row r="484" spans="1:6" x14ac:dyDescent="0.25">
      <c r="A484" s="18">
        <v>119665003</v>
      </c>
      <c r="B484" s="18" t="s">
        <v>104</v>
      </c>
      <c r="C484" s="18" t="s">
        <v>103</v>
      </c>
      <c r="D484" s="19">
        <v>276454.33</v>
      </c>
      <c r="E484" s="19">
        <v>130202.33</v>
      </c>
      <c r="F484" s="19">
        <v>406656.66</v>
      </c>
    </row>
    <row r="485" spans="1:6" x14ac:dyDescent="0.25">
      <c r="A485" s="18">
        <v>118667503</v>
      </c>
      <c r="B485" s="18" t="s">
        <v>284</v>
      </c>
      <c r="C485" s="18" t="s">
        <v>103</v>
      </c>
      <c r="D485" s="19">
        <v>642928.64000000001</v>
      </c>
      <c r="E485" s="19">
        <v>387530.69</v>
      </c>
      <c r="F485" s="19">
        <v>1030459.33</v>
      </c>
    </row>
    <row r="486" spans="1:6" x14ac:dyDescent="0.25">
      <c r="A486" s="18">
        <v>112671303</v>
      </c>
      <c r="B486" s="18" t="s">
        <v>273</v>
      </c>
      <c r="C486" s="18" t="s">
        <v>170</v>
      </c>
      <c r="D486" s="19">
        <v>589010.68999999994</v>
      </c>
      <c r="E486" s="19">
        <v>155055.28</v>
      </c>
      <c r="F486" s="19">
        <v>744065.97</v>
      </c>
    </row>
    <row r="487" spans="1:6" x14ac:dyDescent="0.25">
      <c r="A487" s="18">
        <v>112671603</v>
      </c>
      <c r="B487" s="18" t="s">
        <v>470</v>
      </c>
      <c r="C487" s="18" t="s">
        <v>170</v>
      </c>
      <c r="D487" s="19">
        <v>609985.92000000004</v>
      </c>
      <c r="E487" s="19">
        <v>235072.27</v>
      </c>
      <c r="F487" s="19">
        <v>845058.19</v>
      </c>
    </row>
    <row r="488" spans="1:6" x14ac:dyDescent="0.25">
      <c r="A488" s="18">
        <v>112671803</v>
      </c>
      <c r="B488" s="18" t="s">
        <v>503</v>
      </c>
      <c r="C488" s="18" t="s">
        <v>170</v>
      </c>
      <c r="D488" s="19">
        <v>663424.12</v>
      </c>
      <c r="E488" s="19">
        <v>188546.89</v>
      </c>
      <c r="F488" s="19">
        <v>851971.01</v>
      </c>
    </row>
    <row r="489" spans="1:6" x14ac:dyDescent="0.25">
      <c r="A489" s="18">
        <v>112672203</v>
      </c>
      <c r="B489" s="18" t="s">
        <v>358</v>
      </c>
      <c r="C489" s="18" t="s">
        <v>170</v>
      </c>
      <c r="D489" s="19">
        <v>608871.52</v>
      </c>
      <c r="E489" s="19">
        <v>273562.83</v>
      </c>
      <c r="F489" s="19">
        <v>882434.35</v>
      </c>
    </row>
    <row r="490" spans="1:6" x14ac:dyDescent="0.25">
      <c r="A490" s="18">
        <v>112672803</v>
      </c>
      <c r="B490" s="18" t="s">
        <v>236</v>
      </c>
      <c r="C490" s="18" t="s">
        <v>170</v>
      </c>
      <c r="D490" s="19">
        <v>294350.18</v>
      </c>
      <c r="E490" s="19">
        <v>85710.64</v>
      </c>
      <c r="F490" s="19">
        <v>380060.82</v>
      </c>
    </row>
    <row r="491" spans="1:6" x14ac:dyDescent="0.25">
      <c r="A491" s="18">
        <v>112674403</v>
      </c>
      <c r="B491" s="18" t="s">
        <v>187</v>
      </c>
      <c r="C491" s="18" t="s">
        <v>170</v>
      </c>
      <c r="D491" s="19">
        <v>908695.98</v>
      </c>
      <c r="E491" s="19">
        <v>261367.2</v>
      </c>
      <c r="F491" s="19">
        <v>1170063.18</v>
      </c>
    </row>
    <row r="492" spans="1:6" x14ac:dyDescent="0.25">
      <c r="A492" s="18">
        <v>115674603</v>
      </c>
      <c r="B492" s="18" t="s">
        <v>424</v>
      </c>
      <c r="C492" s="18" t="s">
        <v>170</v>
      </c>
      <c r="D492" s="19">
        <v>782100.73</v>
      </c>
      <c r="E492" s="19">
        <v>216863.1</v>
      </c>
      <c r="F492" s="19">
        <v>998963.83</v>
      </c>
    </row>
    <row r="493" spans="1:6" x14ac:dyDescent="0.25">
      <c r="A493" s="18">
        <v>112675503</v>
      </c>
      <c r="B493" s="18" t="s">
        <v>407</v>
      </c>
      <c r="C493" s="18" t="s">
        <v>170</v>
      </c>
      <c r="D493" s="19">
        <v>1111445.78</v>
      </c>
      <c r="E493" s="19">
        <v>294388.19</v>
      </c>
      <c r="F493" s="19">
        <v>1405833.97</v>
      </c>
    </row>
    <row r="494" spans="1:6" x14ac:dyDescent="0.25">
      <c r="A494" s="18">
        <v>112676203</v>
      </c>
      <c r="B494" s="18" t="s">
        <v>306</v>
      </c>
      <c r="C494" s="18" t="s">
        <v>170</v>
      </c>
      <c r="D494" s="19">
        <v>342449.46</v>
      </c>
      <c r="E494" s="19">
        <v>156366.67000000001</v>
      </c>
      <c r="F494" s="19">
        <v>498816.13</v>
      </c>
    </row>
    <row r="495" spans="1:6" x14ac:dyDescent="0.25">
      <c r="A495" s="18">
        <v>112676403</v>
      </c>
      <c r="B495" s="18" t="s">
        <v>505</v>
      </c>
      <c r="C495" s="18" t="s">
        <v>170</v>
      </c>
      <c r="D495" s="19">
        <v>609997.78</v>
      </c>
      <c r="E495" s="19">
        <v>219998.74</v>
      </c>
      <c r="F495" s="19">
        <v>829996.52</v>
      </c>
    </row>
    <row r="496" spans="1:6" x14ac:dyDescent="0.25">
      <c r="A496" s="18">
        <v>112676503</v>
      </c>
      <c r="B496" s="18" t="s">
        <v>453</v>
      </c>
      <c r="C496" s="18" t="s">
        <v>170</v>
      </c>
      <c r="D496" s="19">
        <v>359654.26</v>
      </c>
      <c r="E496" s="19">
        <v>149962.18</v>
      </c>
      <c r="F496" s="19">
        <v>509616.44</v>
      </c>
    </row>
    <row r="497" spans="1:6" x14ac:dyDescent="0.25">
      <c r="A497" s="18">
        <v>112676703</v>
      </c>
      <c r="B497" s="18" t="s">
        <v>314</v>
      </c>
      <c r="C497" s="18" t="s">
        <v>170</v>
      </c>
      <c r="D497" s="19">
        <v>677407.83</v>
      </c>
      <c r="E497" s="19">
        <v>222057.22</v>
      </c>
      <c r="F497" s="19">
        <v>899465.05</v>
      </c>
    </row>
    <row r="498" spans="1:6" x14ac:dyDescent="0.25">
      <c r="A498" s="18">
        <v>115219002</v>
      </c>
      <c r="B498" s="18" t="s">
        <v>476</v>
      </c>
      <c r="C498" s="18" t="s">
        <v>170</v>
      </c>
      <c r="D498" s="19">
        <v>1662515.7</v>
      </c>
      <c r="E498" s="19">
        <v>775618</v>
      </c>
      <c r="F498" s="19">
        <v>2438133.7000000002</v>
      </c>
    </row>
    <row r="499" spans="1:6" x14ac:dyDescent="0.25">
      <c r="A499" s="18">
        <v>112678503</v>
      </c>
      <c r="B499" s="18" t="s">
        <v>171</v>
      </c>
      <c r="C499" s="18" t="s">
        <v>170</v>
      </c>
      <c r="D499" s="19">
        <v>816552.28</v>
      </c>
      <c r="E499" s="19">
        <v>281297.08</v>
      </c>
      <c r="F499" s="19">
        <v>1097849.3600000001</v>
      </c>
    </row>
    <row r="500" spans="1:6" x14ac:dyDescent="0.25">
      <c r="A500" s="18">
        <v>112679002</v>
      </c>
      <c r="B500" s="18" t="s">
        <v>417</v>
      </c>
      <c r="C500" s="18" t="s">
        <v>170</v>
      </c>
      <c r="D500" s="19">
        <v>2348319.1</v>
      </c>
      <c r="E500" s="19">
        <v>773622.44</v>
      </c>
      <c r="F500" s="19">
        <v>3121941.54</v>
      </c>
    </row>
    <row r="501" spans="1:6" x14ac:dyDescent="0.25">
      <c r="A501" s="18">
        <v>112679403</v>
      </c>
      <c r="B501" s="18" t="s">
        <v>311</v>
      </c>
      <c r="C501" s="18" t="s">
        <v>170</v>
      </c>
      <c r="D501" s="19">
        <v>511845.3</v>
      </c>
      <c r="E501" s="19">
        <v>166582.9</v>
      </c>
      <c r="F501" s="19">
        <v>678428.2</v>
      </c>
    </row>
    <row r="503" spans="1:6" s="21" customFormat="1" x14ac:dyDescent="0.25">
      <c r="A503" s="20"/>
      <c r="D503" s="22">
        <f>SUM(D2:D501)</f>
        <v>271023903.71999985</v>
      </c>
      <c r="E503" s="22">
        <f>SUM(E2:E501)</f>
        <v>107026120.82000007</v>
      </c>
      <c r="F503" s="22">
        <f>SUM(F2:F501)</f>
        <v>378050024.54000014</v>
      </c>
    </row>
  </sheetData>
  <sortState xmlns:xlrd2="http://schemas.microsoft.com/office/spreadsheetml/2017/richdata2" ref="A2:F501">
    <sortCondition ref="C2:C501"/>
    <sortCondition ref="B2:B501"/>
  </sortState>
  <printOptions horizontalCentered="1"/>
  <pageMargins left="0" right="0" top="0.75" bottom="0.55000000000000004" header="0.15" footer="0.15"/>
  <pageSetup scale="95" orientation="portrait" r:id="rId1"/>
  <headerFooter alignWithMargins="0">
    <oddHeader>&amp;C&amp;"Arial,Bold"&amp;10Proposed Cyber Charter School Tuition Rate
$8,000 Base Nonspecial Rate</oddHeader>
    <oddFooter>&amp;LPage &amp;P of &amp;N&amp;RFebruary 2025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73C75-232E-428A-9D68-6BB19BE12E9E}">
  <dimension ref="A1:M509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2" sqref="D2"/>
    </sheetView>
  </sheetViews>
  <sheetFormatPr defaultRowHeight="12" x14ac:dyDescent="0.25"/>
  <cols>
    <col min="1" max="1" width="10.140625" bestFit="1" customWidth="1"/>
    <col min="2" max="2" width="30.7109375" bestFit="1" customWidth="1"/>
    <col min="3" max="3" width="16.28515625" bestFit="1" customWidth="1"/>
    <col min="4" max="6" width="15.42578125" style="5" customWidth="1"/>
    <col min="7" max="7" width="16.7109375" style="5" bestFit="1" customWidth="1"/>
    <col min="8" max="8" width="14.7109375" style="5" bestFit="1" customWidth="1"/>
    <col min="9" max="10" width="14.7109375" style="5" customWidth="1"/>
    <col min="11" max="12" width="2.140625" bestFit="1" customWidth="1"/>
    <col min="13" max="13" width="13.7109375" customWidth="1"/>
  </cols>
  <sheetData>
    <row r="1" spans="1:13" ht="72" x14ac:dyDescent="0.25">
      <c r="A1" s="1" t="s">
        <v>0</v>
      </c>
      <c r="B1" s="2" t="s">
        <v>568</v>
      </c>
      <c r="C1" s="2" t="s">
        <v>2</v>
      </c>
      <c r="D1" s="10" t="s">
        <v>571</v>
      </c>
      <c r="E1" s="14" t="s">
        <v>581</v>
      </c>
      <c r="F1" s="10" t="s">
        <v>580</v>
      </c>
      <c r="G1" s="14" t="s">
        <v>577</v>
      </c>
      <c r="H1" s="10" t="s">
        <v>575</v>
      </c>
      <c r="I1" s="11" t="s">
        <v>578</v>
      </c>
      <c r="J1" s="11" t="s">
        <v>579</v>
      </c>
      <c r="M1" s="11" t="s">
        <v>576</v>
      </c>
    </row>
    <row r="2" spans="1:13" x14ac:dyDescent="0.25">
      <c r="A2" s="3">
        <v>101260303</v>
      </c>
      <c r="B2" s="3" t="s">
        <v>513</v>
      </c>
      <c r="C2" s="4" t="s">
        <v>144</v>
      </c>
      <c r="D2" s="6" t="e">
        <f>INDEX(#REF!,MATCH('all CS proposals, net savings'!A:A,#REF!,0))</f>
        <v>#REF!</v>
      </c>
      <c r="E2" s="6" t="e">
        <f>INDEX('Cyber CS Savings Feb2025'!#REF!,MATCH('all CS proposals, net savings'!A:A,'Cyber CS Savings Feb2025'!A:A,0))</f>
        <v>#REF!</v>
      </c>
      <c r="F2" s="6" t="e">
        <f>INDEX('Cyber CS Savings Feb2025'!#REF!,MATCH('all CS proposals, net savings'!A:A,'Cyber CS Savings Feb2025'!A:A,0))</f>
        <v>#REF!</v>
      </c>
      <c r="G2" s="6" t="e">
        <f>INDEX('Cyber CS Savings Feb2025'!#REF!,MATCH('all CS proposals, net savings'!A:A,'Cyber CS Savings Feb2025'!A:A,0))</f>
        <v>#REF!</v>
      </c>
      <c r="H2" s="6" t="e">
        <f t="shared" ref="H2:H65" si="0">ROUND(D2+G2,2)</f>
        <v>#REF!</v>
      </c>
      <c r="I2" s="5" t="e">
        <f>INDEX(#REF!,MATCH('all CS proposals, net savings'!A:A,#REF!,0))</f>
        <v>#REF!</v>
      </c>
      <c r="J2" s="5" t="e">
        <f>H2-I2</f>
        <v>#REF!</v>
      </c>
    </row>
    <row r="3" spans="1:13" x14ac:dyDescent="0.25">
      <c r="A3" s="3">
        <v>101260803</v>
      </c>
      <c r="B3" s="3" t="s">
        <v>530</v>
      </c>
      <c r="C3" s="7" t="s">
        <v>144</v>
      </c>
      <c r="D3" s="6" t="e">
        <f>INDEX(#REF!,MATCH('all CS proposals, net savings'!A:A,#REF!,0))</f>
        <v>#REF!</v>
      </c>
      <c r="E3" s="6" t="e">
        <f>INDEX('Cyber CS Savings Feb2025'!#REF!,MATCH('all CS proposals, net savings'!A:A,'Cyber CS Savings Feb2025'!A:A,0))</f>
        <v>#REF!</v>
      </c>
      <c r="F3" s="6" t="e">
        <f>INDEX('Cyber CS Savings Feb2025'!#REF!,MATCH('all CS proposals, net savings'!A:A,'Cyber CS Savings Feb2025'!A:A,0))</f>
        <v>#REF!</v>
      </c>
      <c r="G3" s="6" t="e">
        <f>INDEX('Cyber CS Savings Feb2025'!#REF!,MATCH('all CS proposals, net savings'!A:A,'Cyber CS Savings Feb2025'!A:A,0))</f>
        <v>#REF!</v>
      </c>
      <c r="H3" s="6" t="e">
        <f t="shared" si="0"/>
        <v>#REF!</v>
      </c>
      <c r="I3" s="5" t="e">
        <f>INDEX(#REF!,MATCH('all CS proposals, net savings'!A:A,#REF!,0))</f>
        <v>#REF!</v>
      </c>
      <c r="J3" s="5" t="e">
        <f t="shared" ref="J3:J66" si="1">H3-I3</f>
        <v>#REF!</v>
      </c>
    </row>
    <row r="4" spans="1:13" x14ac:dyDescent="0.25">
      <c r="A4" s="3">
        <v>101261302</v>
      </c>
      <c r="B4" s="3" t="s">
        <v>533</v>
      </c>
      <c r="C4" s="7" t="s">
        <v>144</v>
      </c>
      <c r="D4" s="6" t="e">
        <f>INDEX(#REF!,MATCH('all CS proposals, net savings'!A:A,#REF!,0))</f>
        <v>#REF!</v>
      </c>
      <c r="E4" s="6" t="e">
        <f>INDEX('Cyber CS Savings Feb2025'!#REF!,MATCH('all CS proposals, net savings'!A:A,'Cyber CS Savings Feb2025'!A:A,0))</f>
        <v>#REF!</v>
      </c>
      <c r="F4" s="6" t="e">
        <f>INDEX('Cyber CS Savings Feb2025'!#REF!,MATCH('all CS proposals, net savings'!A:A,'Cyber CS Savings Feb2025'!A:A,0))</f>
        <v>#REF!</v>
      </c>
      <c r="G4" s="6" t="e">
        <f>INDEX('Cyber CS Savings Feb2025'!#REF!,MATCH('all CS proposals, net savings'!A:A,'Cyber CS Savings Feb2025'!A:A,0))</f>
        <v>#REF!</v>
      </c>
      <c r="H4" s="6" t="e">
        <f t="shared" si="0"/>
        <v>#REF!</v>
      </c>
      <c r="I4" s="5" t="e">
        <f>INDEX(#REF!,MATCH('all CS proposals, net savings'!A:A,#REF!,0))</f>
        <v>#REF!</v>
      </c>
      <c r="J4" s="5" t="e">
        <f t="shared" si="1"/>
        <v>#REF!</v>
      </c>
    </row>
    <row r="5" spans="1:13" x14ac:dyDescent="0.25">
      <c r="A5" s="3">
        <v>101262903</v>
      </c>
      <c r="B5" s="3" t="s">
        <v>145</v>
      </c>
      <c r="C5" s="7" t="s">
        <v>144</v>
      </c>
      <c r="D5" s="6" t="e">
        <f>INDEX(#REF!,MATCH('all CS proposals, net savings'!A:A,#REF!,0))</f>
        <v>#REF!</v>
      </c>
      <c r="E5" s="6" t="e">
        <f>INDEX('Cyber CS Savings Feb2025'!#REF!,MATCH('all CS proposals, net savings'!A:A,'Cyber CS Savings Feb2025'!A:A,0))</f>
        <v>#REF!</v>
      </c>
      <c r="F5" s="6" t="e">
        <f>INDEX('Cyber CS Savings Feb2025'!#REF!,MATCH('all CS proposals, net savings'!A:A,'Cyber CS Savings Feb2025'!A:A,0))</f>
        <v>#REF!</v>
      </c>
      <c r="G5" s="6" t="e">
        <f>INDEX('Cyber CS Savings Feb2025'!#REF!,MATCH('all CS proposals, net savings'!A:A,'Cyber CS Savings Feb2025'!A:A,0))</f>
        <v>#REF!</v>
      </c>
      <c r="H5" s="6" t="e">
        <f t="shared" si="0"/>
        <v>#REF!</v>
      </c>
      <c r="I5" s="5" t="e">
        <f>INDEX(#REF!,MATCH('all CS proposals, net savings'!A:A,#REF!,0))</f>
        <v>#REF!</v>
      </c>
      <c r="J5" s="5" t="e">
        <f t="shared" si="1"/>
        <v>#REF!</v>
      </c>
    </row>
    <row r="6" spans="1:13" x14ac:dyDescent="0.25">
      <c r="A6" s="3">
        <v>101264003</v>
      </c>
      <c r="B6" s="3" t="s">
        <v>451</v>
      </c>
      <c r="C6" s="7" t="s">
        <v>144</v>
      </c>
      <c r="D6" s="6" t="e">
        <f>INDEX(#REF!,MATCH('all CS proposals, net savings'!A:A,#REF!,0))</f>
        <v>#REF!</v>
      </c>
      <c r="E6" s="6" t="e">
        <f>INDEX('Cyber CS Savings Feb2025'!#REF!,MATCH('all CS proposals, net savings'!A:A,'Cyber CS Savings Feb2025'!A:A,0))</f>
        <v>#REF!</v>
      </c>
      <c r="F6" s="6" t="e">
        <f>INDEX('Cyber CS Savings Feb2025'!#REF!,MATCH('all CS proposals, net savings'!A:A,'Cyber CS Savings Feb2025'!A:A,0))</f>
        <v>#REF!</v>
      </c>
      <c r="G6" s="6" t="e">
        <f>INDEX('Cyber CS Savings Feb2025'!#REF!,MATCH('all CS proposals, net savings'!A:A,'Cyber CS Savings Feb2025'!A:A,0))</f>
        <v>#REF!</v>
      </c>
      <c r="H6" s="6" t="e">
        <f t="shared" si="0"/>
        <v>#REF!</v>
      </c>
      <c r="I6" s="5" t="e">
        <f>INDEX(#REF!,MATCH('all CS proposals, net savings'!A:A,#REF!,0))</f>
        <v>#REF!</v>
      </c>
      <c r="J6" s="5" t="e">
        <f t="shared" si="1"/>
        <v>#REF!</v>
      </c>
    </row>
    <row r="7" spans="1:13" x14ac:dyDescent="0.25">
      <c r="A7" s="3">
        <v>101268003</v>
      </c>
      <c r="B7" s="3" t="s">
        <v>382</v>
      </c>
      <c r="C7" s="7" t="s">
        <v>144</v>
      </c>
      <c r="D7" s="6" t="e">
        <f>INDEX(#REF!,MATCH('all CS proposals, net savings'!A:A,#REF!,0))</f>
        <v>#REF!</v>
      </c>
      <c r="E7" s="6" t="e">
        <f>INDEX('Cyber CS Savings Feb2025'!#REF!,MATCH('all CS proposals, net savings'!A:A,'Cyber CS Savings Feb2025'!A:A,0))</f>
        <v>#REF!</v>
      </c>
      <c r="F7" s="6" t="e">
        <f>INDEX('Cyber CS Savings Feb2025'!#REF!,MATCH('all CS proposals, net savings'!A:A,'Cyber CS Savings Feb2025'!A:A,0))</f>
        <v>#REF!</v>
      </c>
      <c r="G7" s="6" t="e">
        <f>INDEX('Cyber CS Savings Feb2025'!#REF!,MATCH('all CS proposals, net savings'!A:A,'Cyber CS Savings Feb2025'!A:A,0))</f>
        <v>#REF!</v>
      </c>
      <c r="H7" s="6" t="e">
        <f t="shared" si="0"/>
        <v>#REF!</v>
      </c>
      <c r="I7" s="5" t="e">
        <f>INDEX(#REF!,MATCH('all CS proposals, net savings'!A:A,#REF!,0))</f>
        <v>#REF!</v>
      </c>
      <c r="J7" s="5" t="e">
        <f t="shared" si="1"/>
        <v>#REF!</v>
      </c>
    </row>
    <row r="8" spans="1:13" x14ac:dyDescent="0.25">
      <c r="A8" s="3">
        <v>101301303</v>
      </c>
      <c r="B8" s="3" t="s">
        <v>344</v>
      </c>
      <c r="C8" s="7" t="s">
        <v>251</v>
      </c>
      <c r="D8" s="6" t="e">
        <f>INDEX(#REF!,MATCH('all CS proposals, net savings'!A:A,#REF!,0))</f>
        <v>#REF!</v>
      </c>
      <c r="E8" s="6" t="e">
        <f>INDEX('Cyber CS Savings Feb2025'!#REF!,MATCH('all CS proposals, net savings'!A:A,'Cyber CS Savings Feb2025'!A:A,0))</f>
        <v>#REF!</v>
      </c>
      <c r="F8" s="6" t="e">
        <f>INDEX('Cyber CS Savings Feb2025'!#REF!,MATCH('all CS proposals, net savings'!A:A,'Cyber CS Savings Feb2025'!A:A,0))</f>
        <v>#REF!</v>
      </c>
      <c r="G8" s="6" t="e">
        <f>INDEX('Cyber CS Savings Feb2025'!#REF!,MATCH('all CS proposals, net savings'!A:A,'Cyber CS Savings Feb2025'!A:A,0))</f>
        <v>#REF!</v>
      </c>
      <c r="H8" s="6" t="e">
        <f t="shared" si="0"/>
        <v>#REF!</v>
      </c>
      <c r="I8" s="5" t="e">
        <f>INDEX(#REF!,MATCH('all CS proposals, net savings'!A:A,#REF!,0))</f>
        <v>#REF!</v>
      </c>
      <c r="J8" s="5" t="e">
        <f t="shared" si="1"/>
        <v>#REF!</v>
      </c>
    </row>
    <row r="9" spans="1:13" x14ac:dyDescent="0.25">
      <c r="A9" s="3">
        <v>101301403</v>
      </c>
      <c r="B9" s="3" t="s">
        <v>430</v>
      </c>
      <c r="C9" s="7" t="s">
        <v>251</v>
      </c>
      <c r="D9" s="6" t="e">
        <f>INDEX(#REF!,MATCH('all CS proposals, net savings'!A:A,#REF!,0))</f>
        <v>#REF!</v>
      </c>
      <c r="E9" s="6" t="e">
        <f>INDEX('Cyber CS Savings Feb2025'!#REF!,MATCH('all CS proposals, net savings'!A:A,'Cyber CS Savings Feb2025'!A:A,0))</f>
        <v>#REF!</v>
      </c>
      <c r="F9" s="6" t="e">
        <f>INDEX('Cyber CS Savings Feb2025'!#REF!,MATCH('all CS proposals, net savings'!A:A,'Cyber CS Savings Feb2025'!A:A,0))</f>
        <v>#REF!</v>
      </c>
      <c r="G9" s="6" t="e">
        <f>INDEX('Cyber CS Savings Feb2025'!#REF!,MATCH('all CS proposals, net savings'!A:A,'Cyber CS Savings Feb2025'!A:A,0))</f>
        <v>#REF!</v>
      </c>
      <c r="H9" s="6" t="e">
        <f t="shared" si="0"/>
        <v>#REF!</v>
      </c>
      <c r="I9" s="5" t="e">
        <f>INDEX(#REF!,MATCH('all CS proposals, net savings'!A:A,#REF!,0))</f>
        <v>#REF!</v>
      </c>
      <c r="J9" s="5" t="e">
        <f t="shared" si="1"/>
        <v>#REF!</v>
      </c>
    </row>
    <row r="10" spans="1:13" x14ac:dyDescent="0.25">
      <c r="A10" s="3">
        <v>101303503</v>
      </c>
      <c r="B10" s="3" t="s">
        <v>304</v>
      </c>
      <c r="C10" s="7" t="s">
        <v>251</v>
      </c>
      <c r="D10" s="6" t="e">
        <f>INDEX(#REF!,MATCH('all CS proposals, net savings'!A:A,#REF!,0))</f>
        <v>#REF!</v>
      </c>
      <c r="E10" s="6" t="e">
        <f>INDEX('Cyber CS Savings Feb2025'!#REF!,MATCH('all CS proposals, net savings'!A:A,'Cyber CS Savings Feb2025'!A:A,0))</f>
        <v>#REF!</v>
      </c>
      <c r="F10" s="6" t="e">
        <f>INDEX('Cyber CS Savings Feb2025'!#REF!,MATCH('all CS proposals, net savings'!A:A,'Cyber CS Savings Feb2025'!A:A,0))</f>
        <v>#REF!</v>
      </c>
      <c r="G10" s="6" t="e">
        <f>INDEX('Cyber CS Savings Feb2025'!#REF!,MATCH('all CS proposals, net savings'!A:A,'Cyber CS Savings Feb2025'!A:A,0))</f>
        <v>#REF!</v>
      </c>
      <c r="H10" s="6" t="e">
        <f t="shared" si="0"/>
        <v>#REF!</v>
      </c>
      <c r="I10" s="5" t="e">
        <f>INDEX(#REF!,MATCH('all CS proposals, net savings'!A:A,#REF!,0))</f>
        <v>#REF!</v>
      </c>
      <c r="J10" s="5" t="e">
        <f t="shared" si="1"/>
        <v>#REF!</v>
      </c>
    </row>
    <row r="11" spans="1:13" x14ac:dyDescent="0.25">
      <c r="A11" s="3">
        <v>101306503</v>
      </c>
      <c r="B11" s="3" t="s">
        <v>252</v>
      </c>
      <c r="C11" s="7" t="s">
        <v>251</v>
      </c>
      <c r="D11" s="6" t="e">
        <f>INDEX(#REF!,MATCH('all CS proposals, net savings'!A:A,#REF!,0))</f>
        <v>#REF!</v>
      </c>
      <c r="E11" s="6" t="e">
        <f>INDEX('Cyber CS Savings Feb2025'!#REF!,MATCH('all CS proposals, net savings'!A:A,'Cyber CS Savings Feb2025'!A:A,0))</f>
        <v>#REF!</v>
      </c>
      <c r="F11" s="6" t="e">
        <f>INDEX('Cyber CS Savings Feb2025'!#REF!,MATCH('all CS proposals, net savings'!A:A,'Cyber CS Savings Feb2025'!A:A,0))</f>
        <v>#REF!</v>
      </c>
      <c r="G11" s="6" t="e">
        <f>INDEX('Cyber CS Savings Feb2025'!#REF!,MATCH('all CS proposals, net savings'!A:A,'Cyber CS Savings Feb2025'!A:A,0))</f>
        <v>#REF!</v>
      </c>
      <c r="H11" s="6" t="e">
        <f t="shared" si="0"/>
        <v>#REF!</v>
      </c>
      <c r="I11" s="5" t="e">
        <f>INDEX(#REF!,MATCH('all CS proposals, net savings'!A:A,#REF!,0))</f>
        <v>#REF!</v>
      </c>
      <c r="J11" s="5" t="e">
        <f t="shared" si="1"/>
        <v>#REF!</v>
      </c>
    </row>
    <row r="12" spans="1:13" x14ac:dyDescent="0.25">
      <c r="A12" s="3">
        <v>101308503</v>
      </c>
      <c r="B12" s="3" t="s">
        <v>420</v>
      </c>
      <c r="C12" s="7" t="s">
        <v>251</v>
      </c>
      <c r="D12" s="6" t="e">
        <f>INDEX(#REF!,MATCH('all CS proposals, net savings'!A:A,#REF!,0))</f>
        <v>#REF!</v>
      </c>
      <c r="E12" s="6" t="e">
        <f>INDEX('Cyber CS Savings Feb2025'!#REF!,MATCH('all CS proposals, net savings'!A:A,'Cyber CS Savings Feb2025'!A:A,0))</f>
        <v>#REF!</v>
      </c>
      <c r="F12" s="6" t="e">
        <f>INDEX('Cyber CS Savings Feb2025'!#REF!,MATCH('all CS proposals, net savings'!A:A,'Cyber CS Savings Feb2025'!A:A,0))</f>
        <v>#REF!</v>
      </c>
      <c r="G12" s="6" t="e">
        <f>INDEX('Cyber CS Savings Feb2025'!#REF!,MATCH('all CS proposals, net savings'!A:A,'Cyber CS Savings Feb2025'!A:A,0))</f>
        <v>#REF!</v>
      </c>
      <c r="H12" s="6" t="e">
        <f t="shared" si="0"/>
        <v>#REF!</v>
      </c>
      <c r="I12" s="5" t="e">
        <f>INDEX(#REF!,MATCH('all CS proposals, net savings'!A:A,#REF!,0))</f>
        <v>#REF!</v>
      </c>
      <c r="J12" s="5" t="e">
        <f t="shared" si="1"/>
        <v>#REF!</v>
      </c>
    </row>
    <row r="13" spans="1:13" x14ac:dyDescent="0.25">
      <c r="A13" s="3">
        <v>101630504</v>
      </c>
      <c r="B13" s="3" t="s">
        <v>272</v>
      </c>
      <c r="C13" s="7" t="s">
        <v>110</v>
      </c>
      <c r="D13" s="6" t="e">
        <f>INDEX(#REF!,MATCH('all CS proposals, net savings'!A:A,#REF!,0))</f>
        <v>#REF!</v>
      </c>
      <c r="E13" s="6" t="e">
        <f>INDEX('Cyber CS Savings Feb2025'!#REF!,MATCH('all CS proposals, net savings'!A:A,'Cyber CS Savings Feb2025'!A:A,0))</f>
        <v>#REF!</v>
      </c>
      <c r="F13" s="6" t="e">
        <f>INDEX('Cyber CS Savings Feb2025'!#REF!,MATCH('all CS proposals, net savings'!A:A,'Cyber CS Savings Feb2025'!A:A,0))</f>
        <v>#REF!</v>
      </c>
      <c r="G13" s="6" t="e">
        <f>INDEX('Cyber CS Savings Feb2025'!#REF!,MATCH('all CS proposals, net savings'!A:A,'Cyber CS Savings Feb2025'!A:A,0))</f>
        <v>#REF!</v>
      </c>
      <c r="H13" s="6" t="e">
        <f t="shared" si="0"/>
        <v>#REF!</v>
      </c>
      <c r="I13" s="5" t="e">
        <f>INDEX(#REF!,MATCH('all CS proposals, net savings'!A:A,#REF!,0))</f>
        <v>#REF!</v>
      </c>
      <c r="J13" s="5" t="e">
        <f t="shared" si="1"/>
        <v>#REF!</v>
      </c>
    </row>
    <row r="14" spans="1:13" x14ac:dyDescent="0.25">
      <c r="A14" s="3">
        <v>101630903</v>
      </c>
      <c r="B14" s="3" t="s">
        <v>137</v>
      </c>
      <c r="C14" s="7" t="s">
        <v>110</v>
      </c>
      <c r="D14" s="6" t="e">
        <f>INDEX(#REF!,MATCH('all CS proposals, net savings'!A:A,#REF!,0))</f>
        <v>#REF!</v>
      </c>
      <c r="E14" s="6" t="e">
        <f>INDEX('Cyber CS Savings Feb2025'!#REF!,MATCH('all CS proposals, net savings'!A:A,'Cyber CS Savings Feb2025'!A:A,0))</f>
        <v>#REF!</v>
      </c>
      <c r="F14" s="6" t="e">
        <f>INDEX('Cyber CS Savings Feb2025'!#REF!,MATCH('all CS proposals, net savings'!A:A,'Cyber CS Savings Feb2025'!A:A,0))</f>
        <v>#REF!</v>
      </c>
      <c r="G14" s="6" t="e">
        <f>INDEX('Cyber CS Savings Feb2025'!#REF!,MATCH('all CS proposals, net savings'!A:A,'Cyber CS Savings Feb2025'!A:A,0))</f>
        <v>#REF!</v>
      </c>
      <c r="H14" s="6" t="e">
        <f t="shared" si="0"/>
        <v>#REF!</v>
      </c>
      <c r="I14" s="5" t="e">
        <f>INDEX(#REF!,MATCH('all CS proposals, net savings'!A:A,#REF!,0))</f>
        <v>#REF!</v>
      </c>
      <c r="J14" s="5" t="e">
        <f t="shared" si="1"/>
        <v>#REF!</v>
      </c>
    </row>
    <row r="15" spans="1:13" x14ac:dyDescent="0.25">
      <c r="A15" s="3">
        <v>101631003</v>
      </c>
      <c r="B15" s="3" t="s">
        <v>353</v>
      </c>
      <c r="C15" s="7" t="s">
        <v>110</v>
      </c>
      <c r="D15" s="6" t="e">
        <f>INDEX(#REF!,MATCH('all CS proposals, net savings'!A:A,#REF!,0))</f>
        <v>#REF!</v>
      </c>
      <c r="E15" s="6" t="e">
        <f>INDEX('Cyber CS Savings Feb2025'!#REF!,MATCH('all CS proposals, net savings'!A:A,'Cyber CS Savings Feb2025'!A:A,0))</f>
        <v>#REF!</v>
      </c>
      <c r="F15" s="6" t="e">
        <f>INDEX('Cyber CS Savings Feb2025'!#REF!,MATCH('all CS proposals, net savings'!A:A,'Cyber CS Savings Feb2025'!A:A,0))</f>
        <v>#REF!</v>
      </c>
      <c r="G15" s="6" t="e">
        <f>INDEX('Cyber CS Savings Feb2025'!#REF!,MATCH('all CS proposals, net savings'!A:A,'Cyber CS Savings Feb2025'!A:A,0))</f>
        <v>#REF!</v>
      </c>
      <c r="H15" s="6" t="e">
        <f t="shared" si="0"/>
        <v>#REF!</v>
      </c>
      <c r="I15" s="5" t="e">
        <f>INDEX(#REF!,MATCH('all CS proposals, net savings'!A:A,#REF!,0))</f>
        <v>#REF!</v>
      </c>
      <c r="J15" s="5" t="e">
        <f t="shared" si="1"/>
        <v>#REF!</v>
      </c>
    </row>
    <row r="16" spans="1:13" x14ac:dyDescent="0.25">
      <c r="A16" s="3">
        <v>101631203</v>
      </c>
      <c r="B16" s="3" t="s">
        <v>152</v>
      </c>
      <c r="C16" s="7" t="s">
        <v>110</v>
      </c>
      <c r="D16" s="6" t="e">
        <f>INDEX(#REF!,MATCH('all CS proposals, net savings'!A:A,#REF!,0))</f>
        <v>#REF!</v>
      </c>
      <c r="E16" s="6" t="e">
        <f>INDEX('Cyber CS Savings Feb2025'!#REF!,MATCH('all CS proposals, net savings'!A:A,'Cyber CS Savings Feb2025'!A:A,0))</f>
        <v>#REF!</v>
      </c>
      <c r="F16" s="6" t="e">
        <f>INDEX('Cyber CS Savings Feb2025'!#REF!,MATCH('all CS proposals, net savings'!A:A,'Cyber CS Savings Feb2025'!A:A,0))</f>
        <v>#REF!</v>
      </c>
      <c r="G16" s="6" t="e">
        <f>INDEX('Cyber CS Savings Feb2025'!#REF!,MATCH('all CS proposals, net savings'!A:A,'Cyber CS Savings Feb2025'!A:A,0))</f>
        <v>#REF!</v>
      </c>
      <c r="H16" s="6" t="e">
        <f t="shared" si="0"/>
        <v>#REF!</v>
      </c>
      <c r="I16" s="5" t="e">
        <f>INDEX(#REF!,MATCH('all CS proposals, net savings'!A:A,#REF!,0))</f>
        <v>#REF!</v>
      </c>
      <c r="J16" s="5" t="e">
        <f t="shared" si="1"/>
        <v>#REF!</v>
      </c>
    </row>
    <row r="17" spans="1:12" x14ac:dyDescent="0.25">
      <c r="A17" s="3">
        <v>101631503</v>
      </c>
      <c r="B17" s="3" t="s">
        <v>226</v>
      </c>
      <c r="C17" s="7" t="s">
        <v>110</v>
      </c>
      <c r="D17" s="6" t="e">
        <f>INDEX(#REF!,MATCH('all CS proposals, net savings'!A:A,#REF!,0))</f>
        <v>#REF!</v>
      </c>
      <c r="E17" s="6" t="e">
        <f>INDEX('Cyber CS Savings Feb2025'!#REF!,MATCH('all CS proposals, net savings'!A:A,'Cyber CS Savings Feb2025'!A:A,0))</f>
        <v>#REF!</v>
      </c>
      <c r="F17" s="6" t="e">
        <f>INDEX('Cyber CS Savings Feb2025'!#REF!,MATCH('all CS proposals, net savings'!A:A,'Cyber CS Savings Feb2025'!A:A,0))</f>
        <v>#REF!</v>
      </c>
      <c r="G17" s="6" t="e">
        <f>INDEX('Cyber CS Savings Feb2025'!#REF!,MATCH('all CS proposals, net savings'!A:A,'Cyber CS Savings Feb2025'!A:A,0))</f>
        <v>#REF!</v>
      </c>
      <c r="H17" s="6" t="e">
        <f t="shared" si="0"/>
        <v>#REF!</v>
      </c>
      <c r="I17" s="5" t="e">
        <f>INDEX(#REF!,MATCH('all CS proposals, net savings'!A:A,#REF!,0))</f>
        <v>#REF!</v>
      </c>
      <c r="J17" s="5" t="e">
        <f t="shared" si="1"/>
        <v>#REF!</v>
      </c>
    </row>
    <row r="18" spans="1:12" x14ac:dyDescent="0.25">
      <c r="A18" s="3">
        <v>101631703</v>
      </c>
      <c r="B18" s="3" t="s">
        <v>482</v>
      </c>
      <c r="C18" s="7" t="s">
        <v>110</v>
      </c>
      <c r="D18" s="6" t="e">
        <f>INDEX(#REF!,MATCH('all CS proposals, net savings'!A:A,#REF!,0))</f>
        <v>#REF!</v>
      </c>
      <c r="E18" s="6" t="e">
        <f>INDEX('Cyber CS Savings Feb2025'!#REF!,MATCH('all CS proposals, net savings'!A:A,'Cyber CS Savings Feb2025'!A:A,0))</f>
        <v>#REF!</v>
      </c>
      <c r="F18" s="6" t="e">
        <f>INDEX('Cyber CS Savings Feb2025'!#REF!,MATCH('all CS proposals, net savings'!A:A,'Cyber CS Savings Feb2025'!A:A,0))</f>
        <v>#REF!</v>
      </c>
      <c r="G18" s="6" t="e">
        <f>INDEX('Cyber CS Savings Feb2025'!#REF!,MATCH('all CS proposals, net savings'!A:A,'Cyber CS Savings Feb2025'!A:A,0))</f>
        <v>#REF!</v>
      </c>
      <c r="H18" s="6" t="e">
        <f t="shared" si="0"/>
        <v>#REF!</v>
      </c>
      <c r="I18" s="5" t="e">
        <f>INDEX(#REF!,MATCH('all CS proposals, net savings'!A:A,#REF!,0))</f>
        <v>#REF!</v>
      </c>
      <c r="J18" s="5" t="e">
        <f t="shared" si="1"/>
        <v>#REF!</v>
      </c>
    </row>
    <row r="19" spans="1:12" x14ac:dyDescent="0.25">
      <c r="A19" s="3">
        <v>101631803</v>
      </c>
      <c r="B19" s="3" t="s">
        <v>337</v>
      </c>
      <c r="C19" s="7" t="s">
        <v>110</v>
      </c>
      <c r="D19" s="6" t="e">
        <f>INDEX(#REF!,MATCH('all CS proposals, net savings'!A:A,#REF!,0))</f>
        <v>#REF!</v>
      </c>
      <c r="E19" s="6" t="e">
        <f>INDEX('Cyber CS Savings Feb2025'!#REF!,MATCH('all CS proposals, net savings'!A:A,'Cyber CS Savings Feb2025'!A:A,0))</f>
        <v>#REF!</v>
      </c>
      <c r="F19" s="6" t="e">
        <f>INDEX('Cyber CS Savings Feb2025'!#REF!,MATCH('all CS proposals, net savings'!A:A,'Cyber CS Savings Feb2025'!A:A,0))</f>
        <v>#REF!</v>
      </c>
      <c r="G19" s="6" t="e">
        <f>INDEX('Cyber CS Savings Feb2025'!#REF!,MATCH('all CS proposals, net savings'!A:A,'Cyber CS Savings Feb2025'!A:A,0))</f>
        <v>#REF!</v>
      </c>
      <c r="H19" s="6" t="e">
        <f t="shared" si="0"/>
        <v>#REF!</v>
      </c>
      <c r="I19" s="5" t="e">
        <f>INDEX(#REF!,MATCH('all CS proposals, net savings'!A:A,#REF!,0))</f>
        <v>#REF!</v>
      </c>
      <c r="J19" s="5" t="e">
        <f t="shared" si="1"/>
        <v>#REF!</v>
      </c>
    </row>
    <row r="20" spans="1:12" x14ac:dyDescent="0.25">
      <c r="A20" s="3">
        <v>101631903</v>
      </c>
      <c r="B20" s="3" t="s">
        <v>111</v>
      </c>
      <c r="C20" s="7" t="s">
        <v>110</v>
      </c>
      <c r="D20" s="6" t="e">
        <f>INDEX(#REF!,MATCH('all CS proposals, net savings'!A:A,#REF!,0))</f>
        <v>#REF!</v>
      </c>
      <c r="E20" s="6" t="e">
        <f>INDEX('Cyber CS Savings Feb2025'!#REF!,MATCH('all CS proposals, net savings'!A:A,'Cyber CS Savings Feb2025'!A:A,0))</f>
        <v>#REF!</v>
      </c>
      <c r="F20" s="6" t="e">
        <f>INDEX('Cyber CS Savings Feb2025'!#REF!,MATCH('all CS proposals, net savings'!A:A,'Cyber CS Savings Feb2025'!A:A,0))</f>
        <v>#REF!</v>
      </c>
      <c r="G20" s="6" t="e">
        <f>INDEX('Cyber CS Savings Feb2025'!#REF!,MATCH('all CS proposals, net savings'!A:A,'Cyber CS Savings Feb2025'!A:A,0))</f>
        <v>#REF!</v>
      </c>
      <c r="H20" s="6" t="e">
        <f t="shared" si="0"/>
        <v>#REF!</v>
      </c>
      <c r="I20" s="5" t="e">
        <f>INDEX(#REF!,MATCH('all CS proposals, net savings'!A:A,#REF!,0))</f>
        <v>#REF!</v>
      </c>
      <c r="J20" s="5" t="e">
        <f t="shared" si="1"/>
        <v>#REF!</v>
      </c>
    </row>
    <row r="21" spans="1:12" x14ac:dyDescent="0.25">
      <c r="A21" s="3">
        <v>101632403</v>
      </c>
      <c r="B21" s="3" t="s">
        <v>186</v>
      </c>
      <c r="C21" s="7" t="s">
        <v>110</v>
      </c>
      <c r="D21" s="6" t="e">
        <f>INDEX(#REF!,MATCH('all CS proposals, net savings'!A:A,#REF!,0))</f>
        <v>#REF!</v>
      </c>
      <c r="E21" s="6" t="e">
        <f>INDEX('Cyber CS Savings Feb2025'!#REF!,MATCH('all CS proposals, net savings'!A:A,'Cyber CS Savings Feb2025'!A:A,0))</f>
        <v>#REF!</v>
      </c>
      <c r="F21" s="6" t="e">
        <f>INDEX('Cyber CS Savings Feb2025'!#REF!,MATCH('all CS proposals, net savings'!A:A,'Cyber CS Savings Feb2025'!A:A,0))</f>
        <v>#REF!</v>
      </c>
      <c r="G21" s="6" t="e">
        <f>INDEX('Cyber CS Savings Feb2025'!#REF!,MATCH('all CS proposals, net savings'!A:A,'Cyber CS Savings Feb2025'!A:A,0))</f>
        <v>#REF!</v>
      </c>
      <c r="H21" s="6" t="e">
        <f t="shared" si="0"/>
        <v>#REF!</v>
      </c>
      <c r="I21" s="5" t="e">
        <f>INDEX(#REF!,MATCH('all CS proposals, net savings'!A:A,#REF!,0))</f>
        <v>#REF!</v>
      </c>
      <c r="J21" s="5" t="e">
        <f t="shared" si="1"/>
        <v>#REF!</v>
      </c>
    </row>
    <row r="22" spans="1:12" x14ac:dyDescent="0.25">
      <c r="A22" s="3">
        <v>101633903</v>
      </c>
      <c r="B22" s="3" t="s">
        <v>444</v>
      </c>
      <c r="C22" s="7" t="s">
        <v>110</v>
      </c>
      <c r="D22" s="6" t="e">
        <f>INDEX(#REF!,MATCH('all CS proposals, net savings'!A:A,#REF!,0))</f>
        <v>#REF!</v>
      </c>
      <c r="E22" s="6" t="e">
        <f>INDEX('Cyber CS Savings Feb2025'!#REF!,MATCH('all CS proposals, net savings'!A:A,'Cyber CS Savings Feb2025'!A:A,0))</f>
        <v>#REF!</v>
      </c>
      <c r="F22" s="6" t="e">
        <f>INDEX('Cyber CS Savings Feb2025'!#REF!,MATCH('all CS proposals, net savings'!A:A,'Cyber CS Savings Feb2025'!A:A,0))</f>
        <v>#REF!</v>
      </c>
      <c r="G22" s="6" t="e">
        <f>INDEX('Cyber CS Savings Feb2025'!#REF!,MATCH('all CS proposals, net savings'!A:A,'Cyber CS Savings Feb2025'!A:A,0))</f>
        <v>#REF!</v>
      </c>
      <c r="H22" s="6" t="e">
        <f t="shared" si="0"/>
        <v>#REF!</v>
      </c>
      <c r="I22" s="5" t="e">
        <f>INDEX(#REF!,MATCH('all CS proposals, net savings'!A:A,#REF!,0))</f>
        <v>#REF!</v>
      </c>
      <c r="J22" s="5" t="e">
        <f t="shared" si="1"/>
        <v>#REF!</v>
      </c>
    </row>
    <row r="23" spans="1:12" x14ac:dyDescent="0.25">
      <c r="A23" s="3">
        <v>101636503</v>
      </c>
      <c r="B23" s="3" t="s">
        <v>291</v>
      </c>
      <c r="C23" s="7" t="s">
        <v>110</v>
      </c>
      <c r="D23" s="6" t="e">
        <f>INDEX(#REF!,MATCH('all CS proposals, net savings'!A:A,#REF!,0))</f>
        <v>#REF!</v>
      </c>
      <c r="E23" s="6" t="e">
        <f>INDEX('Cyber CS Savings Feb2025'!#REF!,MATCH('all CS proposals, net savings'!A:A,'Cyber CS Savings Feb2025'!A:A,0))</f>
        <v>#REF!</v>
      </c>
      <c r="F23" s="6" t="e">
        <f>INDEX('Cyber CS Savings Feb2025'!#REF!,MATCH('all CS proposals, net savings'!A:A,'Cyber CS Savings Feb2025'!A:A,0))</f>
        <v>#REF!</v>
      </c>
      <c r="G23" s="6" t="e">
        <f>INDEX('Cyber CS Savings Feb2025'!#REF!,MATCH('all CS proposals, net savings'!A:A,'Cyber CS Savings Feb2025'!A:A,0))</f>
        <v>#REF!</v>
      </c>
      <c r="H23" s="6" t="e">
        <f t="shared" si="0"/>
        <v>#REF!</v>
      </c>
      <c r="I23" s="5" t="e">
        <f>INDEX(#REF!,MATCH('all CS proposals, net savings'!A:A,#REF!,0))</f>
        <v>#REF!</v>
      </c>
      <c r="J23" s="5" t="e">
        <f t="shared" si="1"/>
        <v>#REF!</v>
      </c>
    </row>
    <row r="24" spans="1:12" x14ac:dyDescent="0.25">
      <c r="A24" s="3">
        <v>101637002</v>
      </c>
      <c r="B24" s="3" t="s">
        <v>354</v>
      </c>
      <c r="C24" s="7" t="s">
        <v>110</v>
      </c>
      <c r="D24" s="6" t="e">
        <f>INDEX(#REF!,MATCH('all CS proposals, net savings'!A:A,#REF!,0))</f>
        <v>#REF!</v>
      </c>
      <c r="E24" s="6" t="e">
        <f>INDEX('Cyber CS Savings Feb2025'!#REF!,MATCH('all CS proposals, net savings'!A:A,'Cyber CS Savings Feb2025'!A:A,0))</f>
        <v>#REF!</v>
      </c>
      <c r="F24" s="6" t="e">
        <f>INDEX('Cyber CS Savings Feb2025'!#REF!,MATCH('all CS proposals, net savings'!A:A,'Cyber CS Savings Feb2025'!A:A,0))</f>
        <v>#REF!</v>
      </c>
      <c r="G24" s="6" t="e">
        <f>INDEX('Cyber CS Savings Feb2025'!#REF!,MATCH('all CS proposals, net savings'!A:A,'Cyber CS Savings Feb2025'!A:A,0))</f>
        <v>#REF!</v>
      </c>
      <c r="H24" s="6" t="e">
        <f t="shared" si="0"/>
        <v>#REF!</v>
      </c>
      <c r="I24" s="5" t="e">
        <f>INDEX(#REF!,MATCH('all CS proposals, net savings'!A:A,#REF!,0))</f>
        <v>#REF!</v>
      </c>
      <c r="J24" s="5" t="e">
        <f t="shared" si="1"/>
        <v>#REF!</v>
      </c>
    </row>
    <row r="25" spans="1:12" x14ac:dyDescent="0.25">
      <c r="A25" s="3">
        <v>101638003</v>
      </c>
      <c r="B25" s="3" t="s">
        <v>488</v>
      </c>
      <c r="C25" s="7" t="s">
        <v>110</v>
      </c>
      <c r="D25" s="6" t="e">
        <f>INDEX(#REF!,MATCH('all CS proposals, net savings'!A:A,#REF!,0))</f>
        <v>#REF!</v>
      </c>
      <c r="E25" s="6" t="e">
        <f>INDEX('Cyber CS Savings Feb2025'!#REF!,MATCH('all CS proposals, net savings'!A:A,'Cyber CS Savings Feb2025'!A:A,0))</f>
        <v>#REF!</v>
      </c>
      <c r="F25" s="6" t="e">
        <f>INDEX('Cyber CS Savings Feb2025'!#REF!,MATCH('all CS proposals, net savings'!A:A,'Cyber CS Savings Feb2025'!A:A,0))</f>
        <v>#REF!</v>
      </c>
      <c r="G25" s="6" t="e">
        <f>INDEX('Cyber CS Savings Feb2025'!#REF!,MATCH('all CS proposals, net savings'!A:A,'Cyber CS Savings Feb2025'!A:A,0))</f>
        <v>#REF!</v>
      </c>
      <c r="H25" s="6" t="e">
        <f t="shared" si="0"/>
        <v>#REF!</v>
      </c>
      <c r="I25" s="5" t="e">
        <f>INDEX(#REF!,MATCH('all CS proposals, net savings'!A:A,#REF!,0))</f>
        <v>#REF!</v>
      </c>
      <c r="J25" s="5" t="e">
        <f t="shared" si="1"/>
        <v>#REF!</v>
      </c>
    </row>
    <row r="26" spans="1:12" x14ac:dyDescent="0.25">
      <c r="A26" s="3">
        <v>101638803</v>
      </c>
      <c r="B26" s="3" t="s">
        <v>510</v>
      </c>
      <c r="C26" s="7" t="s">
        <v>110</v>
      </c>
      <c r="D26" s="6" t="e">
        <f>INDEX(#REF!,MATCH('all CS proposals, net savings'!A:A,#REF!,0))</f>
        <v>#REF!</v>
      </c>
      <c r="E26" s="6" t="e">
        <f>INDEX('Cyber CS Savings Feb2025'!#REF!,MATCH('all CS proposals, net savings'!A:A,'Cyber CS Savings Feb2025'!A:A,0))</f>
        <v>#REF!</v>
      </c>
      <c r="F26" s="6" t="e">
        <f>INDEX('Cyber CS Savings Feb2025'!#REF!,MATCH('all CS proposals, net savings'!A:A,'Cyber CS Savings Feb2025'!A:A,0))</f>
        <v>#REF!</v>
      </c>
      <c r="G26" s="6" t="e">
        <f>INDEX('Cyber CS Savings Feb2025'!#REF!,MATCH('all CS proposals, net savings'!A:A,'Cyber CS Savings Feb2025'!A:A,0))</f>
        <v>#REF!</v>
      </c>
      <c r="H26" s="6" t="e">
        <f t="shared" si="0"/>
        <v>#REF!</v>
      </c>
      <c r="I26" s="5" t="e">
        <f>INDEX(#REF!,MATCH('all CS proposals, net savings'!A:A,#REF!,0))</f>
        <v>#REF!</v>
      </c>
      <c r="J26" s="5" t="e">
        <f t="shared" si="1"/>
        <v>#REF!</v>
      </c>
    </row>
    <row r="27" spans="1:12" x14ac:dyDescent="0.25">
      <c r="A27" s="3">
        <v>102027451</v>
      </c>
      <c r="B27" s="3" t="s">
        <v>566</v>
      </c>
      <c r="C27" s="7" t="s">
        <v>9</v>
      </c>
      <c r="D27" s="6" t="e">
        <f>INDEX(#REF!,MATCH('all CS proposals, net savings'!A:A,#REF!,0))</f>
        <v>#REF!</v>
      </c>
      <c r="E27" s="6" t="e">
        <f>INDEX('Cyber CS Savings Feb2025'!#REF!,MATCH('all CS proposals, net savings'!A:A,'Cyber CS Savings Feb2025'!A:A,0))</f>
        <v>#REF!</v>
      </c>
      <c r="F27" s="6" t="e">
        <f>INDEX('Cyber CS Savings Feb2025'!#REF!,MATCH('all CS proposals, net savings'!A:A,'Cyber CS Savings Feb2025'!A:A,0))</f>
        <v>#REF!</v>
      </c>
      <c r="G27" s="6" t="e">
        <f>INDEX('Cyber CS Savings Feb2025'!#REF!,MATCH('all CS proposals, net savings'!A:A,'Cyber CS Savings Feb2025'!A:A,0))</f>
        <v>#REF!</v>
      </c>
      <c r="H27" s="6" t="e">
        <f t="shared" si="0"/>
        <v>#REF!</v>
      </c>
      <c r="I27" s="5" t="e">
        <f>INDEX(#REF!,MATCH('all CS proposals, net savings'!A:A,#REF!,0))</f>
        <v>#REF!</v>
      </c>
      <c r="J27" s="5" t="e">
        <f t="shared" si="1"/>
        <v>#REF!</v>
      </c>
      <c r="K27" t="s">
        <v>570</v>
      </c>
      <c r="L27">
        <v>3</v>
      </c>
    </row>
    <row r="28" spans="1:12" x14ac:dyDescent="0.25">
      <c r="A28" s="3">
        <v>103020603</v>
      </c>
      <c r="B28" s="3" t="s">
        <v>532</v>
      </c>
      <c r="C28" s="7" t="s">
        <v>9</v>
      </c>
      <c r="D28" s="6" t="e">
        <f>INDEX(#REF!,MATCH('all CS proposals, net savings'!A:A,#REF!,0))</f>
        <v>#REF!</v>
      </c>
      <c r="E28" s="6" t="e">
        <f>INDEX('Cyber CS Savings Feb2025'!#REF!,MATCH('all CS proposals, net savings'!A:A,'Cyber CS Savings Feb2025'!A:A,0))</f>
        <v>#REF!</v>
      </c>
      <c r="F28" s="6" t="e">
        <f>INDEX('Cyber CS Savings Feb2025'!#REF!,MATCH('all CS proposals, net savings'!A:A,'Cyber CS Savings Feb2025'!A:A,0))</f>
        <v>#REF!</v>
      </c>
      <c r="G28" s="6" t="e">
        <f>INDEX('Cyber CS Savings Feb2025'!#REF!,MATCH('all CS proposals, net savings'!A:A,'Cyber CS Savings Feb2025'!A:A,0))</f>
        <v>#REF!</v>
      </c>
      <c r="H28" s="6" t="e">
        <f t="shared" si="0"/>
        <v>#REF!</v>
      </c>
      <c r="I28" s="5" t="e">
        <f>INDEX(#REF!,MATCH('all CS proposals, net savings'!A:A,#REF!,0))</f>
        <v>#REF!</v>
      </c>
      <c r="J28" s="5" t="e">
        <f t="shared" si="1"/>
        <v>#REF!</v>
      </c>
    </row>
    <row r="29" spans="1:12" x14ac:dyDescent="0.25">
      <c r="A29" s="3">
        <v>103020753</v>
      </c>
      <c r="B29" s="3" t="s">
        <v>279</v>
      </c>
      <c r="C29" s="7" t="s">
        <v>9</v>
      </c>
      <c r="D29" s="6" t="e">
        <f>INDEX(#REF!,MATCH('all CS proposals, net savings'!A:A,#REF!,0))</f>
        <v>#REF!</v>
      </c>
      <c r="E29" s="6" t="e">
        <f>INDEX('Cyber CS Savings Feb2025'!#REF!,MATCH('all CS proposals, net savings'!A:A,'Cyber CS Savings Feb2025'!A:A,0))</f>
        <v>#REF!</v>
      </c>
      <c r="F29" s="6" t="e">
        <f>INDEX('Cyber CS Savings Feb2025'!#REF!,MATCH('all CS proposals, net savings'!A:A,'Cyber CS Savings Feb2025'!A:A,0))</f>
        <v>#REF!</v>
      </c>
      <c r="G29" s="6" t="e">
        <f>INDEX('Cyber CS Savings Feb2025'!#REF!,MATCH('all CS proposals, net savings'!A:A,'Cyber CS Savings Feb2025'!A:A,0))</f>
        <v>#REF!</v>
      </c>
      <c r="H29" s="6" t="e">
        <f t="shared" si="0"/>
        <v>#REF!</v>
      </c>
      <c r="I29" s="5" t="e">
        <f>INDEX(#REF!,MATCH('all CS proposals, net savings'!A:A,#REF!,0))</f>
        <v>#REF!</v>
      </c>
      <c r="J29" s="5" t="e">
        <f t="shared" si="1"/>
        <v>#REF!</v>
      </c>
    </row>
    <row r="30" spans="1:12" x14ac:dyDescent="0.25">
      <c r="A30" s="3">
        <v>103021003</v>
      </c>
      <c r="B30" s="3" t="s">
        <v>360</v>
      </c>
      <c r="C30" s="7" t="s">
        <v>9</v>
      </c>
      <c r="D30" s="6" t="e">
        <f>INDEX(#REF!,MATCH('all CS proposals, net savings'!A:A,#REF!,0))</f>
        <v>#REF!</v>
      </c>
      <c r="E30" s="6" t="e">
        <f>INDEX('Cyber CS Savings Feb2025'!#REF!,MATCH('all CS proposals, net savings'!A:A,'Cyber CS Savings Feb2025'!A:A,0))</f>
        <v>#REF!</v>
      </c>
      <c r="F30" s="6" t="e">
        <f>INDEX('Cyber CS Savings Feb2025'!#REF!,MATCH('all CS proposals, net savings'!A:A,'Cyber CS Savings Feb2025'!A:A,0))</f>
        <v>#REF!</v>
      </c>
      <c r="G30" s="6" t="e">
        <f>INDEX('Cyber CS Savings Feb2025'!#REF!,MATCH('all CS proposals, net savings'!A:A,'Cyber CS Savings Feb2025'!A:A,0))</f>
        <v>#REF!</v>
      </c>
      <c r="H30" s="6" t="e">
        <f t="shared" si="0"/>
        <v>#REF!</v>
      </c>
      <c r="I30" s="5" t="e">
        <f>INDEX(#REF!,MATCH('all CS proposals, net savings'!A:A,#REF!,0))</f>
        <v>#REF!</v>
      </c>
      <c r="J30" s="5" t="e">
        <f t="shared" si="1"/>
        <v>#REF!</v>
      </c>
    </row>
    <row r="31" spans="1:12" x14ac:dyDescent="0.25">
      <c r="A31" s="3">
        <v>103021102</v>
      </c>
      <c r="B31" s="3" t="s">
        <v>502</v>
      </c>
      <c r="C31" s="7" t="s">
        <v>9</v>
      </c>
      <c r="D31" s="6" t="e">
        <f>INDEX(#REF!,MATCH('all CS proposals, net savings'!A:A,#REF!,0))</f>
        <v>#REF!</v>
      </c>
      <c r="E31" s="6" t="e">
        <f>INDEX('Cyber CS Savings Feb2025'!#REF!,MATCH('all CS proposals, net savings'!A:A,'Cyber CS Savings Feb2025'!A:A,0))</f>
        <v>#REF!</v>
      </c>
      <c r="F31" s="6" t="e">
        <f>INDEX('Cyber CS Savings Feb2025'!#REF!,MATCH('all CS proposals, net savings'!A:A,'Cyber CS Savings Feb2025'!A:A,0))</f>
        <v>#REF!</v>
      </c>
      <c r="G31" s="6" t="e">
        <f>INDEX('Cyber CS Savings Feb2025'!#REF!,MATCH('all CS proposals, net savings'!A:A,'Cyber CS Savings Feb2025'!A:A,0))</f>
        <v>#REF!</v>
      </c>
      <c r="H31" s="6" t="e">
        <f t="shared" si="0"/>
        <v>#REF!</v>
      </c>
      <c r="I31" s="5" t="e">
        <f>INDEX(#REF!,MATCH('all CS proposals, net savings'!A:A,#REF!,0))</f>
        <v>#REF!</v>
      </c>
      <c r="J31" s="5" t="e">
        <f t="shared" si="1"/>
        <v>#REF!</v>
      </c>
    </row>
    <row r="32" spans="1:12" x14ac:dyDescent="0.25">
      <c r="A32" s="3">
        <v>103021252</v>
      </c>
      <c r="B32" s="3" t="s">
        <v>511</v>
      </c>
      <c r="C32" s="7" t="s">
        <v>9</v>
      </c>
      <c r="D32" s="6" t="e">
        <f>INDEX(#REF!,MATCH('all CS proposals, net savings'!A:A,#REF!,0))</f>
        <v>#REF!</v>
      </c>
      <c r="E32" s="6" t="e">
        <f>INDEX('Cyber CS Savings Feb2025'!#REF!,MATCH('all CS proposals, net savings'!A:A,'Cyber CS Savings Feb2025'!A:A,0))</f>
        <v>#REF!</v>
      </c>
      <c r="F32" s="6" t="e">
        <f>INDEX('Cyber CS Savings Feb2025'!#REF!,MATCH('all CS proposals, net savings'!A:A,'Cyber CS Savings Feb2025'!A:A,0))</f>
        <v>#REF!</v>
      </c>
      <c r="G32" s="6" t="e">
        <f>INDEX('Cyber CS Savings Feb2025'!#REF!,MATCH('all CS proposals, net savings'!A:A,'Cyber CS Savings Feb2025'!A:A,0))</f>
        <v>#REF!</v>
      </c>
      <c r="H32" s="6" t="e">
        <f t="shared" si="0"/>
        <v>#REF!</v>
      </c>
      <c r="I32" s="5" t="e">
        <f>INDEX(#REF!,MATCH('all CS proposals, net savings'!A:A,#REF!,0))</f>
        <v>#REF!</v>
      </c>
      <c r="J32" s="5" t="e">
        <f t="shared" si="1"/>
        <v>#REF!</v>
      </c>
    </row>
    <row r="33" spans="1:10" x14ac:dyDescent="0.25">
      <c r="A33" s="3">
        <v>103021453</v>
      </c>
      <c r="B33" s="3" t="s">
        <v>393</v>
      </c>
      <c r="C33" s="7" t="s">
        <v>9</v>
      </c>
      <c r="D33" s="6" t="e">
        <f>INDEX(#REF!,MATCH('all CS proposals, net savings'!A:A,#REF!,0))</f>
        <v>#REF!</v>
      </c>
      <c r="E33" s="6" t="e">
        <f>INDEX('Cyber CS Savings Feb2025'!#REF!,MATCH('all CS proposals, net savings'!A:A,'Cyber CS Savings Feb2025'!A:A,0))</f>
        <v>#REF!</v>
      </c>
      <c r="F33" s="6" t="e">
        <f>INDEX('Cyber CS Savings Feb2025'!#REF!,MATCH('all CS proposals, net savings'!A:A,'Cyber CS Savings Feb2025'!A:A,0))</f>
        <v>#REF!</v>
      </c>
      <c r="G33" s="6" t="e">
        <f>INDEX('Cyber CS Savings Feb2025'!#REF!,MATCH('all CS proposals, net savings'!A:A,'Cyber CS Savings Feb2025'!A:A,0))</f>
        <v>#REF!</v>
      </c>
      <c r="H33" s="6" t="e">
        <f t="shared" si="0"/>
        <v>#REF!</v>
      </c>
      <c r="I33" s="5" t="e">
        <f>INDEX(#REF!,MATCH('all CS proposals, net savings'!A:A,#REF!,0))</f>
        <v>#REF!</v>
      </c>
      <c r="J33" s="5" t="e">
        <f t="shared" si="1"/>
        <v>#REF!</v>
      </c>
    </row>
    <row r="34" spans="1:10" x14ac:dyDescent="0.25">
      <c r="A34" s="3">
        <v>103021603</v>
      </c>
      <c r="B34" s="3" t="s">
        <v>363</v>
      </c>
      <c r="C34" s="7" t="s">
        <v>9</v>
      </c>
      <c r="D34" s="6" t="e">
        <f>INDEX(#REF!,MATCH('all CS proposals, net savings'!A:A,#REF!,0))</f>
        <v>#REF!</v>
      </c>
      <c r="E34" s="6" t="e">
        <f>INDEX('Cyber CS Savings Feb2025'!#REF!,MATCH('all CS proposals, net savings'!A:A,'Cyber CS Savings Feb2025'!A:A,0))</f>
        <v>#REF!</v>
      </c>
      <c r="F34" s="6" t="e">
        <f>INDEX('Cyber CS Savings Feb2025'!#REF!,MATCH('all CS proposals, net savings'!A:A,'Cyber CS Savings Feb2025'!A:A,0))</f>
        <v>#REF!</v>
      </c>
      <c r="G34" s="6" t="e">
        <f>INDEX('Cyber CS Savings Feb2025'!#REF!,MATCH('all CS proposals, net savings'!A:A,'Cyber CS Savings Feb2025'!A:A,0))</f>
        <v>#REF!</v>
      </c>
      <c r="H34" s="6" t="e">
        <f t="shared" si="0"/>
        <v>#REF!</v>
      </c>
      <c r="I34" s="5" t="e">
        <f>INDEX(#REF!,MATCH('all CS proposals, net savings'!A:A,#REF!,0))</f>
        <v>#REF!</v>
      </c>
      <c r="J34" s="5" t="e">
        <f t="shared" si="1"/>
        <v>#REF!</v>
      </c>
    </row>
    <row r="35" spans="1:10" x14ac:dyDescent="0.25">
      <c r="A35" s="3">
        <v>103021752</v>
      </c>
      <c r="B35" s="3" t="s">
        <v>494</v>
      </c>
      <c r="C35" s="7" t="s">
        <v>9</v>
      </c>
      <c r="D35" s="6" t="e">
        <f>INDEX(#REF!,MATCH('all CS proposals, net savings'!A:A,#REF!,0))</f>
        <v>#REF!</v>
      </c>
      <c r="E35" s="6" t="e">
        <f>INDEX('Cyber CS Savings Feb2025'!#REF!,MATCH('all CS proposals, net savings'!A:A,'Cyber CS Savings Feb2025'!A:A,0))</f>
        <v>#REF!</v>
      </c>
      <c r="F35" s="6" t="e">
        <f>INDEX('Cyber CS Savings Feb2025'!#REF!,MATCH('all CS proposals, net savings'!A:A,'Cyber CS Savings Feb2025'!A:A,0))</f>
        <v>#REF!</v>
      </c>
      <c r="G35" s="6" t="e">
        <f>INDEX('Cyber CS Savings Feb2025'!#REF!,MATCH('all CS proposals, net savings'!A:A,'Cyber CS Savings Feb2025'!A:A,0))</f>
        <v>#REF!</v>
      </c>
      <c r="H35" s="6" t="e">
        <f t="shared" si="0"/>
        <v>#REF!</v>
      </c>
      <c r="I35" s="5" t="e">
        <f>INDEX(#REF!,MATCH('all CS proposals, net savings'!A:A,#REF!,0))</f>
        <v>#REF!</v>
      </c>
      <c r="J35" s="5" t="e">
        <f t="shared" si="1"/>
        <v>#REF!</v>
      </c>
    </row>
    <row r="36" spans="1:10" x14ac:dyDescent="0.25">
      <c r="A36" s="3">
        <v>103021903</v>
      </c>
      <c r="B36" s="3" t="s">
        <v>209</v>
      </c>
      <c r="C36" s="7" t="s">
        <v>9</v>
      </c>
      <c r="D36" s="6" t="e">
        <f>INDEX(#REF!,MATCH('all CS proposals, net savings'!A:A,#REF!,0))</f>
        <v>#REF!</v>
      </c>
      <c r="E36" s="6" t="e">
        <f>INDEX('Cyber CS Savings Feb2025'!#REF!,MATCH('all CS proposals, net savings'!A:A,'Cyber CS Savings Feb2025'!A:A,0))</f>
        <v>#REF!</v>
      </c>
      <c r="F36" s="6" t="e">
        <f>INDEX('Cyber CS Savings Feb2025'!#REF!,MATCH('all CS proposals, net savings'!A:A,'Cyber CS Savings Feb2025'!A:A,0))</f>
        <v>#REF!</v>
      </c>
      <c r="G36" s="6" t="e">
        <f>INDEX('Cyber CS Savings Feb2025'!#REF!,MATCH('all CS proposals, net savings'!A:A,'Cyber CS Savings Feb2025'!A:A,0))</f>
        <v>#REF!</v>
      </c>
      <c r="H36" s="6" t="e">
        <f t="shared" si="0"/>
        <v>#REF!</v>
      </c>
      <c r="I36" s="5" t="e">
        <f>INDEX(#REF!,MATCH('all CS proposals, net savings'!A:A,#REF!,0))</f>
        <v>#REF!</v>
      </c>
      <c r="J36" s="5" t="e">
        <f t="shared" si="1"/>
        <v>#REF!</v>
      </c>
    </row>
    <row r="37" spans="1:10" x14ac:dyDescent="0.25">
      <c r="A37" s="3">
        <v>103022103</v>
      </c>
      <c r="B37" s="3" t="s">
        <v>400</v>
      </c>
      <c r="C37" s="7" t="s">
        <v>9</v>
      </c>
      <c r="D37" s="6" t="e">
        <f>INDEX(#REF!,MATCH('all CS proposals, net savings'!A:A,#REF!,0))</f>
        <v>#REF!</v>
      </c>
      <c r="E37" s="6" t="e">
        <f>INDEX('Cyber CS Savings Feb2025'!#REF!,MATCH('all CS proposals, net savings'!A:A,'Cyber CS Savings Feb2025'!A:A,0))</f>
        <v>#REF!</v>
      </c>
      <c r="F37" s="6" t="e">
        <f>INDEX('Cyber CS Savings Feb2025'!#REF!,MATCH('all CS proposals, net savings'!A:A,'Cyber CS Savings Feb2025'!A:A,0))</f>
        <v>#REF!</v>
      </c>
      <c r="G37" s="6" t="e">
        <f>INDEX('Cyber CS Savings Feb2025'!#REF!,MATCH('all CS proposals, net savings'!A:A,'Cyber CS Savings Feb2025'!A:A,0))</f>
        <v>#REF!</v>
      </c>
      <c r="H37" s="6" t="e">
        <f t="shared" si="0"/>
        <v>#REF!</v>
      </c>
      <c r="I37" s="5" t="e">
        <f>INDEX(#REF!,MATCH('all CS proposals, net savings'!A:A,#REF!,0))</f>
        <v>#REF!</v>
      </c>
      <c r="J37" s="5" t="e">
        <f t="shared" si="1"/>
        <v>#REF!</v>
      </c>
    </row>
    <row r="38" spans="1:10" x14ac:dyDescent="0.25">
      <c r="A38" s="3">
        <v>103022253</v>
      </c>
      <c r="B38" s="3" t="s">
        <v>496</v>
      </c>
      <c r="C38" s="7" t="s">
        <v>9</v>
      </c>
      <c r="D38" s="6" t="e">
        <f>INDEX(#REF!,MATCH('all CS proposals, net savings'!A:A,#REF!,0))</f>
        <v>#REF!</v>
      </c>
      <c r="E38" s="6" t="e">
        <f>INDEX('Cyber CS Savings Feb2025'!#REF!,MATCH('all CS proposals, net savings'!A:A,'Cyber CS Savings Feb2025'!A:A,0))</f>
        <v>#REF!</v>
      </c>
      <c r="F38" s="6" t="e">
        <f>INDEX('Cyber CS Savings Feb2025'!#REF!,MATCH('all CS proposals, net savings'!A:A,'Cyber CS Savings Feb2025'!A:A,0))</f>
        <v>#REF!</v>
      </c>
      <c r="G38" s="6" t="e">
        <f>INDEX('Cyber CS Savings Feb2025'!#REF!,MATCH('all CS proposals, net savings'!A:A,'Cyber CS Savings Feb2025'!A:A,0))</f>
        <v>#REF!</v>
      </c>
      <c r="H38" s="6" t="e">
        <f t="shared" si="0"/>
        <v>#REF!</v>
      </c>
      <c r="I38" s="5" t="e">
        <f>INDEX(#REF!,MATCH('all CS proposals, net savings'!A:A,#REF!,0))</f>
        <v>#REF!</v>
      </c>
      <c r="J38" s="5" t="e">
        <f t="shared" si="1"/>
        <v>#REF!</v>
      </c>
    </row>
    <row r="39" spans="1:10" x14ac:dyDescent="0.25">
      <c r="A39" s="3">
        <v>103022503</v>
      </c>
      <c r="B39" s="3" t="s">
        <v>499</v>
      </c>
      <c r="C39" s="7" t="s">
        <v>9</v>
      </c>
      <c r="D39" s="6" t="e">
        <f>INDEX(#REF!,MATCH('all CS proposals, net savings'!A:A,#REF!,0))</f>
        <v>#REF!</v>
      </c>
      <c r="E39" s="6" t="e">
        <f>INDEX('Cyber CS Savings Feb2025'!#REF!,MATCH('all CS proposals, net savings'!A:A,'Cyber CS Savings Feb2025'!A:A,0))</f>
        <v>#REF!</v>
      </c>
      <c r="F39" s="6" t="e">
        <f>INDEX('Cyber CS Savings Feb2025'!#REF!,MATCH('all CS proposals, net savings'!A:A,'Cyber CS Savings Feb2025'!A:A,0))</f>
        <v>#REF!</v>
      </c>
      <c r="G39" s="6" t="e">
        <f>INDEX('Cyber CS Savings Feb2025'!#REF!,MATCH('all CS proposals, net savings'!A:A,'Cyber CS Savings Feb2025'!A:A,0))</f>
        <v>#REF!</v>
      </c>
      <c r="H39" s="6" t="e">
        <f t="shared" si="0"/>
        <v>#REF!</v>
      </c>
      <c r="I39" s="5" t="e">
        <f>INDEX(#REF!,MATCH('all CS proposals, net savings'!A:A,#REF!,0))</f>
        <v>#REF!</v>
      </c>
      <c r="J39" s="5" t="e">
        <f t="shared" si="1"/>
        <v>#REF!</v>
      </c>
    </row>
    <row r="40" spans="1:10" x14ac:dyDescent="0.25">
      <c r="A40" s="3">
        <v>103022803</v>
      </c>
      <c r="B40" s="3" t="s">
        <v>381</v>
      </c>
      <c r="C40" s="7" t="s">
        <v>9</v>
      </c>
      <c r="D40" s="6" t="e">
        <f>INDEX(#REF!,MATCH('all CS proposals, net savings'!A:A,#REF!,0))</f>
        <v>#REF!</v>
      </c>
      <c r="E40" s="6" t="e">
        <f>INDEX('Cyber CS Savings Feb2025'!#REF!,MATCH('all CS proposals, net savings'!A:A,'Cyber CS Savings Feb2025'!A:A,0))</f>
        <v>#REF!</v>
      </c>
      <c r="F40" s="6" t="e">
        <f>INDEX('Cyber CS Savings Feb2025'!#REF!,MATCH('all CS proposals, net savings'!A:A,'Cyber CS Savings Feb2025'!A:A,0))</f>
        <v>#REF!</v>
      </c>
      <c r="G40" s="6" t="e">
        <f>INDEX('Cyber CS Savings Feb2025'!#REF!,MATCH('all CS proposals, net savings'!A:A,'Cyber CS Savings Feb2025'!A:A,0))</f>
        <v>#REF!</v>
      </c>
      <c r="H40" s="6" t="e">
        <f t="shared" si="0"/>
        <v>#REF!</v>
      </c>
      <c r="I40" s="5" t="e">
        <f>INDEX(#REF!,MATCH('all CS proposals, net savings'!A:A,#REF!,0))</f>
        <v>#REF!</v>
      </c>
      <c r="J40" s="5" t="e">
        <f t="shared" si="1"/>
        <v>#REF!</v>
      </c>
    </row>
    <row r="41" spans="1:10" x14ac:dyDescent="0.25">
      <c r="A41" s="3">
        <v>103023153</v>
      </c>
      <c r="B41" s="3" t="s">
        <v>355</v>
      </c>
      <c r="C41" s="7" t="s">
        <v>9</v>
      </c>
      <c r="D41" s="6" t="e">
        <f>INDEX(#REF!,MATCH('all CS proposals, net savings'!A:A,#REF!,0))</f>
        <v>#REF!</v>
      </c>
      <c r="E41" s="6" t="e">
        <f>INDEX('Cyber CS Savings Feb2025'!#REF!,MATCH('all CS proposals, net savings'!A:A,'Cyber CS Savings Feb2025'!A:A,0))</f>
        <v>#REF!</v>
      </c>
      <c r="F41" s="6" t="e">
        <f>INDEX('Cyber CS Savings Feb2025'!#REF!,MATCH('all CS proposals, net savings'!A:A,'Cyber CS Savings Feb2025'!A:A,0))</f>
        <v>#REF!</v>
      </c>
      <c r="G41" s="6" t="e">
        <f>INDEX('Cyber CS Savings Feb2025'!#REF!,MATCH('all CS proposals, net savings'!A:A,'Cyber CS Savings Feb2025'!A:A,0))</f>
        <v>#REF!</v>
      </c>
      <c r="H41" s="6" t="e">
        <f t="shared" si="0"/>
        <v>#REF!</v>
      </c>
      <c r="I41" s="5" t="e">
        <f>INDEX(#REF!,MATCH('all CS proposals, net savings'!A:A,#REF!,0))</f>
        <v>#REF!</v>
      </c>
      <c r="J41" s="5" t="e">
        <f t="shared" si="1"/>
        <v>#REF!</v>
      </c>
    </row>
    <row r="42" spans="1:10" x14ac:dyDescent="0.25">
      <c r="A42" s="3">
        <v>103023912</v>
      </c>
      <c r="B42" s="3" t="s">
        <v>524</v>
      </c>
      <c r="C42" s="7" t="s">
        <v>9</v>
      </c>
      <c r="D42" s="6" t="e">
        <f>INDEX(#REF!,MATCH('all CS proposals, net savings'!A:A,#REF!,0))</f>
        <v>#REF!</v>
      </c>
      <c r="E42" s="6" t="e">
        <f>INDEX('Cyber CS Savings Feb2025'!#REF!,MATCH('all CS proposals, net savings'!A:A,'Cyber CS Savings Feb2025'!A:A,0))</f>
        <v>#REF!</v>
      </c>
      <c r="F42" s="6" t="e">
        <f>INDEX('Cyber CS Savings Feb2025'!#REF!,MATCH('all CS proposals, net savings'!A:A,'Cyber CS Savings Feb2025'!A:A,0))</f>
        <v>#REF!</v>
      </c>
      <c r="G42" s="6" t="e">
        <f>INDEX('Cyber CS Savings Feb2025'!#REF!,MATCH('all CS proposals, net savings'!A:A,'Cyber CS Savings Feb2025'!A:A,0))</f>
        <v>#REF!</v>
      </c>
      <c r="H42" s="6" t="e">
        <f t="shared" si="0"/>
        <v>#REF!</v>
      </c>
      <c r="I42" s="5" t="e">
        <f>INDEX(#REF!,MATCH('all CS proposals, net savings'!A:A,#REF!,0))</f>
        <v>#REF!</v>
      </c>
      <c r="J42" s="5" t="e">
        <f t="shared" si="1"/>
        <v>#REF!</v>
      </c>
    </row>
    <row r="43" spans="1:10" x14ac:dyDescent="0.25">
      <c r="A43" s="3">
        <v>103024102</v>
      </c>
      <c r="B43" s="3" t="s">
        <v>522</v>
      </c>
      <c r="C43" s="7" t="s">
        <v>9</v>
      </c>
      <c r="D43" s="6" t="e">
        <f>INDEX(#REF!,MATCH('all CS proposals, net savings'!A:A,#REF!,0))</f>
        <v>#REF!</v>
      </c>
      <c r="E43" s="6" t="e">
        <f>INDEX('Cyber CS Savings Feb2025'!#REF!,MATCH('all CS proposals, net savings'!A:A,'Cyber CS Savings Feb2025'!A:A,0))</f>
        <v>#REF!</v>
      </c>
      <c r="F43" s="6" t="e">
        <f>INDEX('Cyber CS Savings Feb2025'!#REF!,MATCH('all CS proposals, net savings'!A:A,'Cyber CS Savings Feb2025'!A:A,0))</f>
        <v>#REF!</v>
      </c>
      <c r="G43" s="6" t="e">
        <f>INDEX('Cyber CS Savings Feb2025'!#REF!,MATCH('all CS proposals, net savings'!A:A,'Cyber CS Savings Feb2025'!A:A,0))</f>
        <v>#REF!</v>
      </c>
      <c r="H43" s="6" t="e">
        <f t="shared" si="0"/>
        <v>#REF!</v>
      </c>
      <c r="I43" s="5" t="e">
        <f>INDEX(#REF!,MATCH('all CS proposals, net savings'!A:A,#REF!,0))</f>
        <v>#REF!</v>
      </c>
      <c r="J43" s="5" t="e">
        <f t="shared" si="1"/>
        <v>#REF!</v>
      </c>
    </row>
    <row r="44" spans="1:10" x14ac:dyDescent="0.25">
      <c r="A44" s="3">
        <v>103024603</v>
      </c>
      <c r="B44" s="3" t="s">
        <v>443</v>
      </c>
      <c r="C44" s="7" t="s">
        <v>9</v>
      </c>
      <c r="D44" s="6" t="e">
        <f>INDEX(#REF!,MATCH('all CS proposals, net savings'!A:A,#REF!,0))</f>
        <v>#REF!</v>
      </c>
      <c r="E44" s="6" t="e">
        <f>INDEX('Cyber CS Savings Feb2025'!#REF!,MATCH('all CS proposals, net savings'!A:A,'Cyber CS Savings Feb2025'!A:A,0))</f>
        <v>#REF!</v>
      </c>
      <c r="F44" s="6" t="e">
        <f>INDEX('Cyber CS Savings Feb2025'!#REF!,MATCH('all CS proposals, net savings'!A:A,'Cyber CS Savings Feb2025'!A:A,0))</f>
        <v>#REF!</v>
      </c>
      <c r="G44" s="6" t="e">
        <f>INDEX('Cyber CS Savings Feb2025'!#REF!,MATCH('all CS proposals, net savings'!A:A,'Cyber CS Savings Feb2025'!A:A,0))</f>
        <v>#REF!</v>
      </c>
      <c r="H44" s="6" t="e">
        <f t="shared" si="0"/>
        <v>#REF!</v>
      </c>
      <c r="I44" s="5" t="e">
        <f>INDEX(#REF!,MATCH('all CS proposals, net savings'!A:A,#REF!,0))</f>
        <v>#REF!</v>
      </c>
      <c r="J44" s="5" t="e">
        <f t="shared" si="1"/>
        <v>#REF!</v>
      </c>
    </row>
    <row r="45" spans="1:10" x14ac:dyDescent="0.25">
      <c r="A45" s="3">
        <v>103024753</v>
      </c>
      <c r="B45" s="3" t="s">
        <v>441</v>
      </c>
      <c r="C45" s="7" t="s">
        <v>9</v>
      </c>
      <c r="D45" s="6" t="e">
        <f>INDEX(#REF!,MATCH('all CS proposals, net savings'!A:A,#REF!,0))</f>
        <v>#REF!</v>
      </c>
      <c r="E45" s="6" t="e">
        <f>INDEX('Cyber CS Savings Feb2025'!#REF!,MATCH('all CS proposals, net savings'!A:A,'Cyber CS Savings Feb2025'!A:A,0))</f>
        <v>#REF!</v>
      </c>
      <c r="F45" s="6" t="e">
        <f>INDEX('Cyber CS Savings Feb2025'!#REF!,MATCH('all CS proposals, net savings'!A:A,'Cyber CS Savings Feb2025'!A:A,0))</f>
        <v>#REF!</v>
      </c>
      <c r="G45" s="6" t="e">
        <f>INDEX('Cyber CS Savings Feb2025'!#REF!,MATCH('all CS proposals, net savings'!A:A,'Cyber CS Savings Feb2025'!A:A,0))</f>
        <v>#REF!</v>
      </c>
      <c r="H45" s="6" t="e">
        <f t="shared" si="0"/>
        <v>#REF!</v>
      </c>
      <c r="I45" s="5" t="e">
        <f>INDEX(#REF!,MATCH('all CS proposals, net savings'!A:A,#REF!,0))</f>
        <v>#REF!</v>
      </c>
      <c r="J45" s="5" t="e">
        <f t="shared" si="1"/>
        <v>#REF!</v>
      </c>
    </row>
    <row r="46" spans="1:10" x14ac:dyDescent="0.25">
      <c r="A46" s="3">
        <v>103025002</v>
      </c>
      <c r="B46" s="3" t="s">
        <v>341</v>
      </c>
      <c r="C46" s="7" t="s">
        <v>9</v>
      </c>
      <c r="D46" s="6" t="e">
        <f>INDEX(#REF!,MATCH('all CS proposals, net savings'!A:A,#REF!,0))</f>
        <v>#REF!</v>
      </c>
      <c r="E46" s="6" t="e">
        <f>INDEX('Cyber CS Savings Feb2025'!#REF!,MATCH('all CS proposals, net savings'!A:A,'Cyber CS Savings Feb2025'!A:A,0))</f>
        <v>#REF!</v>
      </c>
      <c r="F46" s="6" t="e">
        <f>INDEX('Cyber CS Savings Feb2025'!#REF!,MATCH('all CS proposals, net savings'!A:A,'Cyber CS Savings Feb2025'!A:A,0))</f>
        <v>#REF!</v>
      </c>
      <c r="G46" s="6" t="e">
        <f>INDEX('Cyber CS Savings Feb2025'!#REF!,MATCH('all CS proposals, net savings'!A:A,'Cyber CS Savings Feb2025'!A:A,0))</f>
        <v>#REF!</v>
      </c>
      <c r="H46" s="6" t="e">
        <f t="shared" si="0"/>
        <v>#REF!</v>
      </c>
      <c r="I46" s="5" t="e">
        <f>INDEX(#REF!,MATCH('all CS proposals, net savings'!A:A,#REF!,0))</f>
        <v>#REF!</v>
      </c>
      <c r="J46" s="5" t="e">
        <f t="shared" si="1"/>
        <v>#REF!</v>
      </c>
    </row>
    <row r="47" spans="1:10" x14ac:dyDescent="0.25">
      <c r="A47" s="3">
        <v>103026002</v>
      </c>
      <c r="B47" s="3" t="s">
        <v>550</v>
      </c>
      <c r="C47" s="7" t="s">
        <v>9</v>
      </c>
      <c r="D47" s="6" t="e">
        <f>INDEX(#REF!,MATCH('all CS proposals, net savings'!A:A,#REF!,0))</f>
        <v>#REF!</v>
      </c>
      <c r="E47" s="6" t="e">
        <f>INDEX('Cyber CS Savings Feb2025'!#REF!,MATCH('all CS proposals, net savings'!A:A,'Cyber CS Savings Feb2025'!A:A,0))</f>
        <v>#REF!</v>
      </c>
      <c r="F47" s="6" t="e">
        <f>INDEX('Cyber CS Savings Feb2025'!#REF!,MATCH('all CS proposals, net savings'!A:A,'Cyber CS Savings Feb2025'!A:A,0))</f>
        <v>#REF!</v>
      </c>
      <c r="G47" s="6" t="e">
        <f>INDEX('Cyber CS Savings Feb2025'!#REF!,MATCH('all CS proposals, net savings'!A:A,'Cyber CS Savings Feb2025'!A:A,0))</f>
        <v>#REF!</v>
      </c>
      <c r="H47" s="6" t="e">
        <f t="shared" si="0"/>
        <v>#REF!</v>
      </c>
      <c r="I47" s="5" t="e">
        <f>INDEX(#REF!,MATCH('all CS proposals, net savings'!A:A,#REF!,0))</f>
        <v>#REF!</v>
      </c>
      <c r="J47" s="5" t="e">
        <f t="shared" si="1"/>
        <v>#REF!</v>
      </c>
    </row>
    <row r="48" spans="1:10" x14ac:dyDescent="0.25">
      <c r="A48" s="3">
        <v>103026303</v>
      </c>
      <c r="B48" s="3" t="s">
        <v>403</v>
      </c>
      <c r="C48" s="7" t="s">
        <v>9</v>
      </c>
      <c r="D48" s="6" t="e">
        <f>INDEX(#REF!,MATCH('all CS proposals, net savings'!A:A,#REF!,0))</f>
        <v>#REF!</v>
      </c>
      <c r="E48" s="6" t="e">
        <f>INDEX('Cyber CS Savings Feb2025'!#REF!,MATCH('all CS proposals, net savings'!A:A,'Cyber CS Savings Feb2025'!A:A,0))</f>
        <v>#REF!</v>
      </c>
      <c r="F48" s="6" t="e">
        <f>INDEX('Cyber CS Savings Feb2025'!#REF!,MATCH('all CS proposals, net savings'!A:A,'Cyber CS Savings Feb2025'!A:A,0))</f>
        <v>#REF!</v>
      </c>
      <c r="G48" s="6" t="e">
        <f>INDEX('Cyber CS Savings Feb2025'!#REF!,MATCH('all CS proposals, net savings'!A:A,'Cyber CS Savings Feb2025'!A:A,0))</f>
        <v>#REF!</v>
      </c>
      <c r="H48" s="6" t="e">
        <f t="shared" si="0"/>
        <v>#REF!</v>
      </c>
      <c r="I48" s="5" t="e">
        <f>INDEX(#REF!,MATCH('all CS proposals, net savings'!A:A,#REF!,0))</f>
        <v>#REF!</v>
      </c>
      <c r="J48" s="5" t="e">
        <f t="shared" si="1"/>
        <v>#REF!</v>
      </c>
    </row>
    <row r="49" spans="1:10" x14ac:dyDescent="0.25">
      <c r="A49" s="3">
        <v>103026343</v>
      </c>
      <c r="B49" s="3" t="s">
        <v>535</v>
      </c>
      <c r="C49" s="7" t="s">
        <v>9</v>
      </c>
      <c r="D49" s="6" t="e">
        <f>INDEX(#REF!,MATCH('all CS proposals, net savings'!A:A,#REF!,0))</f>
        <v>#REF!</v>
      </c>
      <c r="E49" s="6" t="e">
        <f>INDEX('Cyber CS Savings Feb2025'!#REF!,MATCH('all CS proposals, net savings'!A:A,'Cyber CS Savings Feb2025'!A:A,0))</f>
        <v>#REF!</v>
      </c>
      <c r="F49" s="6" t="e">
        <f>INDEX('Cyber CS Savings Feb2025'!#REF!,MATCH('all CS proposals, net savings'!A:A,'Cyber CS Savings Feb2025'!A:A,0))</f>
        <v>#REF!</v>
      </c>
      <c r="G49" s="6" t="e">
        <f>INDEX('Cyber CS Savings Feb2025'!#REF!,MATCH('all CS proposals, net savings'!A:A,'Cyber CS Savings Feb2025'!A:A,0))</f>
        <v>#REF!</v>
      </c>
      <c r="H49" s="6" t="e">
        <f t="shared" si="0"/>
        <v>#REF!</v>
      </c>
      <c r="I49" s="5" t="e">
        <f>INDEX(#REF!,MATCH('all CS proposals, net savings'!A:A,#REF!,0))</f>
        <v>#REF!</v>
      </c>
      <c r="J49" s="5" t="e">
        <f t="shared" si="1"/>
        <v>#REF!</v>
      </c>
    </row>
    <row r="50" spans="1:10" x14ac:dyDescent="0.25">
      <c r="A50" s="3">
        <v>103026402</v>
      </c>
      <c r="B50" s="3" t="s">
        <v>415</v>
      </c>
      <c r="C50" s="7" t="s">
        <v>9</v>
      </c>
      <c r="D50" s="6" t="e">
        <f>INDEX(#REF!,MATCH('all CS proposals, net savings'!A:A,#REF!,0))</f>
        <v>#REF!</v>
      </c>
      <c r="E50" s="6" t="e">
        <f>INDEX('Cyber CS Savings Feb2025'!#REF!,MATCH('all CS proposals, net savings'!A:A,'Cyber CS Savings Feb2025'!A:A,0))</f>
        <v>#REF!</v>
      </c>
      <c r="F50" s="6" t="e">
        <f>INDEX('Cyber CS Savings Feb2025'!#REF!,MATCH('all CS proposals, net savings'!A:A,'Cyber CS Savings Feb2025'!A:A,0))</f>
        <v>#REF!</v>
      </c>
      <c r="G50" s="6" t="e">
        <f>INDEX('Cyber CS Savings Feb2025'!#REF!,MATCH('all CS proposals, net savings'!A:A,'Cyber CS Savings Feb2025'!A:A,0))</f>
        <v>#REF!</v>
      </c>
      <c r="H50" s="6" t="e">
        <f t="shared" si="0"/>
        <v>#REF!</v>
      </c>
      <c r="I50" s="5" t="e">
        <f>INDEX(#REF!,MATCH('all CS proposals, net savings'!A:A,#REF!,0))</f>
        <v>#REF!</v>
      </c>
      <c r="J50" s="5" t="e">
        <f t="shared" si="1"/>
        <v>#REF!</v>
      </c>
    </row>
    <row r="51" spans="1:10" x14ac:dyDescent="0.25">
      <c r="A51" s="3">
        <v>103026852</v>
      </c>
      <c r="B51" s="3" t="s">
        <v>529</v>
      </c>
      <c r="C51" s="7" t="s">
        <v>9</v>
      </c>
      <c r="D51" s="6" t="e">
        <f>INDEX(#REF!,MATCH('all CS proposals, net savings'!A:A,#REF!,0))</f>
        <v>#REF!</v>
      </c>
      <c r="E51" s="6" t="e">
        <f>INDEX('Cyber CS Savings Feb2025'!#REF!,MATCH('all CS proposals, net savings'!A:A,'Cyber CS Savings Feb2025'!A:A,0))</f>
        <v>#REF!</v>
      </c>
      <c r="F51" s="6" t="e">
        <f>INDEX('Cyber CS Savings Feb2025'!#REF!,MATCH('all CS proposals, net savings'!A:A,'Cyber CS Savings Feb2025'!A:A,0))</f>
        <v>#REF!</v>
      </c>
      <c r="G51" s="6" t="e">
        <f>INDEX('Cyber CS Savings Feb2025'!#REF!,MATCH('all CS proposals, net savings'!A:A,'Cyber CS Savings Feb2025'!A:A,0))</f>
        <v>#REF!</v>
      </c>
      <c r="H51" s="6" t="e">
        <f t="shared" si="0"/>
        <v>#REF!</v>
      </c>
      <c r="I51" s="5" t="e">
        <f>INDEX(#REF!,MATCH('all CS proposals, net savings'!A:A,#REF!,0))</f>
        <v>#REF!</v>
      </c>
      <c r="J51" s="5" t="e">
        <f t="shared" si="1"/>
        <v>#REF!</v>
      </c>
    </row>
    <row r="52" spans="1:10" x14ac:dyDescent="0.25">
      <c r="A52" s="3">
        <v>103026873</v>
      </c>
      <c r="B52" s="3" t="s">
        <v>519</v>
      </c>
      <c r="C52" s="7" t="s">
        <v>9</v>
      </c>
      <c r="D52" s="6" t="e">
        <f>INDEX(#REF!,MATCH('all CS proposals, net savings'!A:A,#REF!,0))</f>
        <v>#REF!</v>
      </c>
      <c r="E52" s="6" t="e">
        <f>INDEX('Cyber CS Savings Feb2025'!#REF!,MATCH('all CS proposals, net savings'!A:A,'Cyber CS Savings Feb2025'!A:A,0))</f>
        <v>#REF!</v>
      </c>
      <c r="F52" s="6" t="e">
        <f>INDEX('Cyber CS Savings Feb2025'!#REF!,MATCH('all CS proposals, net savings'!A:A,'Cyber CS Savings Feb2025'!A:A,0))</f>
        <v>#REF!</v>
      </c>
      <c r="G52" s="6" t="e">
        <f>INDEX('Cyber CS Savings Feb2025'!#REF!,MATCH('all CS proposals, net savings'!A:A,'Cyber CS Savings Feb2025'!A:A,0))</f>
        <v>#REF!</v>
      </c>
      <c r="H52" s="6" t="e">
        <f t="shared" si="0"/>
        <v>#REF!</v>
      </c>
      <c r="I52" s="5" t="e">
        <f>INDEX(#REF!,MATCH('all CS proposals, net savings'!A:A,#REF!,0))</f>
        <v>#REF!</v>
      </c>
      <c r="J52" s="5" t="e">
        <f t="shared" si="1"/>
        <v>#REF!</v>
      </c>
    </row>
    <row r="53" spans="1:10" x14ac:dyDescent="0.25">
      <c r="A53" s="3">
        <v>103026902</v>
      </c>
      <c r="B53" s="3" t="s">
        <v>536</v>
      </c>
      <c r="C53" s="7" t="s">
        <v>9</v>
      </c>
      <c r="D53" s="6" t="e">
        <f>INDEX(#REF!,MATCH('all CS proposals, net savings'!A:A,#REF!,0))</f>
        <v>#REF!</v>
      </c>
      <c r="E53" s="6" t="e">
        <f>INDEX('Cyber CS Savings Feb2025'!#REF!,MATCH('all CS proposals, net savings'!A:A,'Cyber CS Savings Feb2025'!A:A,0))</f>
        <v>#REF!</v>
      </c>
      <c r="F53" s="6" t="e">
        <f>INDEX('Cyber CS Savings Feb2025'!#REF!,MATCH('all CS proposals, net savings'!A:A,'Cyber CS Savings Feb2025'!A:A,0))</f>
        <v>#REF!</v>
      </c>
      <c r="G53" s="6" t="e">
        <f>INDEX('Cyber CS Savings Feb2025'!#REF!,MATCH('all CS proposals, net savings'!A:A,'Cyber CS Savings Feb2025'!A:A,0))</f>
        <v>#REF!</v>
      </c>
      <c r="H53" s="6" t="e">
        <f t="shared" si="0"/>
        <v>#REF!</v>
      </c>
      <c r="I53" s="5" t="e">
        <f>INDEX(#REF!,MATCH('all CS proposals, net savings'!A:A,#REF!,0))</f>
        <v>#REF!</v>
      </c>
      <c r="J53" s="5" t="e">
        <f t="shared" si="1"/>
        <v>#REF!</v>
      </c>
    </row>
    <row r="54" spans="1:10" x14ac:dyDescent="0.25">
      <c r="A54" s="3">
        <v>103027352</v>
      </c>
      <c r="B54" s="3" t="s">
        <v>558</v>
      </c>
      <c r="C54" s="7" t="s">
        <v>9</v>
      </c>
      <c r="D54" s="6" t="e">
        <f>INDEX(#REF!,MATCH('all CS proposals, net savings'!A:A,#REF!,0))</f>
        <v>#REF!</v>
      </c>
      <c r="E54" s="6" t="e">
        <f>INDEX('Cyber CS Savings Feb2025'!#REF!,MATCH('all CS proposals, net savings'!A:A,'Cyber CS Savings Feb2025'!A:A,0))</f>
        <v>#REF!</v>
      </c>
      <c r="F54" s="6" t="e">
        <f>INDEX('Cyber CS Savings Feb2025'!#REF!,MATCH('all CS proposals, net savings'!A:A,'Cyber CS Savings Feb2025'!A:A,0))</f>
        <v>#REF!</v>
      </c>
      <c r="G54" s="6" t="e">
        <f>INDEX('Cyber CS Savings Feb2025'!#REF!,MATCH('all CS proposals, net savings'!A:A,'Cyber CS Savings Feb2025'!A:A,0))</f>
        <v>#REF!</v>
      </c>
      <c r="H54" s="6" t="e">
        <f t="shared" si="0"/>
        <v>#REF!</v>
      </c>
      <c r="I54" s="5" t="e">
        <f>INDEX(#REF!,MATCH('all CS proposals, net savings'!A:A,#REF!,0))</f>
        <v>#REF!</v>
      </c>
      <c r="J54" s="5" t="e">
        <f t="shared" si="1"/>
        <v>#REF!</v>
      </c>
    </row>
    <row r="55" spans="1:10" x14ac:dyDescent="0.25">
      <c r="A55" s="3">
        <v>103027503</v>
      </c>
      <c r="B55" s="3" t="s">
        <v>383</v>
      </c>
      <c r="C55" s="7" t="s">
        <v>9</v>
      </c>
      <c r="D55" s="6" t="e">
        <f>INDEX(#REF!,MATCH('all CS proposals, net savings'!A:A,#REF!,0))</f>
        <v>#REF!</v>
      </c>
      <c r="E55" s="6" t="e">
        <f>INDEX('Cyber CS Savings Feb2025'!#REF!,MATCH('all CS proposals, net savings'!A:A,'Cyber CS Savings Feb2025'!A:A,0))</f>
        <v>#REF!</v>
      </c>
      <c r="F55" s="6" t="e">
        <f>INDEX('Cyber CS Savings Feb2025'!#REF!,MATCH('all CS proposals, net savings'!A:A,'Cyber CS Savings Feb2025'!A:A,0))</f>
        <v>#REF!</v>
      </c>
      <c r="G55" s="6" t="e">
        <f>INDEX('Cyber CS Savings Feb2025'!#REF!,MATCH('all CS proposals, net savings'!A:A,'Cyber CS Savings Feb2025'!A:A,0))</f>
        <v>#REF!</v>
      </c>
      <c r="H55" s="6" t="e">
        <f t="shared" si="0"/>
        <v>#REF!</v>
      </c>
      <c r="I55" s="5" t="e">
        <f>INDEX(#REF!,MATCH('all CS proposals, net savings'!A:A,#REF!,0))</f>
        <v>#REF!</v>
      </c>
      <c r="J55" s="5" t="e">
        <f t="shared" si="1"/>
        <v>#REF!</v>
      </c>
    </row>
    <row r="56" spans="1:10" x14ac:dyDescent="0.25">
      <c r="A56" s="3">
        <v>103027753</v>
      </c>
      <c r="B56" s="3" t="s">
        <v>534</v>
      </c>
      <c r="C56" s="7" t="s">
        <v>9</v>
      </c>
      <c r="D56" s="6" t="e">
        <f>INDEX(#REF!,MATCH('all CS proposals, net savings'!A:A,#REF!,0))</f>
        <v>#REF!</v>
      </c>
      <c r="E56" s="6" t="e">
        <f>INDEX('Cyber CS Savings Feb2025'!#REF!,MATCH('all CS proposals, net savings'!A:A,'Cyber CS Savings Feb2025'!A:A,0))</f>
        <v>#REF!</v>
      </c>
      <c r="F56" s="6" t="e">
        <f>INDEX('Cyber CS Savings Feb2025'!#REF!,MATCH('all CS proposals, net savings'!A:A,'Cyber CS Savings Feb2025'!A:A,0))</f>
        <v>#REF!</v>
      </c>
      <c r="G56" s="6" t="e">
        <f>INDEX('Cyber CS Savings Feb2025'!#REF!,MATCH('all CS proposals, net savings'!A:A,'Cyber CS Savings Feb2025'!A:A,0))</f>
        <v>#REF!</v>
      </c>
      <c r="H56" s="6" t="e">
        <f t="shared" si="0"/>
        <v>#REF!</v>
      </c>
      <c r="I56" s="5" t="e">
        <f>INDEX(#REF!,MATCH('all CS proposals, net savings'!A:A,#REF!,0))</f>
        <v>#REF!</v>
      </c>
      <c r="J56" s="5" t="e">
        <f t="shared" si="1"/>
        <v>#REF!</v>
      </c>
    </row>
    <row r="57" spans="1:10" x14ac:dyDescent="0.25">
      <c r="A57" s="3">
        <v>103028203</v>
      </c>
      <c r="B57" s="3" t="s">
        <v>357</v>
      </c>
      <c r="C57" s="7" t="s">
        <v>9</v>
      </c>
      <c r="D57" s="6" t="e">
        <f>INDEX(#REF!,MATCH('all CS proposals, net savings'!A:A,#REF!,0))</f>
        <v>#REF!</v>
      </c>
      <c r="E57" s="6" t="e">
        <f>INDEX('Cyber CS Savings Feb2025'!#REF!,MATCH('all CS proposals, net savings'!A:A,'Cyber CS Savings Feb2025'!A:A,0))</f>
        <v>#REF!</v>
      </c>
      <c r="F57" s="6" t="e">
        <f>INDEX('Cyber CS Savings Feb2025'!#REF!,MATCH('all CS proposals, net savings'!A:A,'Cyber CS Savings Feb2025'!A:A,0))</f>
        <v>#REF!</v>
      </c>
      <c r="G57" s="6" t="e">
        <f>INDEX('Cyber CS Savings Feb2025'!#REF!,MATCH('all CS proposals, net savings'!A:A,'Cyber CS Savings Feb2025'!A:A,0))</f>
        <v>#REF!</v>
      </c>
      <c r="H57" s="6" t="e">
        <f t="shared" si="0"/>
        <v>#REF!</v>
      </c>
      <c r="I57" s="5" t="e">
        <f>INDEX(#REF!,MATCH('all CS proposals, net savings'!A:A,#REF!,0))</f>
        <v>#REF!</v>
      </c>
      <c r="J57" s="5" t="e">
        <f t="shared" si="1"/>
        <v>#REF!</v>
      </c>
    </row>
    <row r="58" spans="1:10" x14ac:dyDescent="0.25">
      <c r="A58" s="3">
        <v>103028302</v>
      </c>
      <c r="B58" s="3" t="s">
        <v>483</v>
      </c>
      <c r="C58" s="7" t="s">
        <v>9</v>
      </c>
      <c r="D58" s="6" t="e">
        <f>INDEX(#REF!,MATCH('all CS proposals, net savings'!A:A,#REF!,0))</f>
        <v>#REF!</v>
      </c>
      <c r="E58" s="6" t="e">
        <f>INDEX('Cyber CS Savings Feb2025'!#REF!,MATCH('all CS proposals, net savings'!A:A,'Cyber CS Savings Feb2025'!A:A,0))</f>
        <v>#REF!</v>
      </c>
      <c r="F58" s="6" t="e">
        <f>INDEX('Cyber CS Savings Feb2025'!#REF!,MATCH('all CS proposals, net savings'!A:A,'Cyber CS Savings Feb2025'!A:A,0))</f>
        <v>#REF!</v>
      </c>
      <c r="G58" s="6" t="e">
        <f>INDEX('Cyber CS Savings Feb2025'!#REF!,MATCH('all CS proposals, net savings'!A:A,'Cyber CS Savings Feb2025'!A:A,0))</f>
        <v>#REF!</v>
      </c>
      <c r="H58" s="6" t="e">
        <f t="shared" si="0"/>
        <v>#REF!</v>
      </c>
      <c r="I58" s="5" t="e">
        <f>INDEX(#REF!,MATCH('all CS proposals, net savings'!A:A,#REF!,0))</f>
        <v>#REF!</v>
      </c>
      <c r="J58" s="5" t="e">
        <f t="shared" si="1"/>
        <v>#REF!</v>
      </c>
    </row>
    <row r="59" spans="1:10" x14ac:dyDescent="0.25">
      <c r="A59" s="3">
        <v>103028653</v>
      </c>
      <c r="B59" s="3" t="s">
        <v>245</v>
      </c>
      <c r="C59" s="7" t="s">
        <v>9</v>
      </c>
      <c r="D59" s="6" t="e">
        <f>INDEX(#REF!,MATCH('all CS proposals, net savings'!A:A,#REF!,0))</f>
        <v>#REF!</v>
      </c>
      <c r="E59" s="6" t="e">
        <f>INDEX('Cyber CS Savings Feb2025'!#REF!,MATCH('all CS proposals, net savings'!A:A,'Cyber CS Savings Feb2025'!A:A,0))</f>
        <v>#REF!</v>
      </c>
      <c r="F59" s="6" t="e">
        <f>INDEX('Cyber CS Savings Feb2025'!#REF!,MATCH('all CS proposals, net savings'!A:A,'Cyber CS Savings Feb2025'!A:A,0))</f>
        <v>#REF!</v>
      </c>
      <c r="G59" s="6" t="e">
        <f>INDEX('Cyber CS Savings Feb2025'!#REF!,MATCH('all CS proposals, net savings'!A:A,'Cyber CS Savings Feb2025'!A:A,0))</f>
        <v>#REF!</v>
      </c>
      <c r="H59" s="6" t="e">
        <f t="shared" si="0"/>
        <v>#REF!</v>
      </c>
      <c r="I59" s="5" t="e">
        <f>INDEX(#REF!,MATCH('all CS proposals, net savings'!A:A,#REF!,0))</f>
        <v>#REF!</v>
      </c>
      <c r="J59" s="5" t="e">
        <f t="shared" si="1"/>
        <v>#REF!</v>
      </c>
    </row>
    <row r="60" spans="1:10" x14ac:dyDescent="0.25">
      <c r="A60" s="3">
        <v>103028703</v>
      </c>
      <c r="B60" s="3" t="s">
        <v>122</v>
      </c>
      <c r="C60" s="7" t="s">
        <v>9</v>
      </c>
      <c r="D60" s="6" t="e">
        <f>INDEX(#REF!,MATCH('all CS proposals, net savings'!A:A,#REF!,0))</f>
        <v>#REF!</v>
      </c>
      <c r="E60" s="6" t="e">
        <f>INDEX('Cyber CS Savings Feb2025'!#REF!,MATCH('all CS proposals, net savings'!A:A,'Cyber CS Savings Feb2025'!A:A,0))</f>
        <v>#REF!</v>
      </c>
      <c r="F60" s="6" t="e">
        <f>INDEX('Cyber CS Savings Feb2025'!#REF!,MATCH('all CS proposals, net savings'!A:A,'Cyber CS Savings Feb2025'!A:A,0))</f>
        <v>#REF!</v>
      </c>
      <c r="G60" s="6" t="e">
        <f>INDEX('Cyber CS Savings Feb2025'!#REF!,MATCH('all CS proposals, net savings'!A:A,'Cyber CS Savings Feb2025'!A:A,0))</f>
        <v>#REF!</v>
      </c>
      <c r="H60" s="6" t="e">
        <f t="shared" si="0"/>
        <v>#REF!</v>
      </c>
      <c r="I60" s="5" t="e">
        <f>INDEX(#REF!,MATCH('all CS proposals, net savings'!A:A,#REF!,0))</f>
        <v>#REF!</v>
      </c>
      <c r="J60" s="5" t="e">
        <f t="shared" si="1"/>
        <v>#REF!</v>
      </c>
    </row>
    <row r="61" spans="1:10" x14ac:dyDescent="0.25">
      <c r="A61" s="3">
        <v>103028753</v>
      </c>
      <c r="B61" s="3" t="s">
        <v>299</v>
      </c>
      <c r="C61" s="7" t="s">
        <v>9</v>
      </c>
      <c r="D61" s="6" t="e">
        <f>INDEX(#REF!,MATCH('all CS proposals, net savings'!A:A,#REF!,0))</f>
        <v>#REF!</v>
      </c>
      <c r="E61" s="6" t="e">
        <f>INDEX('Cyber CS Savings Feb2025'!#REF!,MATCH('all CS proposals, net savings'!A:A,'Cyber CS Savings Feb2025'!A:A,0))</f>
        <v>#REF!</v>
      </c>
      <c r="F61" s="6" t="e">
        <f>INDEX('Cyber CS Savings Feb2025'!#REF!,MATCH('all CS proposals, net savings'!A:A,'Cyber CS Savings Feb2025'!A:A,0))</f>
        <v>#REF!</v>
      </c>
      <c r="G61" s="6" t="e">
        <f>INDEX('Cyber CS Savings Feb2025'!#REF!,MATCH('all CS proposals, net savings'!A:A,'Cyber CS Savings Feb2025'!A:A,0))</f>
        <v>#REF!</v>
      </c>
      <c r="H61" s="6" t="e">
        <f t="shared" si="0"/>
        <v>#REF!</v>
      </c>
      <c r="I61" s="5" t="e">
        <f>INDEX(#REF!,MATCH('all CS proposals, net savings'!A:A,#REF!,0))</f>
        <v>#REF!</v>
      </c>
      <c r="J61" s="5" t="e">
        <f t="shared" si="1"/>
        <v>#REF!</v>
      </c>
    </row>
    <row r="62" spans="1:10" x14ac:dyDescent="0.25">
      <c r="A62" s="3">
        <v>103028833</v>
      </c>
      <c r="B62" s="3" t="s">
        <v>506</v>
      </c>
      <c r="C62" s="7" t="s">
        <v>9</v>
      </c>
      <c r="D62" s="6" t="e">
        <f>INDEX(#REF!,MATCH('all CS proposals, net savings'!A:A,#REF!,0))</f>
        <v>#REF!</v>
      </c>
      <c r="E62" s="6" t="e">
        <f>INDEX('Cyber CS Savings Feb2025'!#REF!,MATCH('all CS proposals, net savings'!A:A,'Cyber CS Savings Feb2025'!A:A,0))</f>
        <v>#REF!</v>
      </c>
      <c r="F62" s="6" t="e">
        <f>INDEX('Cyber CS Savings Feb2025'!#REF!,MATCH('all CS proposals, net savings'!A:A,'Cyber CS Savings Feb2025'!A:A,0))</f>
        <v>#REF!</v>
      </c>
      <c r="G62" s="6" t="e">
        <f>INDEX('Cyber CS Savings Feb2025'!#REF!,MATCH('all CS proposals, net savings'!A:A,'Cyber CS Savings Feb2025'!A:A,0))</f>
        <v>#REF!</v>
      </c>
      <c r="H62" s="6" t="e">
        <f t="shared" si="0"/>
        <v>#REF!</v>
      </c>
      <c r="I62" s="5" t="e">
        <f>INDEX(#REF!,MATCH('all CS proposals, net savings'!A:A,#REF!,0))</f>
        <v>#REF!</v>
      </c>
      <c r="J62" s="5" t="e">
        <f t="shared" si="1"/>
        <v>#REF!</v>
      </c>
    </row>
    <row r="63" spans="1:10" x14ac:dyDescent="0.25">
      <c r="A63" s="3">
        <v>103028853</v>
      </c>
      <c r="B63" s="3" t="s">
        <v>327</v>
      </c>
      <c r="C63" s="7" t="s">
        <v>9</v>
      </c>
      <c r="D63" s="6" t="e">
        <f>INDEX(#REF!,MATCH('all CS proposals, net savings'!A:A,#REF!,0))</f>
        <v>#REF!</v>
      </c>
      <c r="E63" s="6" t="e">
        <f>INDEX('Cyber CS Savings Feb2025'!#REF!,MATCH('all CS proposals, net savings'!A:A,'Cyber CS Savings Feb2025'!A:A,0))</f>
        <v>#REF!</v>
      </c>
      <c r="F63" s="6" t="e">
        <f>INDEX('Cyber CS Savings Feb2025'!#REF!,MATCH('all CS proposals, net savings'!A:A,'Cyber CS Savings Feb2025'!A:A,0))</f>
        <v>#REF!</v>
      </c>
      <c r="G63" s="6" t="e">
        <f>INDEX('Cyber CS Savings Feb2025'!#REF!,MATCH('all CS proposals, net savings'!A:A,'Cyber CS Savings Feb2025'!A:A,0))</f>
        <v>#REF!</v>
      </c>
      <c r="H63" s="6" t="e">
        <f t="shared" si="0"/>
        <v>#REF!</v>
      </c>
      <c r="I63" s="5" t="e">
        <f>INDEX(#REF!,MATCH('all CS proposals, net savings'!A:A,#REF!,0))</f>
        <v>#REF!</v>
      </c>
      <c r="J63" s="5" t="e">
        <f t="shared" si="1"/>
        <v>#REF!</v>
      </c>
    </row>
    <row r="64" spans="1:10" x14ac:dyDescent="0.25">
      <c r="A64" s="3">
        <v>103029203</v>
      </c>
      <c r="B64" s="3" t="s">
        <v>126</v>
      </c>
      <c r="C64" s="7" t="s">
        <v>9</v>
      </c>
      <c r="D64" s="6" t="e">
        <f>INDEX(#REF!,MATCH('all CS proposals, net savings'!A:A,#REF!,0))</f>
        <v>#REF!</v>
      </c>
      <c r="E64" s="6" t="e">
        <f>INDEX('Cyber CS Savings Feb2025'!#REF!,MATCH('all CS proposals, net savings'!A:A,'Cyber CS Savings Feb2025'!A:A,0))</f>
        <v>#REF!</v>
      </c>
      <c r="F64" s="6" t="e">
        <f>INDEX('Cyber CS Savings Feb2025'!#REF!,MATCH('all CS proposals, net savings'!A:A,'Cyber CS Savings Feb2025'!A:A,0))</f>
        <v>#REF!</v>
      </c>
      <c r="G64" s="6" t="e">
        <f>INDEX('Cyber CS Savings Feb2025'!#REF!,MATCH('all CS proposals, net savings'!A:A,'Cyber CS Savings Feb2025'!A:A,0))</f>
        <v>#REF!</v>
      </c>
      <c r="H64" s="6" t="e">
        <f t="shared" si="0"/>
        <v>#REF!</v>
      </c>
      <c r="I64" s="5" t="e">
        <f>INDEX(#REF!,MATCH('all CS proposals, net savings'!A:A,#REF!,0))</f>
        <v>#REF!</v>
      </c>
      <c r="J64" s="5" t="e">
        <f t="shared" si="1"/>
        <v>#REF!</v>
      </c>
    </row>
    <row r="65" spans="1:12" x14ac:dyDescent="0.25">
      <c r="A65" s="3">
        <v>103029403</v>
      </c>
      <c r="B65" s="3" t="s">
        <v>378</v>
      </c>
      <c r="C65" s="7" t="s">
        <v>9</v>
      </c>
      <c r="D65" s="6" t="e">
        <f>INDEX(#REF!,MATCH('all CS proposals, net savings'!A:A,#REF!,0))</f>
        <v>#REF!</v>
      </c>
      <c r="E65" s="6" t="e">
        <f>INDEX('Cyber CS Savings Feb2025'!#REF!,MATCH('all CS proposals, net savings'!A:A,'Cyber CS Savings Feb2025'!A:A,0))</f>
        <v>#REF!</v>
      </c>
      <c r="F65" s="6" t="e">
        <f>INDEX('Cyber CS Savings Feb2025'!#REF!,MATCH('all CS proposals, net savings'!A:A,'Cyber CS Savings Feb2025'!A:A,0))</f>
        <v>#REF!</v>
      </c>
      <c r="G65" s="6" t="e">
        <f>INDEX('Cyber CS Savings Feb2025'!#REF!,MATCH('all CS proposals, net savings'!A:A,'Cyber CS Savings Feb2025'!A:A,0))</f>
        <v>#REF!</v>
      </c>
      <c r="H65" s="6" t="e">
        <f t="shared" si="0"/>
        <v>#REF!</v>
      </c>
      <c r="I65" s="5" t="e">
        <f>INDEX(#REF!,MATCH('all CS proposals, net savings'!A:A,#REF!,0))</f>
        <v>#REF!</v>
      </c>
      <c r="J65" s="5" t="e">
        <f t="shared" si="1"/>
        <v>#REF!</v>
      </c>
    </row>
    <row r="66" spans="1:12" x14ac:dyDescent="0.25">
      <c r="A66" s="3">
        <v>103029553</v>
      </c>
      <c r="B66" s="3" t="s">
        <v>342</v>
      </c>
      <c r="C66" s="7" t="s">
        <v>9</v>
      </c>
      <c r="D66" s="6" t="e">
        <f>INDEX(#REF!,MATCH('all CS proposals, net savings'!A:A,#REF!,0))</f>
        <v>#REF!</v>
      </c>
      <c r="E66" s="6" t="e">
        <f>INDEX('Cyber CS Savings Feb2025'!#REF!,MATCH('all CS proposals, net savings'!A:A,'Cyber CS Savings Feb2025'!A:A,0))</f>
        <v>#REF!</v>
      </c>
      <c r="F66" s="6" t="e">
        <f>INDEX('Cyber CS Savings Feb2025'!#REF!,MATCH('all CS proposals, net savings'!A:A,'Cyber CS Savings Feb2025'!A:A,0))</f>
        <v>#REF!</v>
      </c>
      <c r="G66" s="6" t="e">
        <f>INDEX('Cyber CS Savings Feb2025'!#REF!,MATCH('all CS proposals, net savings'!A:A,'Cyber CS Savings Feb2025'!A:A,0))</f>
        <v>#REF!</v>
      </c>
      <c r="H66" s="6" t="e">
        <f t="shared" ref="H66:H129" si="2">ROUND(D66+G66,2)</f>
        <v>#REF!</v>
      </c>
      <c r="I66" s="5" t="e">
        <f>INDEX(#REF!,MATCH('all CS proposals, net savings'!A:A,#REF!,0))</f>
        <v>#REF!</v>
      </c>
      <c r="J66" s="5" t="e">
        <f t="shared" si="1"/>
        <v>#REF!</v>
      </c>
    </row>
    <row r="67" spans="1:12" x14ac:dyDescent="0.25">
      <c r="A67" s="3">
        <v>103029603</v>
      </c>
      <c r="B67" s="3" t="s">
        <v>290</v>
      </c>
      <c r="C67" s="7" t="s">
        <v>9</v>
      </c>
      <c r="D67" s="6" t="e">
        <f>INDEX(#REF!,MATCH('all CS proposals, net savings'!A:A,#REF!,0))</f>
        <v>#REF!</v>
      </c>
      <c r="E67" s="6" t="e">
        <f>INDEX('Cyber CS Savings Feb2025'!#REF!,MATCH('all CS proposals, net savings'!A:A,'Cyber CS Savings Feb2025'!A:A,0))</f>
        <v>#REF!</v>
      </c>
      <c r="F67" s="6" t="e">
        <f>INDEX('Cyber CS Savings Feb2025'!#REF!,MATCH('all CS proposals, net savings'!A:A,'Cyber CS Savings Feb2025'!A:A,0))</f>
        <v>#REF!</v>
      </c>
      <c r="G67" s="6" t="e">
        <f>INDEX('Cyber CS Savings Feb2025'!#REF!,MATCH('all CS proposals, net savings'!A:A,'Cyber CS Savings Feb2025'!A:A,0))</f>
        <v>#REF!</v>
      </c>
      <c r="H67" s="6" t="e">
        <f t="shared" si="2"/>
        <v>#REF!</v>
      </c>
      <c r="I67" s="5" t="e">
        <f>INDEX(#REF!,MATCH('all CS proposals, net savings'!A:A,#REF!,0))</f>
        <v>#REF!</v>
      </c>
      <c r="J67" s="5" t="e">
        <f t="shared" ref="J67:J130" si="3">H67-I67</f>
        <v>#REF!</v>
      </c>
    </row>
    <row r="68" spans="1:12" x14ac:dyDescent="0.25">
      <c r="A68" s="3">
        <v>103029803</v>
      </c>
      <c r="B68" s="3" t="s">
        <v>544</v>
      </c>
      <c r="C68" s="7" t="s">
        <v>9</v>
      </c>
      <c r="D68" s="6" t="e">
        <f>INDEX(#REF!,MATCH('all CS proposals, net savings'!A:A,#REF!,0))</f>
        <v>#REF!</v>
      </c>
      <c r="E68" s="6" t="e">
        <f>INDEX('Cyber CS Savings Feb2025'!#REF!,MATCH('all CS proposals, net savings'!A:A,'Cyber CS Savings Feb2025'!A:A,0))</f>
        <v>#REF!</v>
      </c>
      <c r="F68" s="6" t="e">
        <f>INDEX('Cyber CS Savings Feb2025'!#REF!,MATCH('all CS proposals, net savings'!A:A,'Cyber CS Savings Feb2025'!A:A,0))</f>
        <v>#REF!</v>
      </c>
      <c r="G68" s="6" t="e">
        <f>INDEX('Cyber CS Savings Feb2025'!#REF!,MATCH('all CS proposals, net savings'!A:A,'Cyber CS Savings Feb2025'!A:A,0))</f>
        <v>#REF!</v>
      </c>
      <c r="H68" s="6" t="e">
        <f t="shared" si="2"/>
        <v>#REF!</v>
      </c>
      <c r="I68" s="5" t="e">
        <f>INDEX(#REF!,MATCH('all CS proposals, net savings'!A:A,#REF!,0))</f>
        <v>#REF!</v>
      </c>
      <c r="J68" s="5" t="e">
        <f t="shared" si="3"/>
        <v>#REF!</v>
      </c>
    </row>
    <row r="69" spans="1:12" x14ac:dyDescent="0.25">
      <c r="A69" s="3">
        <v>103029902</v>
      </c>
      <c r="B69" s="3" t="s">
        <v>564</v>
      </c>
      <c r="C69" s="7" t="s">
        <v>9</v>
      </c>
      <c r="D69" s="6" t="e">
        <f>INDEX(#REF!,MATCH('all CS proposals, net savings'!A:A,#REF!,0))</f>
        <v>#REF!</v>
      </c>
      <c r="E69" s="6" t="e">
        <f>INDEX('Cyber CS Savings Feb2025'!#REF!,MATCH('all CS proposals, net savings'!A:A,'Cyber CS Savings Feb2025'!A:A,0))</f>
        <v>#REF!</v>
      </c>
      <c r="F69" s="6" t="e">
        <f>INDEX('Cyber CS Savings Feb2025'!#REF!,MATCH('all CS proposals, net savings'!A:A,'Cyber CS Savings Feb2025'!A:A,0))</f>
        <v>#REF!</v>
      </c>
      <c r="G69" s="6" t="e">
        <f>INDEX('Cyber CS Savings Feb2025'!#REF!,MATCH('all CS proposals, net savings'!A:A,'Cyber CS Savings Feb2025'!A:A,0))</f>
        <v>#REF!</v>
      </c>
      <c r="H69" s="6" t="e">
        <f t="shared" si="2"/>
        <v>#REF!</v>
      </c>
      <c r="I69" s="5" t="e">
        <f>INDEX(#REF!,MATCH('all CS proposals, net savings'!A:A,#REF!,0))</f>
        <v>#REF!</v>
      </c>
      <c r="J69" s="5" t="e">
        <f t="shared" si="3"/>
        <v>#REF!</v>
      </c>
      <c r="L69">
        <v>5</v>
      </c>
    </row>
    <row r="70" spans="1:12" x14ac:dyDescent="0.25">
      <c r="A70" s="3">
        <v>104101252</v>
      </c>
      <c r="B70" s="3" t="s">
        <v>537</v>
      </c>
      <c r="C70" s="7" t="s">
        <v>248</v>
      </c>
      <c r="D70" s="6" t="e">
        <f>INDEX(#REF!,MATCH('all CS proposals, net savings'!A:A,#REF!,0))</f>
        <v>#REF!</v>
      </c>
      <c r="E70" s="6" t="e">
        <f>INDEX('Cyber CS Savings Feb2025'!#REF!,MATCH('all CS proposals, net savings'!A:A,'Cyber CS Savings Feb2025'!A:A,0))</f>
        <v>#REF!</v>
      </c>
      <c r="F70" s="6" t="e">
        <f>INDEX('Cyber CS Savings Feb2025'!#REF!,MATCH('all CS proposals, net savings'!A:A,'Cyber CS Savings Feb2025'!A:A,0))</f>
        <v>#REF!</v>
      </c>
      <c r="G70" s="6" t="e">
        <f>INDEX('Cyber CS Savings Feb2025'!#REF!,MATCH('all CS proposals, net savings'!A:A,'Cyber CS Savings Feb2025'!A:A,0))</f>
        <v>#REF!</v>
      </c>
      <c r="H70" s="6" t="e">
        <f t="shared" si="2"/>
        <v>#REF!</v>
      </c>
      <c r="I70" s="5" t="e">
        <f>INDEX(#REF!,MATCH('all CS proposals, net savings'!A:A,#REF!,0))</f>
        <v>#REF!</v>
      </c>
      <c r="J70" s="5" t="e">
        <f t="shared" si="3"/>
        <v>#REF!</v>
      </c>
    </row>
    <row r="71" spans="1:12" x14ac:dyDescent="0.25">
      <c r="A71" s="3">
        <v>104103603</v>
      </c>
      <c r="B71" s="3" t="s">
        <v>467</v>
      </c>
      <c r="C71" s="7" t="s">
        <v>248</v>
      </c>
      <c r="D71" s="6" t="e">
        <f>INDEX(#REF!,MATCH('all CS proposals, net savings'!A:A,#REF!,0))</f>
        <v>#REF!</v>
      </c>
      <c r="E71" s="6" t="e">
        <f>INDEX('Cyber CS Savings Feb2025'!#REF!,MATCH('all CS proposals, net savings'!A:A,'Cyber CS Savings Feb2025'!A:A,0))</f>
        <v>#REF!</v>
      </c>
      <c r="F71" s="6" t="e">
        <f>INDEX('Cyber CS Savings Feb2025'!#REF!,MATCH('all CS proposals, net savings'!A:A,'Cyber CS Savings Feb2025'!A:A,0))</f>
        <v>#REF!</v>
      </c>
      <c r="G71" s="6" t="e">
        <f>INDEX('Cyber CS Savings Feb2025'!#REF!,MATCH('all CS proposals, net savings'!A:A,'Cyber CS Savings Feb2025'!A:A,0))</f>
        <v>#REF!</v>
      </c>
      <c r="H71" s="6" t="e">
        <f t="shared" si="2"/>
        <v>#REF!</v>
      </c>
      <c r="I71" s="5" t="e">
        <f>INDEX(#REF!,MATCH('all CS proposals, net savings'!A:A,#REF!,0))</f>
        <v>#REF!</v>
      </c>
      <c r="J71" s="5" t="e">
        <f t="shared" si="3"/>
        <v>#REF!</v>
      </c>
    </row>
    <row r="72" spans="1:12" x14ac:dyDescent="0.25">
      <c r="A72" s="3">
        <v>104105003</v>
      </c>
      <c r="B72" s="3" t="s">
        <v>330</v>
      </c>
      <c r="C72" s="7" t="s">
        <v>248</v>
      </c>
      <c r="D72" s="6" t="e">
        <f>INDEX(#REF!,MATCH('all CS proposals, net savings'!A:A,#REF!,0))</f>
        <v>#REF!</v>
      </c>
      <c r="E72" s="6" t="e">
        <f>INDEX('Cyber CS Savings Feb2025'!#REF!,MATCH('all CS proposals, net savings'!A:A,'Cyber CS Savings Feb2025'!A:A,0))</f>
        <v>#REF!</v>
      </c>
      <c r="F72" s="6" t="e">
        <f>INDEX('Cyber CS Savings Feb2025'!#REF!,MATCH('all CS proposals, net savings'!A:A,'Cyber CS Savings Feb2025'!A:A,0))</f>
        <v>#REF!</v>
      </c>
      <c r="G72" s="6" t="e">
        <f>INDEX('Cyber CS Savings Feb2025'!#REF!,MATCH('all CS proposals, net savings'!A:A,'Cyber CS Savings Feb2025'!A:A,0))</f>
        <v>#REF!</v>
      </c>
      <c r="H72" s="6" t="e">
        <f t="shared" si="2"/>
        <v>#REF!</v>
      </c>
      <c r="I72" s="5" t="e">
        <f>INDEX(#REF!,MATCH('all CS proposals, net savings'!A:A,#REF!,0))</f>
        <v>#REF!</v>
      </c>
      <c r="J72" s="5" t="e">
        <f t="shared" si="3"/>
        <v>#REF!</v>
      </c>
    </row>
    <row r="73" spans="1:12" x14ac:dyDescent="0.25">
      <c r="A73" s="3">
        <v>104105353</v>
      </c>
      <c r="B73" s="3" t="s">
        <v>343</v>
      </c>
      <c r="C73" s="7" t="s">
        <v>248</v>
      </c>
      <c r="D73" s="6" t="e">
        <f>INDEX(#REF!,MATCH('all CS proposals, net savings'!A:A,#REF!,0))</f>
        <v>#REF!</v>
      </c>
      <c r="E73" s="6" t="e">
        <f>INDEX('Cyber CS Savings Feb2025'!#REF!,MATCH('all CS proposals, net savings'!A:A,'Cyber CS Savings Feb2025'!A:A,0))</f>
        <v>#REF!</v>
      </c>
      <c r="F73" s="6" t="e">
        <f>INDEX('Cyber CS Savings Feb2025'!#REF!,MATCH('all CS proposals, net savings'!A:A,'Cyber CS Savings Feb2025'!A:A,0))</f>
        <v>#REF!</v>
      </c>
      <c r="G73" s="6" t="e">
        <f>INDEX('Cyber CS Savings Feb2025'!#REF!,MATCH('all CS proposals, net savings'!A:A,'Cyber CS Savings Feb2025'!A:A,0))</f>
        <v>#REF!</v>
      </c>
      <c r="H73" s="6" t="e">
        <f t="shared" si="2"/>
        <v>#REF!</v>
      </c>
      <c r="I73" s="5" t="e">
        <f>INDEX(#REF!,MATCH('all CS proposals, net savings'!A:A,#REF!,0))</f>
        <v>#REF!</v>
      </c>
      <c r="J73" s="5" t="e">
        <f t="shared" si="3"/>
        <v>#REF!</v>
      </c>
    </row>
    <row r="74" spans="1:12" x14ac:dyDescent="0.25">
      <c r="A74" s="3">
        <v>104107503</v>
      </c>
      <c r="B74" s="3" t="s">
        <v>249</v>
      </c>
      <c r="C74" s="7" t="s">
        <v>248</v>
      </c>
      <c r="D74" s="6" t="e">
        <f>INDEX(#REF!,MATCH('all CS proposals, net savings'!A:A,#REF!,0))</f>
        <v>#REF!</v>
      </c>
      <c r="E74" s="6" t="e">
        <f>INDEX('Cyber CS Savings Feb2025'!#REF!,MATCH('all CS proposals, net savings'!A:A,'Cyber CS Savings Feb2025'!A:A,0))</f>
        <v>#REF!</v>
      </c>
      <c r="F74" s="6" t="e">
        <f>INDEX('Cyber CS Savings Feb2025'!#REF!,MATCH('all CS proposals, net savings'!A:A,'Cyber CS Savings Feb2025'!A:A,0))</f>
        <v>#REF!</v>
      </c>
      <c r="G74" s="6" t="e">
        <f>INDEX('Cyber CS Savings Feb2025'!#REF!,MATCH('all CS proposals, net savings'!A:A,'Cyber CS Savings Feb2025'!A:A,0))</f>
        <v>#REF!</v>
      </c>
      <c r="H74" s="6" t="e">
        <f t="shared" si="2"/>
        <v>#REF!</v>
      </c>
      <c r="I74" s="5" t="e">
        <f>INDEX(#REF!,MATCH('all CS proposals, net savings'!A:A,#REF!,0))</f>
        <v>#REF!</v>
      </c>
      <c r="J74" s="5" t="e">
        <f t="shared" si="3"/>
        <v>#REF!</v>
      </c>
    </row>
    <row r="75" spans="1:12" x14ac:dyDescent="0.25">
      <c r="A75" s="3">
        <v>104107803</v>
      </c>
      <c r="B75" s="3" t="s">
        <v>375</v>
      </c>
      <c r="C75" s="7" t="s">
        <v>248</v>
      </c>
      <c r="D75" s="6" t="e">
        <f>INDEX(#REF!,MATCH('all CS proposals, net savings'!A:A,#REF!,0))</f>
        <v>#REF!</v>
      </c>
      <c r="E75" s="6" t="e">
        <f>INDEX('Cyber CS Savings Feb2025'!#REF!,MATCH('all CS proposals, net savings'!A:A,'Cyber CS Savings Feb2025'!A:A,0))</f>
        <v>#REF!</v>
      </c>
      <c r="F75" s="6" t="e">
        <f>INDEX('Cyber CS Savings Feb2025'!#REF!,MATCH('all CS proposals, net savings'!A:A,'Cyber CS Savings Feb2025'!A:A,0))</f>
        <v>#REF!</v>
      </c>
      <c r="G75" s="6" t="e">
        <f>INDEX('Cyber CS Savings Feb2025'!#REF!,MATCH('all CS proposals, net savings'!A:A,'Cyber CS Savings Feb2025'!A:A,0))</f>
        <v>#REF!</v>
      </c>
      <c r="H75" s="6" t="e">
        <f t="shared" si="2"/>
        <v>#REF!</v>
      </c>
      <c r="I75" s="5" t="e">
        <f>INDEX(#REF!,MATCH('all CS proposals, net savings'!A:A,#REF!,0))</f>
        <v>#REF!</v>
      </c>
      <c r="J75" s="5" t="e">
        <f t="shared" si="3"/>
        <v>#REF!</v>
      </c>
    </row>
    <row r="76" spans="1:12" x14ac:dyDescent="0.25">
      <c r="A76" s="3">
        <v>104107903</v>
      </c>
      <c r="B76" s="3" t="s">
        <v>555</v>
      </c>
      <c r="C76" s="7" t="s">
        <v>248</v>
      </c>
      <c r="D76" s="6" t="e">
        <f>INDEX(#REF!,MATCH('all CS proposals, net savings'!A:A,#REF!,0))</f>
        <v>#REF!</v>
      </c>
      <c r="E76" s="6" t="e">
        <f>INDEX('Cyber CS Savings Feb2025'!#REF!,MATCH('all CS proposals, net savings'!A:A,'Cyber CS Savings Feb2025'!A:A,0))</f>
        <v>#REF!</v>
      </c>
      <c r="F76" s="6" t="e">
        <f>INDEX('Cyber CS Savings Feb2025'!#REF!,MATCH('all CS proposals, net savings'!A:A,'Cyber CS Savings Feb2025'!A:A,0))</f>
        <v>#REF!</v>
      </c>
      <c r="G76" s="6" t="e">
        <f>INDEX('Cyber CS Savings Feb2025'!#REF!,MATCH('all CS proposals, net savings'!A:A,'Cyber CS Savings Feb2025'!A:A,0))</f>
        <v>#REF!</v>
      </c>
      <c r="H76" s="6" t="e">
        <f t="shared" si="2"/>
        <v>#REF!</v>
      </c>
      <c r="I76" s="5" t="e">
        <f>INDEX(#REF!,MATCH('all CS proposals, net savings'!A:A,#REF!,0))</f>
        <v>#REF!</v>
      </c>
      <c r="J76" s="5" t="e">
        <f t="shared" si="3"/>
        <v>#REF!</v>
      </c>
    </row>
    <row r="77" spans="1:12" x14ac:dyDescent="0.25">
      <c r="A77" s="3">
        <v>104372003</v>
      </c>
      <c r="B77" s="3" t="s">
        <v>275</v>
      </c>
      <c r="C77" s="7" t="s">
        <v>46</v>
      </c>
      <c r="D77" s="6" t="e">
        <f>INDEX(#REF!,MATCH('all CS proposals, net savings'!A:A,#REF!,0))</f>
        <v>#REF!</v>
      </c>
      <c r="E77" s="6" t="e">
        <f>INDEX('Cyber CS Savings Feb2025'!#REF!,MATCH('all CS proposals, net savings'!A:A,'Cyber CS Savings Feb2025'!A:A,0))</f>
        <v>#REF!</v>
      </c>
      <c r="F77" s="6" t="e">
        <f>INDEX('Cyber CS Savings Feb2025'!#REF!,MATCH('all CS proposals, net savings'!A:A,'Cyber CS Savings Feb2025'!A:A,0))</f>
        <v>#REF!</v>
      </c>
      <c r="G77" s="6" t="e">
        <f>INDEX('Cyber CS Savings Feb2025'!#REF!,MATCH('all CS proposals, net savings'!A:A,'Cyber CS Savings Feb2025'!A:A,0))</f>
        <v>#REF!</v>
      </c>
      <c r="H77" s="6" t="e">
        <f t="shared" si="2"/>
        <v>#REF!</v>
      </c>
      <c r="I77" s="5" t="e">
        <f>INDEX(#REF!,MATCH('all CS proposals, net savings'!A:A,#REF!,0))</f>
        <v>#REF!</v>
      </c>
      <c r="J77" s="5" t="e">
        <f t="shared" si="3"/>
        <v>#REF!</v>
      </c>
    </row>
    <row r="78" spans="1:12" x14ac:dyDescent="0.25">
      <c r="A78" s="3">
        <v>104374003</v>
      </c>
      <c r="B78" s="3" t="s">
        <v>70</v>
      </c>
      <c r="C78" s="7" t="s">
        <v>46</v>
      </c>
      <c r="D78" s="6" t="e">
        <f>INDEX(#REF!,MATCH('all CS proposals, net savings'!A:A,#REF!,0))</f>
        <v>#REF!</v>
      </c>
      <c r="E78" s="6" t="e">
        <f>INDEX('Cyber CS Savings Feb2025'!#REF!,MATCH('all CS proposals, net savings'!A:A,'Cyber CS Savings Feb2025'!A:A,0))</f>
        <v>#REF!</v>
      </c>
      <c r="F78" s="6" t="e">
        <f>INDEX('Cyber CS Savings Feb2025'!#REF!,MATCH('all CS proposals, net savings'!A:A,'Cyber CS Savings Feb2025'!A:A,0))</f>
        <v>#REF!</v>
      </c>
      <c r="G78" s="6" t="e">
        <f>INDEX('Cyber CS Savings Feb2025'!#REF!,MATCH('all CS proposals, net savings'!A:A,'Cyber CS Savings Feb2025'!A:A,0))</f>
        <v>#REF!</v>
      </c>
      <c r="H78" s="6" t="e">
        <f t="shared" si="2"/>
        <v>#REF!</v>
      </c>
      <c r="I78" s="5" t="e">
        <f>INDEX(#REF!,MATCH('all CS proposals, net savings'!A:A,#REF!,0))</f>
        <v>#REF!</v>
      </c>
      <c r="J78" s="5" t="e">
        <f t="shared" si="3"/>
        <v>#REF!</v>
      </c>
    </row>
    <row r="79" spans="1:12" x14ac:dyDescent="0.25">
      <c r="A79" s="3">
        <v>104375003</v>
      </c>
      <c r="B79" s="3" t="s">
        <v>233</v>
      </c>
      <c r="C79" s="7" t="s">
        <v>46</v>
      </c>
      <c r="D79" s="6" t="e">
        <f>INDEX(#REF!,MATCH('all CS proposals, net savings'!A:A,#REF!,0))</f>
        <v>#REF!</v>
      </c>
      <c r="E79" s="6" t="e">
        <f>INDEX('Cyber CS Savings Feb2025'!#REF!,MATCH('all CS proposals, net savings'!A:A,'Cyber CS Savings Feb2025'!A:A,0))</f>
        <v>#REF!</v>
      </c>
      <c r="F79" s="6" t="e">
        <f>INDEX('Cyber CS Savings Feb2025'!#REF!,MATCH('all CS proposals, net savings'!A:A,'Cyber CS Savings Feb2025'!A:A,0))</f>
        <v>#REF!</v>
      </c>
      <c r="G79" s="6" t="e">
        <f>INDEX('Cyber CS Savings Feb2025'!#REF!,MATCH('all CS proposals, net savings'!A:A,'Cyber CS Savings Feb2025'!A:A,0))</f>
        <v>#REF!</v>
      </c>
      <c r="H79" s="6" t="e">
        <f t="shared" si="2"/>
        <v>#REF!</v>
      </c>
      <c r="I79" s="5" t="e">
        <f>INDEX(#REF!,MATCH('all CS proposals, net savings'!A:A,#REF!,0))</f>
        <v>#REF!</v>
      </c>
      <c r="J79" s="5" t="e">
        <f t="shared" si="3"/>
        <v>#REF!</v>
      </c>
    </row>
    <row r="80" spans="1:12" x14ac:dyDescent="0.25">
      <c r="A80" s="3">
        <v>104375203</v>
      </c>
      <c r="B80" s="3" t="s">
        <v>133</v>
      </c>
      <c r="C80" s="7" t="s">
        <v>46</v>
      </c>
      <c r="D80" s="6" t="e">
        <f>INDEX(#REF!,MATCH('all CS proposals, net savings'!A:A,#REF!,0))</f>
        <v>#REF!</v>
      </c>
      <c r="E80" s="6" t="e">
        <f>INDEX('Cyber CS Savings Feb2025'!#REF!,MATCH('all CS proposals, net savings'!A:A,'Cyber CS Savings Feb2025'!A:A,0))</f>
        <v>#REF!</v>
      </c>
      <c r="F80" s="6" t="e">
        <f>INDEX('Cyber CS Savings Feb2025'!#REF!,MATCH('all CS proposals, net savings'!A:A,'Cyber CS Savings Feb2025'!A:A,0))</f>
        <v>#REF!</v>
      </c>
      <c r="G80" s="6" t="e">
        <f>INDEX('Cyber CS Savings Feb2025'!#REF!,MATCH('all CS proposals, net savings'!A:A,'Cyber CS Savings Feb2025'!A:A,0))</f>
        <v>#REF!</v>
      </c>
      <c r="H80" s="6" t="e">
        <f t="shared" si="2"/>
        <v>#REF!</v>
      </c>
      <c r="I80" s="5" t="e">
        <f>INDEX(#REF!,MATCH('all CS proposals, net savings'!A:A,#REF!,0))</f>
        <v>#REF!</v>
      </c>
      <c r="J80" s="5" t="e">
        <f t="shared" si="3"/>
        <v>#REF!</v>
      </c>
    </row>
    <row r="81" spans="1:10" x14ac:dyDescent="0.25">
      <c r="A81" s="3">
        <v>104375302</v>
      </c>
      <c r="B81" s="3" t="s">
        <v>442</v>
      </c>
      <c r="C81" s="7" t="s">
        <v>46</v>
      </c>
      <c r="D81" s="6" t="e">
        <f>INDEX(#REF!,MATCH('all CS proposals, net savings'!A:A,#REF!,0))</f>
        <v>#REF!</v>
      </c>
      <c r="E81" s="6" t="e">
        <f>INDEX('Cyber CS Savings Feb2025'!#REF!,MATCH('all CS proposals, net savings'!A:A,'Cyber CS Savings Feb2025'!A:A,0))</f>
        <v>#REF!</v>
      </c>
      <c r="F81" s="6" t="e">
        <f>INDEX('Cyber CS Savings Feb2025'!#REF!,MATCH('all CS proposals, net savings'!A:A,'Cyber CS Savings Feb2025'!A:A,0))</f>
        <v>#REF!</v>
      </c>
      <c r="G81" s="6" t="e">
        <f>INDEX('Cyber CS Savings Feb2025'!#REF!,MATCH('all CS proposals, net savings'!A:A,'Cyber CS Savings Feb2025'!A:A,0))</f>
        <v>#REF!</v>
      </c>
      <c r="H81" s="6" t="e">
        <f t="shared" si="2"/>
        <v>#REF!</v>
      </c>
      <c r="I81" s="5" t="e">
        <f>INDEX(#REF!,MATCH('all CS proposals, net savings'!A:A,#REF!,0))</f>
        <v>#REF!</v>
      </c>
      <c r="J81" s="5" t="e">
        <f t="shared" si="3"/>
        <v>#REF!</v>
      </c>
    </row>
    <row r="82" spans="1:10" x14ac:dyDescent="0.25">
      <c r="A82" s="3">
        <v>104376203</v>
      </c>
      <c r="B82" s="3" t="s">
        <v>134</v>
      </c>
      <c r="C82" s="7" t="s">
        <v>46</v>
      </c>
      <c r="D82" s="6" t="e">
        <f>INDEX(#REF!,MATCH('all CS proposals, net savings'!A:A,#REF!,0))</f>
        <v>#REF!</v>
      </c>
      <c r="E82" s="6" t="e">
        <f>INDEX('Cyber CS Savings Feb2025'!#REF!,MATCH('all CS proposals, net savings'!A:A,'Cyber CS Savings Feb2025'!A:A,0))</f>
        <v>#REF!</v>
      </c>
      <c r="F82" s="6" t="e">
        <f>INDEX('Cyber CS Savings Feb2025'!#REF!,MATCH('all CS proposals, net savings'!A:A,'Cyber CS Savings Feb2025'!A:A,0))</f>
        <v>#REF!</v>
      </c>
      <c r="G82" s="6" t="e">
        <f>INDEX('Cyber CS Savings Feb2025'!#REF!,MATCH('all CS proposals, net savings'!A:A,'Cyber CS Savings Feb2025'!A:A,0))</f>
        <v>#REF!</v>
      </c>
      <c r="H82" s="6" t="e">
        <f t="shared" si="2"/>
        <v>#REF!</v>
      </c>
      <c r="I82" s="5" t="e">
        <f>INDEX(#REF!,MATCH('all CS proposals, net savings'!A:A,#REF!,0))</f>
        <v>#REF!</v>
      </c>
      <c r="J82" s="5" t="e">
        <f t="shared" si="3"/>
        <v>#REF!</v>
      </c>
    </row>
    <row r="83" spans="1:10" x14ac:dyDescent="0.25">
      <c r="A83" s="3">
        <v>104377003</v>
      </c>
      <c r="B83" s="3" t="s">
        <v>78</v>
      </c>
      <c r="C83" s="7" t="s">
        <v>46</v>
      </c>
      <c r="D83" s="6" t="e">
        <f>INDEX(#REF!,MATCH('all CS proposals, net savings'!A:A,#REF!,0))</f>
        <v>#REF!</v>
      </c>
      <c r="E83" s="6" t="e">
        <f>INDEX('Cyber CS Savings Feb2025'!#REF!,MATCH('all CS proposals, net savings'!A:A,'Cyber CS Savings Feb2025'!A:A,0))</f>
        <v>#REF!</v>
      </c>
      <c r="F83" s="6" t="e">
        <f>INDEX('Cyber CS Savings Feb2025'!#REF!,MATCH('all CS proposals, net savings'!A:A,'Cyber CS Savings Feb2025'!A:A,0))</f>
        <v>#REF!</v>
      </c>
      <c r="G83" s="6" t="e">
        <f>INDEX('Cyber CS Savings Feb2025'!#REF!,MATCH('all CS proposals, net savings'!A:A,'Cyber CS Savings Feb2025'!A:A,0))</f>
        <v>#REF!</v>
      </c>
      <c r="H83" s="6" t="e">
        <f t="shared" si="2"/>
        <v>#REF!</v>
      </c>
      <c r="I83" s="5" t="e">
        <f>INDEX(#REF!,MATCH('all CS proposals, net savings'!A:A,#REF!,0))</f>
        <v>#REF!</v>
      </c>
      <c r="J83" s="5" t="e">
        <f t="shared" si="3"/>
        <v>#REF!</v>
      </c>
    </row>
    <row r="84" spans="1:10" x14ac:dyDescent="0.25">
      <c r="A84" s="3">
        <v>104378003</v>
      </c>
      <c r="B84" s="3" t="s">
        <v>47</v>
      </c>
      <c r="C84" s="7" t="s">
        <v>46</v>
      </c>
      <c r="D84" s="6" t="e">
        <f>INDEX(#REF!,MATCH('all CS proposals, net savings'!A:A,#REF!,0))</f>
        <v>#REF!</v>
      </c>
      <c r="E84" s="6" t="e">
        <f>INDEX('Cyber CS Savings Feb2025'!#REF!,MATCH('all CS proposals, net savings'!A:A,'Cyber CS Savings Feb2025'!A:A,0))</f>
        <v>#REF!</v>
      </c>
      <c r="F84" s="6" t="e">
        <f>INDEX('Cyber CS Savings Feb2025'!#REF!,MATCH('all CS proposals, net savings'!A:A,'Cyber CS Savings Feb2025'!A:A,0))</f>
        <v>#REF!</v>
      </c>
      <c r="G84" s="6" t="e">
        <f>INDEX('Cyber CS Savings Feb2025'!#REF!,MATCH('all CS proposals, net savings'!A:A,'Cyber CS Savings Feb2025'!A:A,0))</f>
        <v>#REF!</v>
      </c>
      <c r="H84" s="6" t="e">
        <f t="shared" si="2"/>
        <v>#REF!</v>
      </c>
      <c r="I84" s="5" t="e">
        <f>INDEX(#REF!,MATCH('all CS proposals, net savings'!A:A,#REF!,0))</f>
        <v>#REF!</v>
      </c>
      <c r="J84" s="5" t="e">
        <f t="shared" si="3"/>
        <v>#REF!</v>
      </c>
    </row>
    <row r="85" spans="1:10" x14ac:dyDescent="0.25">
      <c r="A85" s="3">
        <v>104431304</v>
      </c>
      <c r="B85" s="3" t="s">
        <v>183</v>
      </c>
      <c r="C85" s="7" t="s">
        <v>52</v>
      </c>
      <c r="D85" s="6" t="e">
        <f>INDEX(#REF!,MATCH('all CS proposals, net savings'!A:A,#REF!,0))</f>
        <v>#REF!</v>
      </c>
      <c r="E85" s="6" t="e">
        <f>INDEX('Cyber CS Savings Feb2025'!#REF!,MATCH('all CS proposals, net savings'!A:A,'Cyber CS Savings Feb2025'!A:A,0))</f>
        <v>#REF!</v>
      </c>
      <c r="F85" s="6" t="e">
        <f>INDEX('Cyber CS Savings Feb2025'!#REF!,MATCH('all CS proposals, net savings'!A:A,'Cyber CS Savings Feb2025'!A:A,0))</f>
        <v>#REF!</v>
      </c>
      <c r="G85" s="6" t="e">
        <f>INDEX('Cyber CS Savings Feb2025'!#REF!,MATCH('all CS proposals, net savings'!A:A,'Cyber CS Savings Feb2025'!A:A,0))</f>
        <v>#REF!</v>
      </c>
      <c r="H85" s="6" t="e">
        <f t="shared" si="2"/>
        <v>#REF!</v>
      </c>
      <c r="I85" s="5" t="e">
        <f>INDEX(#REF!,MATCH('all CS proposals, net savings'!A:A,#REF!,0))</f>
        <v>#REF!</v>
      </c>
      <c r="J85" s="5" t="e">
        <f t="shared" si="3"/>
        <v>#REF!</v>
      </c>
    </row>
    <row r="86" spans="1:10" x14ac:dyDescent="0.25">
      <c r="A86" s="3">
        <v>104432503</v>
      </c>
      <c r="B86" s="3" t="s">
        <v>270</v>
      </c>
      <c r="C86" s="7" t="s">
        <v>52</v>
      </c>
      <c r="D86" s="6" t="e">
        <f>INDEX(#REF!,MATCH('all CS proposals, net savings'!A:A,#REF!,0))</f>
        <v>#REF!</v>
      </c>
      <c r="E86" s="6" t="e">
        <f>INDEX('Cyber CS Savings Feb2025'!#REF!,MATCH('all CS proposals, net savings'!A:A,'Cyber CS Savings Feb2025'!A:A,0))</f>
        <v>#REF!</v>
      </c>
      <c r="F86" s="6" t="e">
        <f>INDEX('Cyber CS Savings Feb2025'!#REF!,MATCH('all CS proposals, net savings'!A:A,'Cyber CS Savings Feb2025'!A:A,0))</f>
        <v>#REF!</v>
      </c>
      <c r="G86" s="6" t="e">
        <f>INDEX('Cyber CS Savings Feb2025'!#REF!,MATCH('all CS proposals, net savings'!A:A,'Cyber CS Savings Feb2025'!A:A,0))</f>
        <v>#REF!</v>
      </c>
      <c r="H86" s="6" t="e">
        <f t="shared" si="2"/>
        <v>#REF!</v>
      </c>
      <c r="I86" s="5" t="e">
        <f>INDEX(#REF!,MATCH('all CS proposals, net savings'!A:A,#REF!,0))</f>
        <v>#REF!</v>
      </c>
      <c r="J86" s="5" t="e">
        <f t="shared" si="3"/>
        <v>#REF!</v>
      </c>
    </row>
    <row r="87" spans="1:10" x14ac:dyDescent="0.25">
      <c r="A87" s="3">
        <v>104432803</v>
      </c>
      <c r="B87" s="3" t="s">
        <v>107</v>
      </c>
      <c r="C87" s="7" t="s">
        <v>52</v>
      </c>
      <c r="D87" s="6" t="e">
        <f>INDEX(#REF!,MATCH('all CS proposals, net savings'!A:A,#REF!,0))</f>
        <v>#REF!</v>
      </c>
      <c r="E87" s="6" t="e">
        <f>INDEX('Cyber CS Savings Feb2025'!#REF!,MATCH('all CS proposals, net savings'!A:A,'Cyber CS Savings Feb2025'!A:A,0))</f>
        <v>#REF!</v>
      </c>
      <c r="F87" s="6" t="e">
        <f>INDEX('Cyber CS Savings Feb2025'!#REF!,MATCH('all CS proposals, net savings'!A:A,'Cyber CS Savings Feb2025'!A:A,0))</f>
        <v>#REF!</v>
      </c>
      <c r="G87" s="6" t="e">
        <f>INDEX('Cyber CS Savings Feb2025'!#REF!,MATCH('all CS proposals, net savings'!A:A,'Cyber CS Savings Feb2025'!A:A,0))</f>
        <v>#REF!</v>
      </c>
      <c r="H87" s="6" t="e">
        <f t="shared" si="2"/>
        <v>#REF!</v>
      </c>
      <c r="I87" s="5" t="e">
        <f>INDEX(#REF!,MATCH('all CS proposals, net savings'!A:A,#REF!,0))</f>
        <v>#REF!</v>
      </c>
      <c r="J87" s="5" t="e">
        <f t="shared" si="3"/>
        <v>#REF!</v>
      </c>
    </row>
    <row r="88" spans="1:10" x14ac:dyDescent="0.25">
      <c r="A88" s="3">
        <v>104432903</v>
      </c>
      <c r="B88" s="3" t="s">
        <v>328</v>
      </c>
      <c r="C88" s="7" t="s">
        <v>52</v>
      </c>
      <c r="D88" s="6" t="e">
        <f>INDEX(#REF!,MATCH('all CS proposals, net savings'!A:A,#REF!,0))</f>
        <v>#REF!</v>
      </c>
      <c r="E88" s="6" t="e">
        <f>INDEX('Cyber CS Savings Feb2025'!#REF!,MATCH('all CS proposals, net savings'!A:A,'Cyber CS Savings Feb2025'!A:A,0))</f>
        <v>#REF!</v>
      </c>
      <c r="F88" s="6" t="e">
        <f>INDEX('Cyber CS Savings Feb2025'!#REF!,MATCH('all CS proposals, net savings'!A:A,'Cyber CS Savings Feb2025'!A:A,0))</f>
        <v>#REF!</v>
      </c>
      <c r="G88" s="6" t="e">
        <f>INDEX('Cyber CS Savings Feb2025'!#REF!,MATCH('all CS proposals, net savings'!A:A,'Cyber CS Savings Feb2025'!A:A,0))</f>
        <v>#REF!</v>
      </c>
      <c r="H88" s="6" t="e">
        <f t="shared" si="2"/>
        <v>#REF!</v>
      </c>
      <c r="I88" s="5" t="e">
        <f>INDEX(#REF!,MATCH('all CS proposals, net savings'!A:A,#REF!,0))</f>
        <v>#REF!</v>
      </c>
      <c r="J88" s="5" t="e">
        <f t="shared" si="3"/>
        <v>#REF!</v>
      </c>
    </row>
    <row r="89" spans="1:10" x14ac:dyDescent="0.25">
      <c r="A89" s="3">
        <v>104433303</v>
      </c>
      <c r="B89" s="3" t="s">
        <v>143</v>
      </c>
      <c r="C89" s="7" t="s">
        <v>52</v>
      </c>
      <c r="D89" s="6" t="e">
        <f>INDEX(#REF!,MATCH('all CS proposals, net savings'!A:A,#REF!,0))</f>
        <v>#REF!</v>
      </c>
      <c r="E89" s="6" t="e">
        <f>INDEX('Cyber CS Savings Feb2025'!#REF!,MATCH('all CS proposals, net savings'!A:A,'Cyber CS Savings Feb2025'!A:A,0))</f>
        <v>#REF!</v>
      </c>
      <c r="F89" s="6" t="e">
        <f>INDEX('Cyber CS Savings Feb2025'!#REF!,MATCH('all CS proposals, net savings'!A:A,'Cyber CS Savings Feb2025'!A:A,0))</f>
        <v>#REF!</v>
      </c>
      <c r="G89" s="6" t="e">
        <f>INDEX('Cyber CS Savings Feb2025'!#REF!,MATCH('all CS proposals, net savings'!A:A,'Cyber CS Savings Feb2025'!A:A,0))</f>
        <v>#REF!</v>
      </c>
      <c r="H89" s="6" t="e">
        <f t="shared" si="2"/>
        <v>#REF!</v>
      </c>
      <c r="I89" s="5" t="e">
        <f>INDEX(#REF!,MATCH('all CS proposals, net savings'!A:A,#REF!,0))</f>
        <v>#REF!</v>
      </c>
      <c r="J89" s="5" t="e">
        <f t="shared" si="3"/>
        <v>#REF!</v>
      </c>
    </row>
    <row r="90" spans="1:10" x14ac:dyDescent="0.25">
      <c r="A90" s="3">
        <v>104433604</v>
      </c>
      <c r="B90" s="3" t="s">
        <v>53</v>
      </c>
      <c r="C90" s="7" t="s">
        <v>52</v>
      </c>
      <c r="D90" s="6" t="e">
        <f>INDEX(#REF!,MATCH('all CS proposals, net savings'!A:A,#REF!,0))</f>
        <v>#REF!</v>
      </c>
      <c r="E90" s="6" t="e">
        <f>INDEX('Cyber CS Savings Feb2025'!#REF!,MATCH('all CS proposals, net savings'!A:A,'Cyber CS Savings Feb2025'!A:A,0))</f>
        <v>#REF!</v>
      </c>
      <c r="F90" s="6" t="e">
        <f>INDEX('Cyber CS Savings Feb2025'!#REF!,MATCH('all CS proposals, net savings'!A:A,'Cyber CS Savings Feb2025'!A:A,0))</f>
        <v>#REF!</v>
      </c>
      <c r="G90" s="6" t="e">
        <f>INDEX('Cyber CS Savings Feb2025'!#REF!,MATCH('all CS proposals, net savings'!A:A,'Cyber CS Savings Feb2025'!A:A,0))</f>
        <v>#REF!</v>
      </c>
      <c r="H90" s="6" t="e">
        <f t="shared" si="2"/>
        <v>#REF!</v>
      </c>
      <c r="I90" s="5" t="e">
        <f>INDEX(#REF!,MATCH('all CS proposals, net savings'!A:A,#REF!,0))</f>
        <v>#REF!</v>
      </c>
      <c r="J90" s="5" t="e">
        <f t="shared" si="3"/>
        <v>#REF!</v>
      </c>
    </row>
    <row r="91" spans="1:10" x14ac:dyDescent="0.25">
      <c r="A91" s="3">
        <v>104433903</v>
      </c>
      <c r="B91" s="3" t="s">
        <v>112</v>
      </c>
      <c r="C91" s="7" t="s">
        <v>52</v>
      </c>
      <c r="D91" s="6" t="e">
        <f>INDEX(#REF!,MATCH('all CS proposals, net savings'!A:A,#REF!,0))</f>
        <v>#REF!</v>
      </c>
      <c r="E91" s="6" t="e">
        <f>INDEX('Cyber CS Savings Feb2025'!#REF!,MATCH('all CS proposals, net savings'!A:A,'Cyber CS Savings Feb2025'!A:A,0))</f>
        <v>#REF!</v>
      </c>
      <c r="F91" s="6" t="e">
        <f>INDEX('Cyber CS Savings Feb2025'!#REF!,MATCH('all CS proposals, net savings'!A:A,'Cyber CS Savings Feb2025'!A:A,0))</f>
        <v>#REF!</v>
      </c>
      <c r="G91" s="6" t="e">
        <f>INDEX('Cyber CS Savings Feb2025'!#REF!,MATCH('all CS proposals, net savings'!A:A,'Cyber CS Savings Feb2025'!A:A,0))</f>
        <v>#REF!</v>
      </c>
      <c r="H91" s="6" t="e">
        <f t="shared" si="2"/>
        <v>#REF!</v>
      </c>
      <c r="I91" s="5" t="e">
        <f>INDEX(#REF!,MATCH('all CS proposals, net savings'!A:A,#REF!,0))</f>
        <v>#REF!</v>
      </c>
      <c r="J91" s="5" t="e">
        <f t="shared" si="3"/>
        <v>#REF!</v>
      </c>
    </row>
    <row r="92" spans="1:10" x14ac:dyDescent="0.25">
      <c r="A92" s="3">
        <v>104435003</v>
      </c>
      <c r="B92" s="3" t="s">
        <v>260</v>
      </c>
      <c r="C92" s="7" t="s">
        <v>52</v>
      </c>
      <c r="D92" s="6" t="e">
        <f>INDEX(#REF!,MATCH('all CS proposals, net savings'!A:A,#REF!,0))</f>
        <v>#REF!</v>
      </c>
      <c r="E92" s="6" t="e">
        <f>INDEX('Cyber CS Savings Feb2025'!#REF!,MATCH('all CS proposals, net savings'!A:A,'Cyber CS Savings Feb2025'!A:A,0))</f>
        <v>#REF!</v>
      </c>
      <c r="F92" s="6" t="e">
        <f>INDEX('Cyber CS Savings Feb2025'!#REF!,MATCH('all CS proposals, net savings'!A:A,'Cyber CS Savings Feb2025'!A:A,0))</f>
        <v>#REF!</v>
      </c>
      <c r="G92" s="6" t="e">
        <f>INDEX('Cyber CS Savings Feb2025'!#REF!,MATCH('all CS proposals, net savings'!A:A,'Cyber CS Savings Feb2025'!A:A,0))</f>
        <v>#REF!</v>
      </c>
      <c r="H92" s="6" t="e">
        <f t="shared" si="2"/>
        <v>#REF!</v>
      </c>
      <c r="I92" s="5" t="e">
        <f>INDEX(#REF!,MATCH('all CS proposals, net savings'!A:A,#REF!,0))</f>
        <v>#REF!</v>
      </c>
      <c r="J92" s="5" t="e">
        <f t="shared" si="3"/>
        <v>#REF!</v>
      </c>
    </row>
    <row r="93" spans="1:10" x14ac:dyDescent="0.25">
      <c r="A93" s="3">
        <v>104435303</v>
      </c>
      <c r="B93" s="3" t="s">
        <v>156</v>
      </c>
      <c r="C93" s="7" t="s">
        <v>52</v>
      </c>
      <c r="D93" s="6" t="e">
        <f>INDEX(#REF!,MATCH('all CS proposals, net savings'!A:A,#REF!,0))</f>
        <v>#REF!</v>
      </c>
      <c r="E93" s="6" t="e">
        <f>INDEX('Cyber CS Savings Feb2025'!#REF!,MATCH('all CS proposals, net savings'!A:A,'Cyber CS Savings Feb2025'!A:A,0))</f>
        <v>#REF!</v>
      </c>
      <c r="F93" s="6" t="e">
        <f>INDEX('Cyber CS Savings Feb2025'!#REF!,MATCH('all CS proposals, net savings'!A:A,'Cyber CS Savings Feb2025'!A:A,0))</f>
        <v>#REF!</v>
      </c>
      <c r="G93" s="6" t="e">
        <f>INDEX('Cyber CS Savings Feb2025'!#REF!,MATCH('all CS proposals, net savings'!A:A,'Cyber CS Savings Feb2025'!A:A,0))</f>
        <v>#REF!</v>
      </c>
      <c r="H93" s="6" t="e">
        <f t="shared" si="2"/>
        <v>#REF!</v>
      </c>
      <c r="I93" s="5" t="e">
        <f>INDEX(#REF!,MATCH('all CS proposals, net savings'!A:A,#REF!,0))</f>
        <v>#REF!</v>
      </c>
      <c r="J93" s="5" t="e">
        <f t="shared" si="3"/>
        <v>#REF!</v>
      </c>
    </row>
    <row r="94" spans="1:10" x14ac:dyDescent="0.25">
      <c r="A94" s="3">
        <v>104435603</v>
      </c>
      <c r="B94" s="3" t="s">
        <v>258</v>
      </c>
      <c r="C94" s="7" t="s">
        <v>52</v>
      </c>
      <c r="D94" s="6" t="e">
        <f>INDEX(#REF!,MATCH('all CS proposals, net savings'!A:A,#REF!,0))</f>
        <v>#REF!</v>
      </c>
      <c r="E94" s="6" t="e">
        <f>INDEX('Cyber CS Savings Feb2025'!#REF!,MATCH('all CS proposals, net savings'!A:A,'Cyber CS Savings Feb2025'!A:A,0))</f>
        <v>#REF!</v>
      </c>
      <c r="F94" s="6" t="e">
        <f>INDEX('Cyber CS Savings Feb2025'!#REF!,MATCH('all CS proposals, net savings'!A:A,'Cyber CS Savings Feb2025'!A:A,0))</f>
        <v>#REF!</v>
      </c>
      <c r="G94" s="6" t="e">
        <f>INDEX('Cyber CS Savings Feb2025'!#REF!,MATCH('all CS proposals, net savings'!A:A,'Cyber CS Savings Feb2025'!A:A,0))</f>
        <v>#REF!</v>
      </c>
      <c r="H94" s="6" t="e">
        <f t="shared" si="2"/>
        <v>#REF!</v>
      </c>
      <c r="I94" s="5" t="e">
        <f>INDEX(#REF!,MATCH('all CS proposals, net savings'!A:A,#REF!,0))</f>
        <v>#REF!</v>
      </c>
      <c r="J94" s="5" t="e">
        <f t="shared" si="3"/>
        <v>#REF!</v>
      </c>
    </row>
    <row r="95" spans="1:10" x14ac:dyDescent="0.25">
      <c r="A95" s="3">
        <v>104435703</v>
      </c>
      <c r="B95" s="3" t="s">
        <v>66</v>
      </c>
      <c r="C95" s="7" t="s">
        <v>52</v>
      </c>
      <c r="D95" s="6" t="e">
        <f>INDEX(#REF!,MATCH('all CS proposals, net savings'!A:A,#REF!,0))</f>
        <v>#REF!</v>
      </c>
      <c r="E95" s="6" t="e">
        <f>INDEX('Cyber CS Savings Feb2025'!#REF!,MATCH('all CS proposals, net savings'!A:A,'Cyber CS Savings Feb2025'!A:A,0))</f>
        <v>#REF!</v>
      </c>
      <c r="F95" s="6" t="e">
        <f>INDEX('Cyber CS Savings Feb2025'!#REF!,MATCH('all CS proposals, net savings'!A:A,'Cyber CS Savings Feb2025'!A:A,0))</f>
        <v>#REF!</v>
      </c>
      <c r="G95" s="6" t="e">
        <f>INDEX('Cyber CS Savings Feb2025'!#REF!,MATCH('all CS proposals, net savings'!A:A,'Cyber CS Savings Feb2025'!A:A,0))</f>
        <v>#REF!</v>
      </c>
      <c r="H95" s="6" t="e">
        <f t="shared" si="2"/>
        <v>#REF!</v>
      </c>
      <c r="I95" s="5" t="e">
        <f>INDEX(#REF!,MATCH('all CS proposals, net savings'!A:A,#REF!,0))</f>
        <v>#REF!</v>
      </c>
      <c r="J95" s="5" t="e">
        <f t="shared" si="3"/>
        <v>#REF!</v>
      </c>
    </row>
    <row r="96" spans="1:10" x14ac:dyDescent="0.25">
      <c r="A96" s="3">
        <v>104437503</v>
      </c>
      <c r="B96" s="3" t="s">
        <v>82</v>
      </c>
      <c r="C96" s="7" t="s">
        <v>52</v>
      </c>
      <c r="D96" s="6" t="e">
        <f>INDEX(#REF!,MATCH('all CS proposals, net savings'!A:A,#REF!,0))</f>
        <v>#REF!</v>
      </c>
      <c r="E96" s="6" t="e">
        <f>INDEX('Cyber CS Savings Feb2025'!#REF!,MATCH('all CS proposals, net savings'!A:A,'Cyber CS Savings Feb2025'!A:A,0))</f>
        <v>#REF!</v>
      </c>
      <c r="F96" s="6" t="e">
        <f>INDEX('Cyber CS Savings Feb2025'!#REF!,MATCH('all CS proposals, net savings'!A:A,'Cyber CS Savings Feb2025'!A:A,0))</f>
        <v>#REF!</v>
      </c>
      <c r="G96" s="6" t="e">
        <f>INDEX('Cyber CS Savings Feb2025'!#REF!,MATCH('all CS proposals, net savings'!A:A,'Cyber CS Savings Feb2025'!A:A,0))</f>
        <v>#REF!</v>
      </c>
      <c r="H96" s="6" t="e">
        <f t="shared" si="2"/>
        <v>#REF!</v>
      </c>
      <c r="I96" s="5" t="e">
        <f>INDEX(#REF!,MATCH('all CS proposals, net savings'!A:A,#REF!,0))</f>
        <v>#REF!</v>
      </c>
      <c r="J96" s="5" t="e">
        <f t="shared" si="3"/>
        <v>#REF!</v>
      </c>
    </row>
    <row r="97" spans="1:11" x14ac:dyDescent="0.25">
      <c r="A97" s="3">
        <v>105201033</v>
      </c>
      <c r="B97" s="3" t="s">
        <v>435</v>
      </c>
      <c r="C97" s="7" t="s">
        <v>391</v>
      </c>
      <c r="D97" s="6" t="e">
        <f>INDEX(#REF!,MATCH('all CS proposals, net savings'!A:A,#REF!,0))</f>
        <v>#REF!</v>
      </c>
      <c r="E97" s="6" t="e">
        <f>INDEX('Cyber CS Savings Feb2025'!#REF!,MATCH('all CS proposals, net savings'!A:A,'Cyber CS Savings Feb2025'!A:A,0))</f>
        <v>#REF!</v>
      </c>
      <c r="F97" s="6" t="e">
        <f>INDEX('Cyber CS Savings Feb2025'!#REF!,MATCH('all CS proposals, net savings'!A:A,'Cyber CS Savings Feb2025'!A:A,0))</f>
        <v>#REF!</v>
      </c>
      <c r="G97" s="6" t="e">
        <f>INDEX('Cyber CS Savings Feb2025'!#REF!,MATCH('all CS proposals, net savings'!A:A,'Cyber CS Savings Feb2025'!A:A,0))</f>
        <v>#REF!</v>
      </c>
      <c r="H97" s="6" t="e">
        <f t="shared" si="2"/>
        <v>#REF!</v>
      </c>
      <c r="I97" s="5" t="e">
        <f>INDEX(#REF!,MATCH('all CS proposals, net savings'!A:A,#REF!,0))</f>
        <v>#REF!</v>
      </c>
      <c r="J97" s="5" t="e">
        <f t="shared" si="3"/>
        <v>#REF!</v>
      </c>
    </row>
    <row r="98" spans="1:11" x14ac:dyDescent="0.25">
      <c r="A98" s="3">
        <v>105201352</v>
      </c>
      <c r="B98" s="3" t="s">
        <v>440</v>
      </c>
      <c r="C98" s="7" t="s">
        <v>391</v>
      </c>
      <c r="D98" s="6" t="e">
        <f>INDEX(#REF!,MATCH('all CS proposals, net savings'!A:A,#REF!,0))</f>
        <v>#REF!</v>
      </c>
      <c r="E98" s="6" t="e">
        <f>INDEX('Cyber CS Savings Feb2025'!#REF!,MATCH('all CS proposals, net savings'!A:A,'Cyber CS Savings Feb2025'!A:A,0))</f>
        <v>#REF!</v>
      </c>
      <c r="F98" s="6" t="e">
        <f>INDEX('Cyber CS Savings Feb2025'!#REF!,MATCH('all CS proposals, net savings'!A:A,'Cyber CS Savings Feb2025'!A:A,0))</f>
        <v>#REF!</v>
      </c>
      <c r="G98" s="6" t="e">
        <f>INDEX('Cyber CS Savings Feb2025'!#REF!,MATCH('all CS proposals, net savings'!A:A,'Cyber CS Savings Feb2025'!A:A,0))</f>
        <v>#REF!</v>
      </c>
      <c r="H98" s="6" t="e">
        <f t="shared" si="2"/>
        <v>#REF!</v>
      </c>
      <c r="I98" s="5" t="e">
        <f>INDEX(#REF!,MATCH('all CS proposals, net savings'!A:A,#REF!,0))</f>
        <v>#REF!</v>
      </c>
      <c r="J98" s="5" t="e">
        <f t="shared" si="3"/>
        <v>#REF!</v>
      </c>
    </row>
    <row r="99" spans="1:11" x14ac:dyDescent="0.25">
      <c r="A99" s="3">
        <v>105204703</v>
      </c>
      <c r="B99" s="3" t="s">
        <v>392</v>
      </c>
      <c r="C99" s="7" t="s">
        <v>391</v>
      </c>
      <c r="D99" s="6" t="e">
        <f>INDEX(#REF!,MATCH('all CS proposals, net savings'!A:A,#REF!,0))</f>
        <v>#REF!</v>
      </c>
      <c r="E99" s="6" t="e">
        <f>INDEX('Cyber CS Savings Feb2025'!#REF!,MATCH('all CS proposals, net savings'!A:A,'Cyber CS Savings Feb2025'!A:A,0))</f>
        <v>#REF!</v>
      </c>
      <c r="F99" s="6" t="e">
        <f>INDEX('Cyber CS Savings Feb2025'!#REF!,MATCH('all CS proposals, net savings'!A:A,'Cyber CS Savings Feb2025'!A:A,0))</f>
        <v>#REF!</v>
      </c>
      <c r="G99" s="6" t="e">
        <f>INDEX('Cyber CS Savings Feb2025'!#REF!,MATCH('all CS proposals, net savings'!A:A,'Cyber CS Savings Feb2025'!A:A,0))</f>
        <v>#REF!</v>
      </c>
      <c r="H99" s="6" t="e">
        <f t="shared" si="2"/>
        <v>#REF!</v>
      </c>
      <c r="I99" s="5" t="e">
        <f>INDEX(#REF!,MATCH('all CS proposals, net savings'!A:A,#REF!,0))</f>
        <v>#REF!</v>
      </c>
      <c r="J99" s="5" t="e">
        <f t="shared" si="3"/>
        <v>#REF!</v>
      </c>
    </row>
    <row r="100" spans="1:11" x14ac:dyDescent="0.25">
      <c r="A100" s="3">
        <v>105251453</v>
      </c>
      <c r="B100" s="3" t="s">
        <v>318</v>
      </c>
      <c r="C100" s="7" t="s">
        <v>62</v>
      </c>
      <c r="D100" s="6" t="e">
        <f>INDEX(#REF!,MATCH('all CS proposals, net savings'!A:A,#REF!,0))</f>
        <v>#REF!</v>
      </c>
      <c r="E100" s="6" t="e">
        <f>INDEX('Cyber CS Savings Feb2025'!#REF!,MATCH('all CS proposals, net savings'!A:A,'Cyber CS Savings Feb2025'!A:A,0))</f>
        <v>#REF!</v>
      </c>
      <c r="F100" s="6" t="e">
        <f>INDEX('Cyber CS Savings Feb2025'!#REF!,MATCH('all CS proposals, net savings'!A:A,'Cyber CS Savings Feb2025'!A:A,0))</f>
        <v>#REF!</v>
      </c>
      <c r="G100" s="6" t="e">
        <f>INDEX('Cyber CS Savings Feb2025'!#REF!,MATCH('all CS proposals, net savings'!A:A,'Cyber CS Savings Feb2025'!A:A,0))</f>
        <v>#REF!</v>
      </c>
      <c r="H100" s="6" t="e">
        <f t="shared" si="2"/>
        <v>#REF!</v>
      </c>
      <c r="I100" s="5" t="e">
        <f>INDEX(#REF!,MATCH('all CS proposals, net savings'!A:A,#REF!,0))</f>
        <v>#REF!</v>
      </c>
      <c r="J100" s="5" t="e">
        <f t="shared" si="3"/>
        <v>#REF!</v>
      </c>
    </row>
    <row r="101" spans="1:11" x14ac:dyDescent="0.25">
      <c r="A101" s="3">
        <v>105252602</v>
      </c>
      <c r="B101" s="3" t="s">
        <v>552</v>
      </c>
      <c r="C101" s="7" t="s">
        <v>62</v>
      </c>
      <c r="D101" s="6" t="e">
        <f>INDEX(#REF!,MATCH('all CS proposals, net savings'!A:A,#REF!,0))</f>
        <v>#REF!</v>
      </c>
      <c r="E101" s="6" t="e">
        <f>INDEX('Cyber CS Savings Feb2025'!#REF!,MATCH('all CS proposals, net savings'!A:A,'Cyber CS Savings Feb2025'!A:A,0))</f>
        <v>#REF!</v>
      </c>
      <c r="F101" s="6" t="e">
        <f>INDEX('Cyber CS Savings Feb2025'!#REF!,MATCH('all CS proposals, net savings'!A:A,'Cyber CS Savings Feb2025'!A:A,0))</f>
        <v>#REF!</v>
      </c>
      <c r="G101" s="6" t="e">
        <f>INDEX('Cyber CS Savings Feb2025'!#REF!,MATCH('all CS proposals, net savings'!A:A,'Cyber CS Savings Feb2025'!A:A,0))</f>
        <v>#REF!</v>
      </c>
      <c r="H101" s="6" t="e">
        <f t="shared" si="2"/>
        <v>#REF!</v>
      </c>
      <c r="I101" s="5" t="e">
        <f>INDEX(#REF!,MATCH('all CS proposals, net savings'!A:A,#REF!,0))</f>
        <v>#REF!</v>
      </c>
      <c r="J101" s="5" t="e">
        <f t="shared" si="3"/>
        <v>#REF!</v>
      </c>
      <c r="K101" t="s">
        <v>570</v>
      </c>
    </row>
    <row r="102" spans="1:11" x14ac:dyDescent="0.25">
      <c r="A102" s="3">
        <v>105253303</v>
      </c>
      <c r="B102" s="3" t="s">
        <v>165</v>
      </c>
      <c r="C102" s="7" t="s">
        <v>62</v>
      </c>
      <c r="D102" s="6" t="e">
        <f>INDEX(#REF!,MATCH('all CS proposals, net savings'!A:A,#REF!,0))</f>
        <v>#REF!</v>
      </c>
      <c r="E102" s="6" t="e">
        <f>INDEX('Cyber CS Savings Feb2025'!#REF!,MATCH('all CS proposals, net savings'!A:A,'Cyber CS Savings Feb2025'!A:A,0))</f>
        <v>#REF!</v>
      </c>
      <c r="F102" s="6" t="e">
        <f>INDEX('Cyber CS Savings Feb2025'!#REF!,MATCH('all CS proposals, net savings'!A:A,'Cyber CS Savings Feb2025'!A:A,0))</f>
        <v>#REF!</v>
      </c>
      <c r="G102" s="6" t="e">
        <f>INDEX('Cyber CS Savings Feb2025'!#REF!,MATCH('all CS proposals, net savings'!A:A,'Cyber CS Savings Feb2025'!A:A,0))</f>
        <v>#REF!</v>
      </c>
      <c r="H102" s="6" t="e">
        <f t="shared" si="2"/>
        <v>#REF!</v>
      </c>
      <c r="I102" s="5" t="e">
        <f>INDEX(#REF!,MATCH('all CS proposals, net savings'!A:A,#REF!,0))</f>
        <v>#REF!</v>
      </c>
      <c r="J102" s="5" t="e">
        <f t="shared" si="3"/>
        <v>#REF!</v>
      </c>
    </row>
    <row r="103" spans="1:11" x14ac:dyDescent="0.25">
      <c r="A103" s="3">
        <v>105253553</v>
      </c>
      <c r="B103" s="3" t="s">
        <v>123</v>
      </c>
      <c r="C103" s="7" t="s">
        <v>62</v>
      </c>
      <c r="D103" s="6" t="e">
        <f>INDEX(#REF!,MATCH('all CS proposals, net savings'!A:A,#REF!,0))</f>
        <v>#REF!</v>
      </c>
      <c r="E103" s="6" t="e">
        <f>INDEX('Cyber CS Savings Feb2025'!#REF!,MATCH('all CS proposals, net savings'!A:A,'Cyber CS Savings Feb2025'!A:A,0))</f>
        <v>#REF!</v>
      </c>
      <c r="F103" s="6" t="e">
        <f>INDEX('Cyber CS Savings Feb2025'!#REF!,MATCH('all CS proposals, net savings'!A:A,'Cyber CS Savings Feb2025'!A:A,0))</f>
        <v>#REF!</v>
      </c>
      <c r="G103" s="6" t="e">
        <f>INDEX('Cyber CS Savings Feb2025'!#REF!,MATCH('all CS proposals, net savings'!A:A,'Cyber CS Savings Feb2025'!A:A,0))</f>
        <v>#REF!</v>
      </c>
      <c r="H103" s="6" t="e">
        <f t="shared" si="2"/>
        <v>#REF!</v>
      </c>
      <c r="I103" s="5" t="e">
        <f>INDEX(#REF!,MATCH('all CS proposals, net savings'!A:A,#REF!,0))</f>
        <v>#REF!</v>
      </c>
      <c r="J103" s="5" t="e">
        <f t="shared" si="3"/>
        <v>#REF!</v>
      </c>
    </row>
    <row r="104" spans="1:11" x14ac:dyDescent="0.25">
      <c r="A104" s="3">
        <v>105253903</v>
      </c>
      <c r="B104" s="3" t="s">
        <v>140</v>
      </c>
      <c r="C104" s="7" t="s">
        <v>62</v>
      </c>
      <c r="D104" s="6" t="e">
        <f>INDEX(#REF!,MATCH('all CS proposals, net savings'!A:A,#REF!,0))</f>
        <v>#REF!</v>
      </c>
      <c r="E104" s="6" t="e">
        <f>INDEX('Cyber CS Savings Feb2025'!#REF!,MATCH('all CS proposals, net savings'!A:A,'Cyber CS Savings Feb2025'!A:A,0))</f>
        <v>#REF!</v>
      </c>
      <c r="F104" s="6" t="e">
        <f>INDEX('Cyber CS Savings Feb2025'!#REF!,MATCH('all CS proposals, net savings'!A:A,'Cyber CS Savings Feb2025'!A:A,0))</f>
        <v>#REF!</v>
      </c>
      <c r="G104" s="6" t="e">
        <f>INDEX('Cyber CS Savings Feb2025'!#REF!,MATCH('all CS proposals, net savings'!A:A,'Cyber CS Savings Feb2025'!A:A,0))</f>
        <v>#REF!</v>
      </c>
      <c r="H104" s="6" t="e">
        <f t="shared" si="2"/>
        <v>#REF!</v>
      </c>
      <c r="I104" s="5" t="e">
        <f>INDEX(#REF!,MATCH('all CS proposals, net savings'!A:A,#REF!,0))</f>
        <v>#REF!</v>
      </c>
      <c r="J104" s="5" t="e">
        <f t="shared" si="3"/>
        <v>#REF!</v>
      </c>
    </row>
    <row r="105" spans="1:11" x14ac:dyDescent="0.25">
      <c r="A105" s="3">
        <v>105254053</v>
      </c>
      <c r="B105" s="3" t="s">
        <v>305</v>
      </c>
      <c r="C105" s="7" t="s">
        <v>62</v>
      </c>
      <c r="D105" s="6" t="e">
        <f>INDEX(#REF!,MATCH('all CS proposals, net savings'!A:A,#REF!,0))</f>
        <v>#REF!</v>
      </c>
      <c r="E105" s="6" t="e">
        <f>INDEX('Cyber CS Savings Feb2025'!#REF!,MATCH('all CS proposals, net savings'!A:A,'Cyber CS Savings Feb2025'!A:A,0))</f>
        <v>#REF!</v>
      </c>
      <c r="F105" s="6" t="e">
        <f>INDEX('Cyber CS Savings Feb2025'!#REF!,MATCH('all CS proposals, net savings'!A:A,'Cyber CS Savings Feb2025'!A:A,0))</f>
        <v>#REF!</v>
      </c>
      <c r="G105" s="6" t="e">
        <f>INDEX('Cyber CS Savings Feb2025'!#REF!,MATCH('all CS proposals, net savings'!A:A,'Cyber CS Savings Feb2025'!A:A,0))</f>
        <v>#REF!</v>
      </c>
      <c r="H105" s="6" t="e">
        <f t="shared" si="2"/>
        <v>#REF!</v>
      </c>
      <c r="I105" s="5" t="e">
        <f>INDEX(#REF!,MATCH('all CS proposals, net savings'!A:A,#REF!,0))</f>
        <v>#REF!</v>
      </c>
      <c r="J105" s="5" t="e">
        <f t="shared" si="3"/>
        <v>#REF!</v>
      </c>
    </row>
    <row r="106" spans="1:11" x14ac:dyDescent="0.25">
      <c r="A106" s="3">
        <v>105254353</v>
      </c>
      <c r="B106" s="3" t="s">
        <v>372</v>
      </c>
      <c r="C106" s="7" t="s">
        <v>62</v>
      </c>
      <c r="D106" s="6" t="e">
        <f>INDEX(#REF!,MATCH('all CS proposals, net savings'!A:A,#REF!,0))</f>
        <v>#REF!</v>
      </c>
      <c r="E106" s="6" t="e">
        <f>INDEX('Cyber CS Savings Feb2025'!#REF!,MATCH('all CS proposals, net savings'!A:A,'Cyber CS Savings Feb2025'!A:A,0))</f>
        <v>#REF!</v>
      </c>
      <c r="F106" s="6" t="e">
        <f>INDEX('Cyber CS Savings Feb2025'!#REF!,MATCH('all CS proposals, net savings'!A:A,'Cyber CS Savings Feb2025'!A:A,0))</f>
        <v>#REF!</v>
      </c>
      <c r="G106" s="6" t="e">
        <f>INDEX('Cyber CS Savings Feb2025'!#REF!,MATCH('all CS proposals, net savings'!A:A,'Cyber CS Savings Feb2025'!A:A,0))</f>
        <v>#REF!</v>
      </c>
      <c r="H106" s="6" t="e">
        <f t="shared" si="2"/>
        <v>#REF!</v>
      </c>
      <c r="I106" s="5" t="e">
        <f>INDEX(#REF!,MATCH('all CS proposals, net savings'!A:A,#REF!,0))</f>
        <v>#REF!</v>
      </c>
      <c r="J106" s="5" t="e">
        <f t="shared" si="3"/>
        <v>#REF!</v>
      </c>
    </row>
    <row r="107" spans="1:11" x14ac:dyDescent="0.25">
      <c r="A107" s="3">
        <v>105256553</v>
      </c>
      <c r="B107" s="3" t="s">
        <v>63</v>
      </c>
      <c r="C107" s="7" t="s">
        <v>62</v>
      </c>
      <c r="D107" s="6" t="e">
        <f>INDEX(#REF!,MATCH('all CS proposals, net savings'!A:A,#REF!,0))</f>
        <v>#REF!</v>
      </c>
      <c r="E107" s="6" t="e">
        <f>INDEX('Cyber CS Savings Feb2025'!#REF!,MATCH('all CS proposals, net savings'!A:A,'Cyber CS Savings Feb2025'!A:A,0))</f>
        <v>#REF!</v>
      </c>
      <c r="F107" s="6" t="e">
        <f>INDEX('Cyber CS Savings Feb2025'!#REF!,MATCH('all CS proposals, net savings'!A:A,'Cyber CS Savings Feb2025'!A:A,0))</f>
        <v>#REF!</v>
      </c>
      <c r="G107" s="6" t="e">
        <f>INDEX('Cyber CS Savings Feb2025'!#REF!,MATCH('all CS proposals, net savings'!A:A,'Cyber CS Savings Feb2025'!A:A,0))</f>
        <v>#REF!</v>
      </c>
      <c r="H107" s="6" t="e">
        <f t="shared" si="2"/>
        <v>#REF!</v>
      </c>
      <c r="I107" s="5" t="e">
        <f>INDEX(#REF!,MATCH('all CS proposals, net savings'!A:A,#REF!,0))</f>
        <v>#REF!</v>
      </c>
      <c r="J107" s="5" t="e">
        <f t="shared" si="3"/>
        <v>#REF!</v>
      </c>
    </row>
    <row r="108" spans="1:11" x14ac:dyDescent="0.25">
      <c r="A108" s="3">
        <v>105257602</v>
      </c>
      <c r="B108" s="3" t="s">
        <v>428</v>
      </c>
      <c r="C108" s="7" t="s">
        <v>62</v>
      </c>
      <c r="D108" s="6" t="e">
        <f>INDEX(#REF!,MATCH('all CS proposals, net savings'!A:A,#REF!,0))</f>
        <v>#REF!</v>
      </c>
      <c r="E108" s="6" t="e">
        <f>INDEX('Cyber CS Savings Feb2025'!#REF!,MATCH('all CS proposals, net savings'!A:A,'Cyber CS Savings Feb2025'!A:A,0))</f>
        <v>#REF!</v>
      </c>
      <c r="F108" s="6" t="e">
        <f>INDEX('Cyber CS Savings Feb2025'!#REF!,MATCH('all CS proposals, net savings'!A:A,'Cyber CS Savings Feb2025'!A:A,0))</f>
        <v>#REF!</v>
      </c>
      <c r="G108" s="6" t="e">
        <f>INDEX('Cyber CS Savings Feb2025'!#REF!,MATCH('all CS proposals, net savings'!A:A,'Cyber CS Savings Feb2025'!A:A,0))</f>
        <v>#REF!</v>
      </c>
      <c r="H108" s="6" t="e">
        <f t="shared" si="2"/>
        <v>#REF!</v>
      </c>
      <c r="I108" s="5" t="e">
        <f>INDEX(#REF!,MATCH('all CS proposals, net savings'!A:A,#REF!,0))</f>
        <v>#REF!</v>
      </c>
      <c r="J108" s="5" t="e">
        <f t="shared" si="3"/>
        <v>#REF!</v>
      </c>
    </row>
    <row r="109" spans="1:11" x14ac:dyDescent="0.25">
      <c r="A109" s="3">
        <v>105258303</v>
      </c>
      <c r="B109" s="3" t="s">
        <v>262</v>
      </c>
      <c r="C109" s="7" t="s">
        <v>62</v>
      </c>
      <c r="D109" s="6" t="e">
        <f>INDEX(#REF!,MATCH('all CS proposals, net savings'!A:A,#REF!,0))</f>
        <v>#REF!</v>
      </c>
      <c r="E109" s="6" t="e">
        <f>INDEX('Cyber CS Savings Feb2025'!#REF!,MATCH('all CS proposals, net savings'!A:A,'Cyber CS Savings Feb2025'!A:A,0))</f>
        <v>#REF!</v>
      </c>
      <c r="F109" s="6" t="e">
        <f>INDEX('Cyber CS Savings Feb2025'!#REF!,MATCH('all CS proposals, net savings'!A:A,'Cyber CS Savings Feb2025'!A:A,0))</f>
        <v>#REF!</v>
      </c>
      <c r="G109" s="6" t="e">
        <f>INDEX('Cyber CS Savings Feb2025'!#REF!,MATCH('all CS proposals, net savings'!A:A,'Cyber CS Savings Feb2025'!A:A,0))</f>
        <v>#REF!</v>
      </c>
      <c r="H109" s="6" t="e">
        <f t="shared" si="2"/>
        <v>#REF!</v>
      </c>
      <c r="I109" s="5" t="e">
        <f>INDEX(#REF!,MATCH('all CS proposals, net savings'!A:A,#REF!,0))</f>
        <v>#REF!</v>
      </c>
      <c r="J109" s="5" t="e">
        <f t="shared" si="3"/>
        <v>#REF!</v>
      </c>
    </row>
    <row r="110" spans="1:11" x14ac:dyDescent="0.25">
      <c r="A110" s="3">
        <v>105258503</v>
      </c>
      <c r="B110" s="3" t="s">
        <v>150</v>
      </c>
      <c r="C110" s="7" t="s">
        <v>62</v>
      </c>
      <c r="D110" s="6" t="e">
        <f>INDEX(#REF!,MATCH('all CS proposals, net savings'!A:A,#REF!,0))</f>
        <v>#REF!</v>
      </c>
      <c r="E110" s="6" t="e">
        <f>INDEX('Cyber CS Savings Feb2025'!#REF!,MATCH('all CS proposals, net savings'!A:A,'Cyber CS Savings Feb2025'!A:A,0))</f>
        <v>#REF!</v>
      </c>
      <c r="F110" s="6" t="e">
        <f>INDEX('Cyber CS Savings Feb2025'!#REF!,MATCH('all CS proposals, net savings'!A:A,'Cyber CS Savings Feb2025'!A:A,0))</f>
        <v>#REF!</v>
      </c>
      <c r="G110" s="6" t="e">
        <f>INDEX('Cyber CS Savings Feb2025'!#REF!,MATCH('all CS proposals, net savings'!A:A,'Cyber CS Savings Feb2025'!A:A,0))</f>
        <v>#REF!</v>
      </c>
      <c r="H110" s="6" t="e">
        <f t="shared" si="2"/>
        <v>#REF!</v>
      </c>
      <c r="I110" s="5" t="e">
        <f>INDEX(#REF!,MATCH('all CS proposals, net savings'!A:A,#REF!,0))</f>
        <v>#REF!</v>
      </c>
      <c r="J110" s="5" t="e">
        <f t="shared" si="3"/>
        <v>#REF!</v>
      </c>
    </row>
    <row r="111" spans="1:11" x14ac:dyDescent="0.25">
      <c r="A111" s="3">
        <v>105259103</v>
      </c>
      <c r="B111" s="3" t="s">
        <v>294</v>
      </c>
      <c r="C111" s="7" t="s">
        <v>62</v>
      </c>
      <c r="D111" s="6" t="e">
        <f>INDEX(#REF!,MATCH('all CS proposals, net savings'!A:A,#REF!,0))</f>
        <v>#REF!</v>
      </c>
      <c r="E111" s="6" t="e">
        <f>INDEX('Cyber CS Savings Feb2025'!#REF!,MATCH('all CS proposals, net savings'!A:A,'Cyber CS Savings Feb2025'!A:A,0))</f>
        <v>#REF!</v>
      </c>
      <c r="F111" s="6" t="e">
        <f>INDEX('Cyber CS Savings Feb2025'!#REF!,MATCH('all CS proposals, net savings'!A:A,'Cyber CS Savings Feb2025'!A:A,0))</f>
        <v>#REF!</v>
      </c>
      <c r="G111" s="6" t="e">
        <f>INDEX('Cyber CS Savings Feb2025'!#REF!,MATCH('all CS proposals, net savings'!A:A,'Cyber CS Savings Feb2025'!A:A,0))</f>
        <v>#REF!</v>
      </c>
      <c r="H111" s="6" t="e">
        <f t="shared" si="2"/>
        <v>#REF!</v>
      </c>
      <c r="I111" s="5" t="e">
        <f>INDEX(#REF!,MATCH('all CS proposals, net savings'!A:A,#REF!,0))</f>
        <v>#REF!</v>
      </c>
      <c r="J111" s="5" t="e">
        <f t="shared" si="3"/>
        <v>#REF!</v>
      </c>
    </row>
    <row r="112" spans="1:11" x14ac:dyDescent="0.25">
      <c r="A112" s="3">
        <v>105259703</v>
      </c>
      <c r="B112" s="3" t="s">
        <v>238</v>
      </c>
      <c r="C112" s="7" t="s">
        <v>62</v>
      </c>
      <c r="D112" s="6" t="e">
        <f>INDEX(#REF!,MATCH('all CS proposals, net savings'!A:A,#REF!,0))</f>
        <v>#REF!</v>
      </c>
      <c r="E112" s="6" t="e">
        <f>INDEX('Cyber CS Savings Feb2025'!#REF!,MATCH('all CS proposals, net savings'!A:A,'Cyber CS Savings Feb2025'!A:A,0))</f>
        <v>#REF!</v>
      </c>
      <c r="F112" s="6" t="e">
        <f>INDEX('Cyber CS Savings Feb2025'!#REF!,MATCH('all CS proposals, net savings'!A:A,'Cyber CS Savings Feb2025'!A:A,0))</f>
        <v>#REF!</v>
      </c>
      <c r="G112" s="6" t="e">
        <f>INDEX('Cyber CS Savings Feb2025'!#REF!,MATCH('all CS proposals, net savings'!A:A,'Cyber CS Savings Feb2025'!A:A,0))</f>
        <v>#REF!</v>
      </c>
      <c r="H112" s="6" t="e">
        <f t="shared" si="2"/>
        <v>#REF!</v>
      </c>
      <c r="I112" s="5" t="e">
        <f>INDEX(#REF!,MATCH('all CS proposals, net savings'!A:A,#REF!,0))</f>
        <v>#REF!</v>
      </c>
      <c r="J112" s="5" t="e">
        <f t="shared" si="3"/>
        <v>#REF!</v>
      </c>
    </row>
    <row r="113" spans="1:10" x14ac:dyDescent="0.25">
      <c r="A113" s="3">
        <v>105628302</v>
      </c>
      <c r="B113" s="3" t="s">
        <v>560</v>
      </c>
      <c r="C113" s="7" t="s">
        <v>559</v>
      </c>
      <c r="D113" s="6" t="e">
        <f>INDEX(#REF!,MATCH('all CS proposals, net savings'!A:A,#REF!,0))</f>
        <v>#REF!</v>
      </c>
      <c r="E113" s="6" t="e">
        <f>INDEX('Cyber CS Savings Feb2025'!#REF!,MATCH('all CS proposals, net savings'!A:A,'Cyber CS Savings Feb2025'!A:A,0))</f>
        <v>#REF!</v>
      </c>
      <c r="F113" s="6" t="e">
        <f>INDEX('Cyber CS Savings Feb2025'!#REF!,MATCH('all CS proposals, net savings'!A:A,'Cyber CS Savings Feb2025'!A:A,0))</f>
        <v>#REF!</v>
      </c>
      <c r="G113" s="6" t="e">
        <f>INDEX('Cyber CS Savings Feb2025'!#REF!,MATCH('all CS proposals, net savings'!A:A,'Cyber CS Savings Feb2025'!A:A,0))</f>
        <v>#REF!</v>
      </c>
      <c r="H113" s="6" t="e">
        <f t="shared" si="2"/>
        <v>#REF!</v>
      </c>
      <c r="I113" s="5" t="e">
        <f>INDEX(#REF!,MATCH('all CS proposals, net savings'!A:A,#REF!,0))</f>
        <v>#REF!</v>
      </c>
      <c r="J113" s="5" t="e">
        <f t="shared" si="3"/>
        <v>#REF!</v>
      </c>
    </row>
    <row r="114" spans="1:10" x14ac:dyDescent="0.25">
      <c r="A114" s="3">
        <v>106160303</v>
      </c>
      <c r="B114" s="3" t="s">
        <v>98</v>
      </c>
      <c r="C114" s="7" t="s">
        <v>25</v>
      </c>
      <c r="D114" s="6" t="e">
        <f>INDEX(#REF!,MATCH('all CS proposals, net savings'!A:A,#REF!,0))</f>
        <v>#REF!</v>
      </c>
      <c r="E114" s="6" t="e">
        <f>INDEX('Cyber CS Savings Feb2025'!#REF!,MATCH('all CS proposals, net savings'!A:A,'Cyber CS Savings Feb2025'!A:A,0))</f>
        <v>#REF!</v>
      </c>
      <c r="F114" s="6" t="e">
        <f>INDEX('Cyber CS Savings Feb2025'!#REF!,MATCH('all CS proposals, net savings'!A:A,'Cyber CS Savings Feb2025'!A:A,0))</f>
        <v>#REF!</v>
      </c>
      <c r="G114" s="6" t="e">
        <f>INDEX('Cyber CS Savings Feb2025'!#REF!,MATCH('all CS proposals, net savings'!A:A,'Cyber CS Savings Feb2025'!A:A,0))</f>
        <v>#REF!</v>
      </c>
      <c r="H114" s="6" t="e">
        <f t="shared" si="2"/>
        <v>#REF!</v>
      </c>
      <c r="I114" s="5" t="e">
        <f>INDEX(#REF!,MATCH('all CS proposals, net savings'!A:A,#REF!,0))</f>
        <v>#REF!</v>
      </c>
      <c r="J114" s="5" t="e">
        <f t="shared" si="3"/>
        <v>#REF!</v>
      </c>
    </row>
    <row r="115" spans="1:10" x14ac:dyDescent="0.25">
      <c r="A115" s="3">
        <v>106161203</v>
      </c>
      <c r="B115" s="3" t="s">
        <v>57</v>
      </c>
      <c r="C115" s="7" t="s">
        <v>25</v>
      </c>
      <c r="D115" s="6" t="e">
        <f>INDEX(#REF!,MATCH('all CS proposals, net savings'!A:A,#REF!,0))</f>
        <v>#REF!</v>
      </c>
      <c r="E115" s="6" t="e">
        <f>INDEX('Cyber CS Savings Feb2025'!#REF!,MATCH('all CS proposals, net savings'!A:A,'Cyber CS Savings Feb2025'!A:A,0))</f>
        <v>#REF!</v>
      </c>
      <c r="F115" s="6" t="e">
        <f>INDEX('Cyber CS Savings Feb2025'!#REF!,MATCH('all CS proposals, net savings'!A:A,'Cyber CS Savings Feb2025'!A:A,0))</f>
        <v>#REF!</v>
      </c>
      <c r="G115" s="6" t="e">
        <f>INDEX('Cyber CS Savings Feb2025'!#REF!,MATCH('all CS proposals, net savings'!A:A,'Cyber CS Savings Feb2025'!A:A,0))</f>
        <v>#REF!</v>
      </c>
      <c r="H115" s="6" t="e">
        <f t="shared" si="2"/>
        <v>#REF!</v>
      </c>
      <c r="I115" s="5" t="e">
        <f>INDEX(#REF!,MATCH('all CS proposals, net savings'!A:A,#REF!,0))</f>
        <v>#REF!</v>
      </c>
      <c r="J115" s="5" t="e">
        <f t="shared" si="3"/>
        <v>#REF!</v>
      </c>
    </row>
    <row r="116" spans="1:10" x14ac:dyDescent="0.25">
      <c r="A116" s="3">
        <v>106161703</v>
      </c>
      <c r="B116" s="3" t="s">
        <v>26</v>
      </c>
      <c r="C116" s="7" t="s">
        <v>25</v>
      </c>
      <c r="D116" s="6" t="e">
        <f>INDEX(#REF!,MATCH('all CS proposals, net savings'!A:A,#REF!,0))</f>
        <v>#REF!</v>
      </c>
      <c r="E116" s="6" t="e">
        <f>INDEX('Cyber CS Savings Feb2025'!#REF!,MATCH('all CS proposals, net savings'!A:A,'Cyber CS Savings Feb2025'!A:A,0))</f>
        <v>#REF!</v>
      </c>
      <c r="F116" s="6" t="e">
        <f>INDEX('Cyber CS Savings Feb2025'!#REF!,MATCH('all CS proposals, net savings'!A:A,'Cyber CS Savings Feb2025'!A:A,0))</f>
        <v>#REF!</v>
      </c>
      <c r="G116" s="6" t="e">
        <f>INDEX('Cyber CS Savings Feb2025'!#REF!,MATCH('all CS proposals, net savings'!A:A,'Cyber CS Savings Feb2025'!A:A,0))</f>
        <v>#REF!</v>
      </c>
      <c r="H116" s="6" t="e">
        <f t="shared" si="2"/>
        <v>#REF!</v>
      </c>
      <c r="I116" s="5" t="e">
        <f>INDEX(#REF!,MATCH('all CS proposals, net savings'!A:A,#REF!,0))</f>
        <v>#REF!</v>
      </c>
      <c r="J116" s="5" t="e">
        <f t="shared" si="3"/>
        <v>#REF!</v>
      </c>
    </row>
    <row r="117" spans="1:10" x14ac:dyDescent="0.25">
      <c r="A117" s="3">
        <v>106166503</v>
      </c>
      <c r="B117" s="3" t="s">
        <v>352</v>
      </c>
      <c r="C117" s="7" t="s">
        <v>25</v>
      </c>
      <c r="D117" s="6" t="e">
        <f>INDEX(#REF!,MATCH('all CS proposals, net savings'!A:A,#REF!,0))</f>
        <v>#REF!</v>
      </c>
      <c r="E117" s="6" t="e">
        <f>INDEX('Cyber CS Savings Feb2025'!#REF!,MATCH('all CS proposals, net savings'!A:A,'Cyber CS Savings Feb2025'!A:A,0))</f>
        <v>#REF!</v>
      </c>
      <c r="F117" s="6" t="e">
        <f>INDEX('Cyber CS Savings Feb2025'!#REF!,MATCH('all CS proposals, net savings'!A:A,'Cyber CS Savings Feb2025'!A:A,0))</f>
        <v>#REF!</v>
      </c>
      <c r="G117" s="6" t="e">
        <f>INDEX('Cyber CS Savings Feb2025'!#REF!,MATCH('all CS proposals, net savings'!A:A,'Cyber CS Savings Feb2025'!A:A,0))</f>
        <v>#REF!</v>
      </c>
      <c r="H117" s="6" t="e">
        <f t="shared" si="2"/>
        <v>#REF!</v>
      </c>
      <c r="I117" s="5" t="e">
        <f>INDEX(#REF!,MATCH('all CS proposals, net savings'!A:A,#REF!,0))</f>
        <v>#REF!</v>
      </c>
      <c r="J117" s="5" t="e">
        <f t="shared" si="3"/>
        <v>#REF!</v>
      </c>
    </row>
    <row r="118" spans="1:10" x14ac:dyDescent="0.25">
      <c r="A118" s="3">
        <v>106167504</v>
      </c>
      <c r="B118" s="3" t="s">
        <v>36</v>
      </c>
      <c r="C118" s="7" t="s">
        <v>25</v>
      </c>
      <c r="D118" s="6" t="e">
        <f>INDEX(#REF!,MATCH('all CS proposals, net savings'!A:A,#REF!,0))</f>
        <v>#REF!</v>
      </c>
      <c r="E118" s="6" t="e">
        <f>INDEX('Cyber CS Savings Feb2025'!#REF!,MATCH('all CS proposals, net savings'!A:A,'Cyber CS Savings Feb2025'!A:A,0))</f>
        <v>#REF!</v>
      </c>
      <c r="F118" s="6" t="e">
        <f>INDEX('Cyber CS Savings Feb2025'!#REF!,MATCH('all CS proposals, net savings'!A:A,'Cyber CS Savings Feb2025'!A:A,0))</f>
        <v>#REF!</v>
      </c>
      <c r="G118" s="6" t="e">
        <f>INDEX('Cyber CS Savings Feb2025'!#REF!,MATCH('all CS proposals, net savings'!A:A,'Cyber CS Savings Feb2025'!A:A,0))</f>
        <v>#REF!</v>
      </c>
      <c r="H118" s="6" t="e">
        <f t="shared" si="2"/>
        <v>#REF!</v>
      </c>
      <c r="I118" s="5" t="e">
        <f>INDEX(#REF!,MATCH('all CS proposals, net savings'!A:A,#REF!,0))</f>
        <v>#REF!</v>
      </c>
      <c r="J118" s="5" t="e">
        <f t="shared" si="3"/>
        <v>#REF!</v>
      </c>
    </row>
    <row r="119" spans="1:10" x14ac:dyDescent="0.25">
      <c r="A119" s="3">
        <v>106168003</v>
      </c>
      <c r="B119" s="3" t="s">
        <v>281</v>
      </c>
      <c r="C119" s="7" t="s">
        <v>25</v>
      </c>
      <c r="D119" s="6" t="e">
        <f>INDEX(#REF!,MATCH('all CS proposals, net savings'!A:A,#REF!,0))</f>
        <v>#REF!</v>
      </c>
      <c r="E119" s="6" t="e">
        <f>INDEX('Cyber CS Savings Feb2025'!#REF!,MATCH('all CS proposals, net savings'!A:A,'Cyber CS Savings Feb2025'!A:A,0))</f>
        <v>#REF!</v>
      </c>
      <c r="F119" s="6" t="e">
        <f>INDEX('Cyber CS Savings Feb2025'!#REF!,MATCH('all CS proposals, net savings'!A:A,'Cyber CS Savings Feb2025'!A:A,0))</f>
        <v>#REF!</v>
      </c>
      <c r="G119" s="6" t="e">
        <f>INDEX('Cyber CS Savings Feb2025'!#REF!,MATCH('all CS proposals, net savings'!A:A,'Cyber CS Savings Feb2025'!A:A,0))</f>
        <v>#REF!</v>
      </c>
      <c r="H119" s="6" t="e">
        <f t="shared" si="2"/>
        <v>#REF!</v>
      </c>
      <c r="I119" s="5" t="e">
        <f>INDEX(#REF!,MATCH('all CS proposals, net savings'!A:A,#REF!,0))</f>
        <v>#REF!</v>
      </c>
      <c r="J119" s="5" t="e">
        <f t="shared" si="3"/>
        <v>#REF!</v>
      </c>
    </row>
    <row r="120" spans="1:10" x14ac:dyDescent="0.25">
      <c r="A120" s="3">
        <v>106169003</v>
      </c>
      <c r="B120" s="3" t="s">
        <v>101</v>
      </c>
      <c r="C120" s="7" t="s">
        <v>25</v>
      </c>
      <c r="D120" s="6" t="e">
        <f>INDEX(#REF!,MATCH('all CS proposals, net savings'!A:A,#REF!,0))</f>
        <v>#REF!</v>
      </c>
      <c r="E120" s="6" t="e">
        <f>INDEX('Cyber CS Savings Feb2025'!#REF!,MATCH('all CS proposals, net savings'!A:A,'Cyber CS Savings Feb2025'!A:A,0))</f>
        <v>#REF!</v>
      </c>
      <c r="F120" s="6" t="e">
        <f>INDEX('Cyber CS Savings Feb2025'!#REF!,MATCH('all CS proposals, net savings'!A:A,'Cyber CS Savings Feb2025'!A:A,0))</f>
        <v>#REF!</v>
      </c>
      <c r="G120" s="6" t="e">
        <f>INDEX('Cyber CS Savings Feb2025'!#REF!,MATCH('all CS proposals, net savings'!A:A,'Cyber CS Savings Feb2025'!A:A,0))</f>
        <v>#REF!</v>
      </c>
      <c r="H120" s="6" t="e">
        <f t="shared" si="2"/>
        <v>#REF!</v>
      </c>
      <c r="I120" s="5" t="e">
        <f>INDEX(#REF!,MATCH('all CS proposals, net savings'!A:A,#REF!,0))</f>
        <v>#REF!</v>
      </c>
      <c r="J120" s="5" t="e">
        <f t="shared" si="3"/>
        <v>#REF!</v>
      </c>
    </row>
    <row r="121" spans="1:10" x14ac:dyDescent="0.25">
      <c r="A121" s="3">
        <v>106172003</v>
      </c>
      <c r="B121" s="3" t="s">
        <v>385</v>
      </c>
      <c r="C121" s="7" t="s">
        <v>34</v>
      </c>
      <c r="D121" s="6" t="e">
        <f>INDEX(#REF!,MATCH('all CS proposals, net savings'!A:A,#REF!,0))</f>
        <v>#REF!</v>
      </c>
      <c r="E121" s="6" t="e">
        <f>INDEX('Cyber CS Savings Feb2025'!#REF!,MATCH('all CS proposals, net savings'!A:A,'Cyber CS Savings Feb2025'!A:A,0))</f>
        <v>#REF!</v>
      </c>
      <c r="F121" s="6" t="e">
        <f>INDEX('Cyber CS Savings Feb2025'!#REF!,MATCH('all CS proposals, net savings'!A:A,'Cyber CS Savings Feb2025'!A:A,0))</f>
        <v>#REF!</v>
      </c>
      <c r="G121" s="6" t="e">
        <f>INDEX('Cyber CS Savings Feb2025'!#REF!,MATCH('all CS proposals, net savings'!A:A,'Cyber CS Savings Feb2025'!A:A,0))</f>
        <v>#REF!</v>
      </c>
      <c r="H121" s="6" t="e">
        <f t="shared" si="2"/>
        <v>#REF!</v>
      </c>
      <c r="I121" s="5" t="e">
        <f>INDEX(#REF!,MATCH('all CS proposals, net savings'!A:A,#REF!,0))</f>
        <v>#REF!</v>
      </c>
      <c r="J121" s="5" t="e">
        <f t="shared" si="3"/>
        <v>#REF!</v>
      </c>
    </row>
    <row r="122" spans="1:10" x14ac:dyDescent="0.25">
      <c r="A122" s="3">
        <v>106272003</v>
      </c>
      <c r="B122" s="3" t="s">
        <v>93</v>
      </c>
      <c r="C122" s="7" t="s">
        <v>92</v>
      </c>
      <c r="D122" s="6" t="e">
        <f>INDEX(#REF!,MATCH('all CS proposals, net savings'!A:A,#REF!,0))</f>
        <v>#REF!</v>
      </c>
      <c r="E122" s="6" t="e">
        <f>INDEX('Cyber CS Savings Feb2025'!#REF!,MATCH('all CS proposals, net savings'!A:A,'Cyber CS Savings Feb2025'!A:A,0))</f>
        <v>#REF!</v>
      </c>
      <c r="F122" s="6" t="e">
        <f>INDEX('Cyber CS Savings Feb2025'!#REF!,MATCH('all CS proposals, net savings'!A:A,'Cyber CS Savings Feb2025'!A:A,0))</f>
        <v>#REF!</v>
      </c>
      <c r="G122" s="6" t="e">
        <f>INDEX('Cyber CS Savings Feb2025'!#REF!,MATCH('all CS proposals, net savings'!A:A,'Cyber CS Savings Feb2025'!A:A,0))</f>
        <v>#REF!</v>
      </c>
      <c r="H122" s="6" t="e">
        <f t="shared" si="2"/>
        <v>#REF!</v>
      </c>
      <c r="I122" s="5" t="e">
        <f>INDEX(#REF!,MATCH('all CS proposals, net savings'!A:A,#REF!,0))</f>
        <v>#REF!</v>
      </c>
      <c r="J122" s="5" t="e">
        <f t="shared" si="3"/>
        <v>#REF!</v>
      </c>
    </row>
    <row r="123" spans="1:10" x14ac:dyDescent="0.25">
      <c r="A123" s="3">
        <v>106330703</v>
      </c>
      <c r="B123" s="3" t="s">
        <v>56</v>
      </c>
      <c r="C123" s="7" t="s">
        <v>55</v>
      </c>
      <c r="D123" s="6" t="e">
        <f>INDEX(#REF!,MATCH('all CS proposals, net savings'!A:A,#REF!,0))</f>
        <v>#REF!</v>
      </c>
      <c r="E123" s="6" t="e">
        <f>INDEX('Cyber CS Savings Feb2025'!#REF!,MATCH('all CS proposals, net savings'!A:A,'Cyber CS Savings Feb2025'!A:A,0))</f>
        <v>#REF!</v>
      </c>
      <c r="F123" s="6" t="e">
        <f>INDEX('Cyber CS Savings Feb2025'!#REF!,MATCH('all CS proposals, net savings'!A:A,'Cyber CS Savings Feb2025'!A:A,0))</f>
        <v>#REF!</v>
      </c>
      <c r="G123" s="6" t="e">
        <f>INDEX('Cyber CS Savings Feb2025'!#REF!,MATCH('all CS proposals, net savings'!A:A,'Cyber CS Savings Feb2025'!A:A,0))</f>
        <v>#REF!</v>
      </c>
      <c r="H123" s="6" t="e">
        <f t="shared" si="2"/>
        <v>#REF!</v>
      </c>
      <c r="I123" s="5" t="e">
        <f>INDEX(#REF!,MATCH('all CS proposals, net savings'!A:A,#REF!,0))</f>
        <v>#REF!</v>
      </c>
      <c r="J123" s="5" t="e">
        <f t="shared" si="3"/>
        <v>#REF!</v>
      </c>
    </row>
    <row r="124" spans="1:10" x14ac:dyDescent="0.25">
      <c r="A124" s="3">
        <v>106330803</v>
      </c>
      <c r="B124" s="3" t="s">
        <v>232</v>
      </c>
      <c r="C124" s="7" t="s">
        <v>55</v>
      </c>
      <c r="D124" s="6" t="e">
        <f>INDEX(#REF!,MATCH('all CS proposals, net savings'!A:A,#REF!,0))</f>
        <v>#REF!</v>
      </c>
      <c r="E124" s="6" t="e">
        <f>INDEX('Cyber CS Savings Feb2025'!#REF!,MATCH('all CS proposals, net savings'!A:A,'Cyber CS Savings Feb2025'!A:A,0))</f>
        <v>#REF!</v>
      </c>
      <c r="F124" s="6" t="e">
        <f>INDEX('Cyber CS Savings Feb2025'!#REF!,MATCH('all CS proposals, net savings'!A:A,'Cyber CS Savings Feb2025'!A:A,0))</f>
        <v>#REF!</v>
      </c>
      <c r="G124" s="6" t="e">
        <f>INDEX('Cyber CS Savings Feb2025'!#REF!,MATCH('all CS proposals, net savings'!A:A,'Cyber CS Savings Feb2025'!A:A,0))</f>
        <v>#REF!</v>
      </c>
      <c r="H124" s="6" t="e">
        <f t="shared" si="2"/>
        <v>#REF!</v>
      </c>
      <c r="I124" s="5" t="e">
        <f>INDEX(#REF!,MATCH('all CS proposals, net savings'!A:A,#REF!,0))</f>
        <v>#REF!</v>
      </c>
      <c r="J124" s="5" t="e">
        <f t="shared" si="3"/>
        <v>#REF!</v>
      </c>
    </row>
    <row r="125" spans="1:10" x14ac:dyDescent="0.25">
      <c r="A125" s="3">
        <v>106338003</v>
      </c>
      <c r="B125" s="3" t="s">
        <v>477</v>
      </c>
      <c r="C125" s="7" t="s">
        <v>55</v>
      </c>
      <c r="D125" s="6" t="e">
        <f>INDEX(#REF!,MATCH('all CS proposals, net savings'!A:A,#REF!,0))</f>
        <v>#REF!</v>
      </c>
      <c r="E125" s="6" t="e">
        <f>INDEX('Cyber CS Savings Feb2025'!#REF!,MATCH('all CS proposals, net savings'!A:A,'Cyber CS Savings Feb2025'!A:A,0))</f>
        <v>#REF!</v>
      </c>
      <c r="F125" s="6" t="e">
        <f>INDEX('Cyber CS Savings Feb2025'!#REF!,MATCH('all CS proposals, net savings'!A:A,'Cyber CS Savings Feb2025'!A:A,0))</f>
        <v>#REF!</v>
      </c>
      <c r="G125" s="6" t="e">
        <f>INDEX('Cyber CS Savings Feb2025'!#REF!,MATCH('all CS proposals, net savings'!A:A,'Cyber CS Savings Feb2025'!A:A,0))</f>
        <v>#REF!</v>
      </c>
      <c r="H125" s="6" t="e">
        <f t="shared" si="2"/>
        <v>#REF!</v>
      </c>
      <c r="I125" s="5" t="e">
        <f>INDEX(#REF!,MATCH('all CS proposals, net savings'!A:A,#REF!,0))</f>
        <v>#REF!</v>
      </c>
      <c r="J125" s="5" t="e">
        <f t="shared" si="3"/>
        <v>#REF!</v>
      </c>
    </row>
    <row r="126" spans="1:10" x14ac:dyDescent="0.25">
      <c r="A126" s="3">
        <v>106611303</v>
      </c>
      <c r="B126" s="3" t="s">
        <v>447</v>
      </c>
      <c r="C126" s="7" t="s">
        <v>234</v>
      </c>
      <c r="D126" s="6" t="e">
        <f>INDEX(#REF!,MATCH('all CS proposals, net savings'!A:A,#REF!,0))</f>
        <v>#REF!</v>
      </c>
      <c r="E126" s="6" t="e">
        <f>INDEX('Cyber CS Savings Feb2025'!#REF!,MATCH('all CS proposals, net savings'!A:A,'Cyber CS Savings Feb2025'!A:A,0))</f>
        <v>#REF!</v>
      </c>
      <c r="F126" s="6" t="e">
        <f>INDEX('Cyber CS Savings Feb2025'!#REF!,MATCH('all CS proposals, net savings'!A:A,'Cyber CS Savings Feb2025'!A:A,0))</f>
        <v>#REF!</v>
      </c>
      <c r="G126" s="6" t="e">
        <f>INDEX('Cyber CS Savings Feb2025'!#REF!,MATCH('all CS proposals, net savings'!A:A,'Cyber CS Savings Feb2025'!A:A,0))</f>
        <v>#REF!</v>
      </c>
      <c r="H126" s="6" t="e">
        <f t="shared" si="2"/>
        <v>#REF!</v>
      </c>
      <c r="I126" s="5" t="e">
        <f>INDEX(#REF!,MATCH('all CS proposals, net savings'!A:A,#REF!,0))</f>
        <v>#REF!</v>
      </c>
      <c r="J126" s="5" t="e">
        <f t="shared" si="3"/>
        <v>#REF!</v>
      </c>
    </row>
    <row r="127" spans="1:10" x14ac:dyDescent="0.25">
      <c r="A127" s="3">
        <v>106612203</v>
      </c>
      <c r="B127" s="3" t="s">
        <v>527</v>
      </c>
      <c r="C127" s="7" t="s">
        <v>234</v>
      </c>
      <c r="D127" s="6" t="e">
        <f>INDEX(#REF!,MATCH('all CS proposals, net savings'!A:A,#REF!,0))</f>
        <v>#REF!</v>
      </c>
      <c r="E127" s="6" t="e">
        <f>INDEX('Cyber CS Savings Feb2025'!#REF!,MATCH('all CS proposals, net savings'!A:A,'Cyber CS Savings Feb2025'!A:A,0))</f>
        <v>#REF!</v>
      </c>
      <c r="F127" s="6" t="e">
        <f>INDEX('Cyber CS Savings Feb2025'!#REF!,MATCH('all CS proposals, net savings'!A:A,'Cyber CS Savings Feb2025'!A:A,0))</f>
        <v>#REF!</v>
      </c>
      <c r="G127" s="6" t="e">
        <f>INDEX('Cyber CS Savings Feb2025'!#REF!,MATCH('all CS proposals, net savings'!A:A,'Cyber CS Savings Feb2025'!A:A,0))</f>
        <v>#REF!</v>
      </c>
      <c r="H127" s="6" t="e">
        <f t="shared" si="2"/>
        <v>#REF!</v>
      </c>
      <c r="I127" s="5" t="e">
        <f>INDEX(#REF!,MATCH('all CS proposals, net savings'!A:A,#REF!,0))</f>
        <v>#REF!</v>
      </c>
      <c r="J127" s="5" t="e">
        <f t="shared" si="3"/>
        <v>#REF!</v>
      </c>
    </row>
    <row r="128" spans="1:10" x14ac:dyDescent="0.25">
      <c r="A128" s="3">
        <v>106616203</v>
      </c>
      <c r="B128" s="3" t="s">
        <v>429</v>
      </c>
      <c r="C128" s="7" t="s">
        <v>234</v>
      </c>
      <c r="D128" s="6" t="e">
        <f>INDEX(#REF!,MATCH('all CS proposals, net savings'!A:A,#REF!,0))</f>
        <v>#REF!</v>
      </c>
      <c r="E128" s="6" t="e">
        <f>INDEX('Cyber CS Savings Feb2025'!#REF!,MATCH('all CS proposals, net savings'!A:A,'Cyber CS Savings Feb2025'!A:A,0))</f>
        <v>#REF!</v>
      </c>
      <c r="F128" s="6" t="e">
        <f>INDEX('Cyber CS Savings Feb2025'!#REF!,MATCH('all CS proposals, net savings'!A:A,'Cyber CS Savings Feb2025'!A:A,0))</f>
        <v>#REF!</v>
      </c>
      <c r="G128" s="6" t="e">
        <f>INDEX('Cyber CS Savings Feb2025'!#REF!,MATCH('all CS proposals, net savings'!A:A,'Cyber CS Savings Feb2025'!A:A,0))</f>
        <v>#REF!</v>
      </c>
      <c r="H128" s="6" t="e">
        <f t="shared" si="2"/>
        <v>#REF!</v>
      </c>
      <c r="I128" s="5" t="e">
        <f>INDEX(#REF!,MATCH('all CS proposals, net savings'!A:A,#REF!,0))</f>
        <v>#REF!</v>
      </c>
      <c r="J128" s="5" t="e">
        <f t="shared" si="3"/>
        <v>#REF!</v>
      </c>
    </row>
    <row r="129" spans="1:10" x14ac:dyDescent="0.25">
      <c r="A129" s="3">
        <v>106617203</v>
      </c>
      <c r="B129" s="3" t="s">
        <v>421</v>
      </c>
      <c r="C129" s="7" t="s">
        <v>234</v>
      </c>
      <c r="D129" s="6" t="e">
        <f>INDEX(#REF!,MATCH('all CS proposals, net savings'!A:A,#REF!,0))</f>
        <v>#REF!</v>
      </c>
      <c r="E129" s="6" t="e">
        <f>INDEX('Cyber CS Savings Feb2025'!#REF!,MATCH('all CS proposals, net savings'!A:A,'Cyber CS Savings Feb2025'!A:A,0))</f>
        <v>#REF!</v>
      </c>
      <c r="F129" s="6" t="e">
        <f>INDEX('Cyber CS Savings Feb2025'!#REF!,MATCH('all CS proposals, net savings'!A:A,'Cyber CS Savings Feb2025'!A:A,0))</f>
        <v>#REF!</v>
      </c>
      <c r="G129" s="6" t="e">
        <f>INDEX('Cyber CS Savings Feb2025'!#REF!,MATCH('all CS proposals, net savings'!A:A,'Cyber CS Savings Feb2025'!A:A,0))</f>
        <v>#REF!</v>
      </c>
      <c r="H129" s="6" t="e">
        <f t="shared" si="2"/>
        <v>#REF!</v>
      </c>
      <c r="I129" s="5" t="e">
        <f>INDEX(#REF!,MATCH('all CS proposals, net savings'!A:A,#REF!,0))</f>
        <v>#REF!</v>
      </c>
      <c r="J129" s="5" t="e">
        <f t="shared" si="3"/>
        <v>#REF!</v>
      </c>
    </row>
    <row r="130" spans="1:10" x14ac:dyDescent="0.25">
      <c r="A130" s="3">
        <v>106618603</v>
      </c>
      <c r="B130" s="3" t="s">
        <v>235</v>
      </c>
      <c r="C130" s="7" t="s">
        <v>234</v>
      </c>
      <c r="D130" s="6" t="e">
        <f>INDEX(#REF!,MATCH('all CS proposals, net savings'!A:A,#REF!,0))</f>
        <v>#REF!</v>
      </c>
      <c r="E130" s="6" t="e">
        <f>INDEX('Cyber CS Savings Feb2025'!#REF!,MATCH('all CS proposals, net savings'!A:A,'Cyber CS Savings Feb2025'!A:A,0))</f>
        <v>#REF!</v>
      </c>
      <c r="F130" s="6" t="e">
        <f>INDEX('Cyber CS Savings Feb2025'!#REF!,MATCH('all CS proposals, net savings'!A:A,'Cyber CS Savings Feb2025'!A:A,0))</f>
        <v>#REF!</v>
      </c>
      <c r="G130" s="6" t="e">
        <f>INDEX('Cyber CS Savings Feb2025'!#REF!,MATCH('all CS proposals, net savings'!A:A,'Cyber CS Savings Feb2025'!A:A,0))</f>
        <v>#REF!</v>
      </c>
      <c r="H130" s="6" t="e">
        <f t="shared" ref="H130:H193" si="4">ROUND(D130+G130,2)</f>
        <v>#REF!</v>
      </c>
      <c r="I130" s="5" t="e">
        <f>INDEX(#REF!,MATCH('all CS proposals, net savings'!A:A,#REF!,0))</f>
        <v>#REF!</v>
      </c>
      <c r="J130" s="5" t="e">
        <f t="shared" si="3"/>
        <v>#REF!</v>
      </c>
    </row>
    <row r="131" spans="1:10" x14ac:dyDescent="0.25">
      <c r="A131" s="3">
        <v>107650603</v>
      </c>
      <c r="B131" s="3" t="s">
        <v>194</v>
      </c>
      <c r="C131" s="7" t="s">
        <v>119</v>
      </c>
      <c r="D131" s="6" t="e">
        <f>INDEX(#REF!,MATCH('all CS proposals, net savings'!A:A,#REF!,0))</f>
        <v>#REF!</v>
      </c>
      <c r="E131" s="6" t="e">
        <f>INDEX('Cyber CS Savings Feb2025'!#REF!,MATCH('all CS proposals, net savings'!A:A,'Cyber CS Savings Feb2025'!A:A,0))</f>
        <v>#REF!</v>
      </c>
      <c r="F131" s="6" t="e">
        <f>INDEX('Cyber CS Savings Feb2025'!#REF!,MATCH('all CS proposals, net savings'!A:A,'Cyber CS Savings Feb2025'!A:A,0))</f>
        <v>#REF!</v>
      </c>
      <c r="G131" s="6" t="e">
        <f>INDEX('Cyber CS Savings Feb2025'!#REF!,MATCH('all CS proposals, net savings'!A:A,'Cyber CS Savings Feb2025'!A:A,0))</f>
        <v>#REF!</v>
      </c>
      <c r="H131" s="6" t="e">
        <f t="shared" si="4"/>
        <v>#REF!</v>
      </c>
      <c r="I131" s="5" t="e">
        <f>INDEX(#REF!,MATCH('all CS proposals, net savings'!A:A,#REF!,0))</f>
        <v>#REF!</v>
      </c>
      <c r="J131" s="5" t="e">
        <f t="shared" ref="J131:J194" si="5">H131-I131</f>
        <v>#REF!</v>
      </c>
    </row>
    <row r="132" spans="1:10" x14ac:dyDescent="0.25">
      <c r="A132" s="3">
        <v>107650703</v>
      </c>
      <c r="B132" s="3" t="s">
        <v>405</v>
      </c>
      <c r="C132" s="7" t="s">
        <v>119</v>
      </c>
      <c r="D132" s="6" t="e">
        <f>INDEX(#REF!,MATCH('all CS proposals, net savings'!A:A,#REF!,0))</f>
        <v>#REF!</v>
      </c>
      <c r="E132" s="6" t="e">
        <f>INDEX('Cyber CS Savings Feb2025'!#REF!,MATCH('all CS proposals, net savings'!A:A,'Cyber CS Savings Feb2025'!A:A,0))</f>
        <v>#REF!</v>
      </c>
      <c r="F132" s="6" t="e">
        <f>INDEX('Cyber CS Savings Feb2025'!#REF!,MATCH('all CS proposals, net savings'!A:A,'Cyber CS Savings Feb2025'!A:A,0))</f>
        <v>#REF!</v>
      </c>
      <c r="G132" s="6" t="e">
        <f>INDEX('Cyber CS Savings Feb2025'!#REF!,MATCH('all CS proposals, net savings'!A:A,'Cyber CS Savings Feb2025'!A:A,0))</f>
        <v>#REF!</v>
      </c>
      <c r="H132" s="6" t="e">
        <f t="shared" si="4"/>
        <v>#REF!</v>
      </c>
      <c r="I132" s="5" t="e">
        <f>INDEX(#REF!,MATCH('all CS proposals, net savings'!A:A,#REF!,0))</f>
        <v>#REF!</v>
      </c>
      <c r="J132" s="5" t="e">
        <f t="shared" si="5"/>
        <v>#REF!</v>
      </c>
    </row>
    <row r="133" spans="1:10" x14ac:dyDescent="0.25">
      <c r="A133" s="3">
        <v>107651603</v>
      </c>
      <c r="B133" s="3" t="s">
        <v>182</v>
      </c>
      <c r="C133" s="7" t="s">
        <v>119</v>
      </c>
      <c r="D133" s="6" t="e">
        <f>INDEX(#REF!,MATCH('all CS proposals, net savings'!A:A,#REF!,0))</f>
        <v>#REF!</v>
      </c>
      <c r="E133" s="6" t="e">
        <f>INDEX('Cyber CS Savings Feb2025'!#REF!,MATCH('all CS proposals, net savings'!A:A,'Cyber CS Savings Feb2025'!A:A,0))</f>
        <v>#REF!</v>
      </c>
      <c r="F133" s="6" t="e">
        <f>INDEX('Cyber CS Savings Feb2025'!#REF!,MATCH('all CS proposals, net savings'!A:A,'Cyber CS Savings Feb2025'!A:A,0))</f>
        <v>#REF!</v>
      </c>
      <c r="G133" s="6" t="e">
        <f>INDEX('Cyber CS Savings Feb2025'!#REF!,MATCH('all CS proposals, net savings'!A:A,'Cyber CS Savings Feb2025'!A:A,0))</f>
        <v>#REF!</v>
      </c>
      <c r="H133" s="6" t="e">
        <f t="shared" si="4"/>
        <v>#REF!</v>
      </c>
      <c r="I133" s="5" t="e">
        <f>INDEX(#REF!,MATCH('all CS proposals, net savings'!A:A,#REF!,0))</f>
        <v>#REF!</v>
      </c>
      <c r="J133" s="5" t="e">
        <f t="shared" si="5"/>
        <v>#REF!</v>
      </c>
    </row>
    <row r="134" spans="1:10" x14ac:dyDescent="0.25">
      <c r="A134" s="3">
        <v>107652603</v>
      </c>
      <c r="B134" s="3" t="s">
        <v>450</v>
      </c>
      <c r="C134" s="7" t="s">
        <v>119</v>
      </c>
      <c r="D134" s="6" t="e">
        <f>INDEX(#REF!,MATCH('all CS proposals, net savings'!A:A,#REF!,0))</f>
        <v>#REF!</v>
      </c>
      <c r="E134" s="6" t="e">
        <f>INDEX('Cyber CS Savings Feb2025'!#REF!,MATCH('all CS proposals, net savings'!A:A,'Cyber CS Savings Feb2025'!A:A,0))</f>
        <v>#REF!</v>
      </c>
      <c r="F134" s="6" t="e">
        <f>INDEX('Cyber CS Savings Feb2025'!#REF!,MATCH('all CS proposals, net savings'!A:A,'Cyber CS Savings Feb2025'!A:A,0))</f>
        <v>#REF!</v>
      </c>
      <c r="G134" s="6" t="e">
        <f>INDEX('Cyber CS Savings Feb2025'!#REF!,MATCH('all CS proposals, net savings'!A:A,'Cyber CS Savings Feb2025'!A:A,0))</f>
        <v>#REF!</v>
      </c>
      <c r="H134" s="6" t="e">
        <f t="shared" si="4"/>
        <v>#REF!</v>
      </c>
      <c r="I134" s="5" t="e">
        <f>INDEX(#REF!,MATCH('all CS proposals, net savings'!A:A,#REF!,0))</f>
        <v>#REF!</v>
      </c>
      <c r="J134" s="5" t="e">
        <f t="shared" si="5"/>
        <v>#REF!</v>
      </c>
    </row>
    <row r="135" spans="1:10" x14ac:dyDescent="0.25">
      <c r="A135" s="3">
        <v>107653102</v>
      </c>
      <c r="B135" s="3" t="s">
        <v>280</v>
      </c>
      <c r="C135" s="7" t="s">
        <v>119</v>
      </c>
      <c r="D135" s="6" t="e">
        <f>INDEX(#REF!,MATCH('all CS proposals, net savings'!A:A,#REF!,0))</f>
        <v>#REF!</v>
      </c>
      <c r="E135" s="6" t="e">
        <f>INDEX('Cyber CS Savings Feb2025'!#REF!,MATCH('all CS proposals, net savings'!A:A,'Cyber CS Savings Feb2025'!A:A,0))</f>
        <v>#REF!</v>
      </c>
      <c r="F135" s="6" t="e">
        <f>INDEX('Cyber CS Savings Feb2025'!#REF!,MATCH('all CS proposals, net savings'!A:A,'Cyber CS Savings Feb2025'!A:A,0))</f>
        <v>#REF!</v>
      </c>
      <c r="G135" s="6" t="e">
        <f>INDEX('Cyber CS Savings Feb2025'!#REF!,MATCH('all CS proposals, net savings'!A:A,'Cyber CS Savings Feb2025'!A:A,0))</f>
        <v>#REF!</v>
      </c>
      <c r="H135" s="6" t="e">
        <f t="shared" si="4"/>
        <v>#REF!</v>
      </c>
      <c r="I135" s="5" t="e">
        <f>INDEX(#REF!,MATCH('all CS proposals, net savings'!A:A,#REF!,0))</f>
        <v>#REF!</v>
      </c>
      <c r="J135" s="5" t="e">
        <f t="shared" si="5"/>
        <v>#REF!</v>
      </c>
    </row>
    <row r="136" spans="1:10" x14ac:dyDescent="0.25">
      <c r="A136" s="3">
        <v>107653203</v>
      </c>
      <c r="B136" s="3" t="s">
        <v>493</v>
      </c>
      <c r="C136" s="7" t="s">
        <v>119</v>
      </c>
      <c r="D136" s="6" t="e">
        <f>INDEX(#REF!,MATCH('all CS proposals, net savings'!A:A,#REF!,0))</f>
        <v>#REF!</v>
      </c>
      <c r="E136" s="6" t="e">
        <f>INDEX('Cyber CS Savings Feb2025'!#REF!,MATCH('all CS proposals, net savings'!A:A,'Cyber CS Savings Feb2025'!A:A,0))</f>
        <v>#REF!</v>
      </c>
      <c r="F136" s="6" t="e">
        <f>INDEX('Cyber CS Savings Feb2025'!#REF!,MATCH('all CS proposals, net savings'!A:A,'Cyber CS Savings Feb2025'!A:A,0))</f>
        <v>#REF!</v>
      </c>
      <c r="G136" s="6" t="e">
        <f>INDEX('Cyber CS Savings Feb2025'!#REF!,MATCH('all CS proposals, net savings'!A:A,'Cyber CS Savings Feb2025'!A:A,0))</f>
        <v>#REF!</v>
      </c>
      <c r="H136" s="6" t="e">
        <f t="shared" si="4"/>
        <v>#REF!</v>
      </c>
      <c r="I136" s="5" t="e">
        <f>INDEX(#REF!,MATCH('all CS proposals, net savings'!A:A,#REF!,0))</f>
        <v>#REF!</v>
      </c>
      <c r="J136" s="5" t="e">
        <f t="shared" si="5"/>
        <v>#REF!</v>
      </c>
    </row>
    <row r="137" spans="1:10" x14ac:dyDescent="0.25">
      <c r="A137" s="3">
        <v>107653802</v>
      </c>
      <c r="B137" s="3" t="s">
        <v>468</v>
      </c>
      <c r="C137" s="7" t="s">
        <v>119</v>
      </c>
      <c r="D137" s="6" t="e">
        <f>INDEX(#REF!,MATCH('all CS proposals, net savings'!A:A,#REF!,0))</f>
        <v>#REF!</v>
      </c>
      <c r="E137" s="6" t="e">
        <f>INDEX('Cyber CS Savings Feb2025'!#REF!,MATCH('all CS proposals, net savings'!A:A,'Cyber CS Savings Feb2025'!A:A,0))</f>
        <v>#REF!</v>
      </c>
      <c r="F137" s="6" t="e">
        <f>INDEX('Cyber CS Savings Feb2025'!#REF!,MATCH('all CS proposals, net savings'!A:A,'Cyber CS Savings Feb2025'!A:A,0))</f>
        <v>#REF!</v>
      </c>
      <c r="G137" s="6" t="e">
        <f>INDEX('Cyber CS Savings Feb2025'!#REF!,MATCH('all CS proposals, net savings'!A:A,'Cyber CS Savings Feb2025'!A:A,0))</f>
        <v>#REF!</v>
      </c>
      <c r="H137" s="6" t="e">
        <f t="shared" si="4"/>
        <v>#REF!</v>
      </c>
      <c r="I137" s="5" t="e">
        <f>INDEX(#REF!,MATCH('all CS proposals, net savings'!A:A,#REF!,0))</f>
        <v>#REF!</v>
      </c>
      <c r="J137" s="5" t="e">
        <f t="shared" si="5"/>
        <v>#REF!</v>
      </c>
    </row>
    <row r="138" spans="1:10" x14ac:dyDescent="0.25">
      <c r="A138" s="3">
        <v>107654103</v>
      </c>
      <c r="B138" s="3" t="s">
        <v>296</v>
      </c>
      <c r="C138" s="7" t="s">
        <v>119</v>
      </c>
      <c r="D138" s="6" t="e">
        <f>INDEX(#REF!,MATCH('all CS proposals, net savings'!A:A,#REF!,0))</f>
        <v>#REF!</v>
      </c>
      <c r="E138" s="6" t="e">
        <f>INDEX('Cyber CS Savings Feb2025'!#REF!,MATCH('all CS proposals, net savings'!A:A,'Cyber CS Savings Feb2025'!A:A,0))</f>
        <v>#REF!</v>
      </c>
      <c r="F138" s="6" t="e">
        <f>INDEX('Cyber CS Savings Feb2025'!#REF!,MATCH('all CS proposals, net savings'!A:A,'Cyber CS Savings Feb2025'!A:A,0))</f>
        <v>#REF!</v>
      </c>
      <c r="G138" s="6" t="e">
        <f>INDEX('Cyber CS Savings Feb2025'!#REF!,MATCH('all CS proposals, net savings'!A:A,'Cyber CS Savings Feb2025'!A:A,0))</f>
        <v>#REF!</v>
      </c>
      <c r="H138" s="6" t="e">
        <f t="shared" si="4"/>
        <v>#REF!</v>
      </c>
      <c r="I138" s="5" t="e">
        <f>INDEX(#REF!,MATCH('all CS proposals, net savings'!A:A,#REF!,0))</f>
        <v>#REF!</v>
      </c>
      <c r="J138" s="5" t="e">
        <f t="shared" si="5"/>
        <v>#REF!</v>
      </c>
    </row>
    <row r="139" spans="1:10" x14ac:dyDescent="0.25">
      <c r="A139" s="3">
        <v>107654403</v>
      </c>
      <c r="B139" s="3" t="s">
        <v>489</v>
      </c>
      <c r="C139" s="7" t="s">
        <v>119</v>
      </c>
      <c r="D139" s="6" t="e">
        <f>INDEX(#REF!,MATCH('all CS proposals, net savings'!A:A,#REF!,0))</f>
        <v>#REF!</v>
      </c>
      <c r="E139" s="6" t="e">
        <f>INDEX('Cyber CS Savings Feb2025'!#REF!,MATCH('all CS proposals, net savings'!A:A,'Cyber CS Savings Feb2025'!A:A,0))</f>
        <v>#REF!</v>
      </c>
      <c r="F139" s="6" t="e">
        <f>INDEX('Cyber CS Savings Feb2025'!#REF!,MATCH('all CS proposals, net savings'!A:A,'Cyber CS Savings Feb2025'!A:A,0))</f>
        <v>#REF!</v>
      </c>
      <c r="G139" s="6" t="e">
        <f>INDEX('Cyber CS Savings Feb2025'!#REF!,MATCH('all CS proposals, net savings'!A:A,'Cyber CS Savings Feb2025'!A:A,0))</f>
        <v>#REF!</v>
      </c>
      <c r="H139" s="6" t="e">
        <f t="shared" si="4"/>
        <v>#REF!</v>
      </c>
      <c r="I139" s="5" t="e">
        <f>INDEX(#REF!,MATCH('all CS proposals, net savings'!A:A,#REF!,0))</f>
        <v>#REF!</v>
      </c>
      <c r="J139" s="5" t="e">
        <f t="shared" si="5"/>
        <v>#REF!</v>
      </c>
    </row>
    <row r="140" spans="1:10" x14ac:dyDescent="0.25">
      <c r="A140" s="3">
        <v>107654903</v>
      </c>
      <c r="B140" s="3" t="s">
        <v>367</v>
      </c>
      <c r="C140" s="7" t="s">
        <v>119</v>
      </c>
      <c r="D140" s="6" t="e">
        <f>INDEX(#REF!,MATCH('all CS proposals, net savings'!A:A,#REF!,0))</f>
        <v>#REF!</v>
      </c>
      <c r="E140" s="6" t="e">
        <f>INDEX('Cyber CS Savings Feb2025'!#REF!,MATCH('all CS proposals, net savings'!A:A,'Cyber CS Savings Feb2025'!A:A,0))</f>
        <v>#REF!</v>
      </c>
      <c r="F140" s="6" t="e">
        <f>INDEX('Cyber CS Savings Feb2025'!#REF!,MATCH('all CS proposals, net savings'!A:A,'Cyber CS Savings Feb2025'!A:A,0))</f>
        <v>#REF!</v>
      </c>
      <c r="G140" s="6" t="e">
        <f>INDEX('Cyber CS Savings Feb2025'!#REF!,MATCH('all CS proposals, net savings'!A:A,'Cyber CS Savings Feb2025'!A:A,0))</f>
        <v>#REF!</v>
      </c>
      <c r="H140" s="6" t="e">
        <f t="shared" si="4"/>
        <v>#REF!</v>
      </c>
      <c r="I140" s="5" t="e">
        <f>INDEX(#REF!,MATCH('all CS proposals, net savings'!A:A,#REF!,0))</f>
        <v>#REF!</v>
      </c>
      <c r="J140" s="5" t="e">
        <f t="shared" si="5"/>
        <v>#REF!</v>
      </c>
    </row>
    <row r="141" spans="1:10" x14ac:dyDescent="0.25">
      <c r="A141" s="3">
        <v>107655803</v>
      </c>
      <c r="B141" s="3" t="s">
        <v>120</v>
      </c>
      <c r="C141" s="7" t="s">
        <v>119</v>
      </c>
      <c r="D141" s="6" t="e">
        <f>INDEX(#REF!,MATCH('all CS proposals, net savings'!A:A,#REF!,0))</f>
        <v>#REF!</v>
      </c>
      <c r="E141" s="6" t="e">
        <f>INDEX('Cyber CS Savings Feb2025'!#REF!,MATCH('all CS proposals, net savings'!A:A,'Cyber CS Savings Feb2025'!A:A,0))</f>
        <v>#REF!</v>
      </c>
      <c r="F141" s="6" t="e">
        <f>INDEX('Cyber CS Savings Feb2025'!#REF!,MATCH('all CS proposals, net savings'!A:A,'Cyber CS Savings Feb2025'!A:A,0))</f>
        <v>#REF!</v>
      </c>
      <c r="G141" s="6" t="e">
        <f>INDEX('Cyber CS Savings Feb2025'!#REF!,MATCH('all CS proposals, net savings'!A:A,'Cyber CS Savings Feb2025'!A:A,0))</f>
        <v>#REF!</v>
      </c>
      <c r="H141" s="6" t="e">
        <f t="shared" si="4"/>
        <v>#REF!</v>
      </c>
      <c r="I141" s="5" t="e">
        <f>INDEX(#REF!,MATCH('all CS proposals, net savings'!A:A,#REF!,0))</f>
        <v>#REF!</v>
      </c>
      <c r="J141" s="5" t="e">
        <f t="shared" si="5"/>
        <v>#REF!</v>
      </c>
    </row>
    <row r="142" spans="1:10" x14ac:dyDescent="0.25">
      <c r="A142" s="3">
        <v>107655903</v>
      </c>
      <c r="B142" s="3" t="s">
        <v>409</v>
      </c>
      <c r="C142" s="7" t="s">
        <v>119</v>
      </c>
      <c r="D142" s="6" t="e">
        <f>INDEX(#REF!,MATCH('all CS proposals, net savings'!A:A,#REF!,0))</f>
        <v>#REF!</v>
      </c>
      <c r="E142" s="6" t="e">
        <f>INDEX('Cyber CS Savings Feb2025'!#REF!,MATCH('all CS proposals, net savings'!A:A,'Cyber CS Savings Feb2025'!A:A,0))</f>
        <v>#REF!</v>
      </c>
      <c r="F142" s="6" t="e">
        <f>INDEX('Cyber CS Savings Feb2025'!#REF!,MATCH('all CS proposals, net savings'!A:A,'Cyber CS Savings Feb2025'!A:A,0))</f>
        <v>#REF!</v>
      </c>
      <c r="G142" s="6" t="e">
        <f>INDEX('Cyber CS Savings Feb2025'!#REF!,MATCH('all CS proposals, net savings'!A:A,'Cyber CS Savings Feb2025'!A:A,0))</f>
        <v>#REF!</v>
      </c>
      <c r="H142" s="6" t="e">
        <f t="shared" si="4"/>
        <v>#REF!</v>
      </c>
      <c r="I142" s="5" t="e">
        <f>INDEX(#REF!,MATCH('all CS proposals, net savings'!A:A,#REF!,0))</f>
        <v>#REF!</v>
      </c>
      <c r="J142" s="5" t="e">
        <f t="shared" si="5"/>
        <v>#REF!</v>
      </c>
    </row>
    <row r="143" spans="1:10" x14ac:dyDescent="0.25">
      <c r="A143" s="3">
        <v>107656303</v>
      </c>
      <c r="B143" s="3" t="s">
        <v>498</v>
      </c>
      <c r="C143" s="7" t="s">
        <v>119</v>
      </c>
      <c r="D143" s="6" t="e">
        <f>INDEX(#REF!,MATCH('all CS proposals, net savings'!A:A,#REF!,0))</f>
        <v>#REF!</v>
      </c>
      <c r="E143" s="6" t="e">
        <f>INDEX('Cyber CS Savings Feb2025'!#REF!,MATCH('all CS proposals, net savings'!A:A,'Cyber CS Savings Feb2025'!A:A,0))</f>
        <v>#REF!</v>
      </c>
      <c r="F143" s="6" t="e">
        <f>INDEX('Cyber CS Savings Feb2025'!#REF!,MATCH('all CS proposals, net savings'!A:A,'Cyber CS Savings Feb2025'!A:A,0))</f>
        <v>#REF!</v>
      </c>
      <c r="G143" s="6" t="e">
        <f>INDEX('Cyber CS Savings Feb2025'!#REF!,MATCH('all CS proposals, net savings'!A:A,'Cyber CS Savings Feb2025'!A:A,0))</f>
        <v>#REF!</v>
      </c>
      <c r="H143" s="6" t="e">
        <f t="shared" si="4"/>
        <v>#REF!</v>
      </c>
      <c r="I143" s="5" t="e">
        <f>INDEX(#REF!,MATCH('all CS proposals, net savings'!A:A,#REF!,0))</f>
        <v>#REF!</v>
      </c>
      <c r="J143" s="5" t="e">
        <f t="shared" si="5"/>
        <v>#REF!</v>
      </c>
    </row>
    <row r="144" spans="1:10" x14ac:dyDescent="0.25">
      <c r="A144" s="3">
        <v>107656502</v>
      </c>
      <c r="B144" s="3" t="s">
        <v>432</v>
      </c>
      <c r="C144" s="7" t="s">
        <v>119</v>
      </c>
      <c r="D144" s="6" t="e">
        <f>INDEX(#REF!,MATCH('all CS proposals, net savings'!A:A,#REF!,0))</f>
        <v>#REF!</v>
      </c>
      <c r="E144" s="6" t="e">
        <f>INDEX('Cyber CS Savings Feb2025'!#REF!,MATCH('all CS proposals, net savings'!A:A,'Cyber CS Savings Feb2025'!A:A,0))</f>
        <v>#REF!</v>
      </c>
      <c r="F144" s="6" t="e">
        <f>INDEX('Cyber CS Savings Feb2025'!#REF!,MATCH('all CS proposals, net savings'!A:A,'Cyber CS Savings Feb2025'!A:A,0))</f>
        <v>#REF!</v>
      </c>
      <c r="G144" s="6" t="e">
        <f>INDEX('Cyber CS Savings Feb2025'!#REF!,MATCH('all CS proposals, net savings'!A:A,'Cyber CS Savings Feb2025'!A:A,0))</f>
        <v>#REF!</v>
      </c>
      <c r="H144" s="6" t="e">
        <f t="shared" si="4"/>
        <v>#REF!</v>
      </c>
      <c r="I144" s="5" t="e">
        <f>INDEX(#REF!,MATCH('all CS proposals, net savings'!A:A,#REF!,0))</f>
        <v>#REF!</v>
      </c>
      <c r="J144" s="5" t="e">
        <f t="shared" si="5"/>
        <v>#REF!</v>
      </c>
    </row>
    <row r="145" spans="1:10" x14ac:dyDescent="0.25">
      <c r="A145" s="3">
        <v>107657103</v>
      </c>
      <c r="B145" s="3" t="s">
        <v>243</v>
      </c>
      <c r="C145" s="7" t="s">
        <v>119</v>
      </c>
      <c r="D145" s="6" t="e">
        <f>INDEX(#REF!,MATCH('all CS proposals, net savings'!A:A,#REF!,0))</f>
        <v>#REF!</v>
      </c>
      <c r="E145" s="6" t="e">
        <f>INDEX('Cyber CS Savings Feb2025'!#REF!,MATCH('all CS proposals, net savings'!A:A,'Cyber CS Savings Feb2025'!A:A,0))</f>
        <v>#REF!</v>
      </c>
      <c r="F145" s="6" t="e">
        <f>INDEX('Cyber CS Savings Feb2025'!#REF!,MATCH('all CS proposals, net savings'!A:A,'Cyber CS Savings Feb2025'!A:A,0))</f>
        <v>#REF!</v>
      </c>
      <c r="G145" s="6" t="e">
        <f>INDEX('Cyber CS Savings Feb2025'!#REF!,MATCH('all CS proposals, net savings'!A:A,'Cyber CS Savings Feb2025'!A:A,0))</f>
        <v>#REF!</v>
      </c>
      <c r="H145" s="6" t="e">
        <f t="shared" si="4"/>
        <v>#REF!</v>
      </c>
      <c r="I145" s="5" t="e">
        <f>INDEX(#REF!,MATCH('all CS proposals, net savings'!A:A,#REF!,0))</f>
        <v>#REF!</v>
      </c>
      <c r="J145" s="5" t="e">
        <f t="shared" si="5"/>
        <v>#REF!</v>
      </c>
    </row>
    <row r="146" spans="1:10" x14ac:dyDescent="0.25">
      <c r="A146" s="3">
        <v>107657503</v>
      </c>
      <c r="B146" s="3" t="s">
        <v>338</v>
      </c>
      <c r="C146" s="7" t="s">
        <v>119</v>
      </c>
      <c r="D146" s="6" t="e">
        <f>INDEX(#REF!,MATCH('all CS proposals, net savings'!A:A,#REF!,0))</f>
        <v>#REF!</v>
      </c>
      <c r="E146" s="6" t="e">
        <f>INDEX('Cyber CS Savings Feb2025'!#REF!,MATCH('all CS proposals, net savings'!A:A,'Cyber CS Savings Feb2025'!A:A,0))</f>
        <v>#REF!</v>
      </c>
      <c r="F146" s="6" t="e">
        <f>INDEX('Cyber CS Savings Feb2025'!#REF!,MATCH('all CS proposals, net savings'!A:A,'Cyber CS Savings Feb2025'!A:A,0))</f>
        <v>#REF!</v>
      </c>
      <c r="G146" s="6" t="e">
        <f>INDEX('Cyber CS Savings Feb2025'!#REF!,MATCH('all CS proposals, net savings'!A:A,'Cyber CS Savings Feb2025'!A:A,0))</f>
        <v>#REF!</v>
      </c>
      <c r="H146" s="6" t="e">
        <f t="shared" si="4"/>
        <v>#REF!</v>
      </c>
      <c r="I146" s="5" t="e">
        <f>INDEX(#REF!,MATCH('all CS proposals, net savings'!A:A,#REF!,0))</f>
        <v>#REF!</v>
      </c>
      <c r="J146" s="5" t="e">
        <f t="shared" si="5"/>
        <v>#REF!</v>
      </c>
    </row>
    <row r="147" spans="1:10" x14ac:dyDescent="0.25">
      <c r="A147" s="3">
        <v>107658903</v>
      </c>
      <c r="B147" s="3" t="s">
        <v>159</v>
      </c>
      <c r="C147" s="7" t="s">
        <v>119</v>
      </c>
      <c r="D147" s="6" t="e">
        <f>INDEX(#REF!,MATCH('all CS proposals, net savings'!A:A,#REF!,0))</f>
        <v>#REF!</v>
      </c>
      <c r="E147" s="6" t="e">
        <f>INDEX('Cyber CS Savings Feb2025'!#REF!,MATCH('all CS proposals, net savings'!A:A,'Cyber CS Savings Feb2025'!A:A,0))</f>
        <v>#REF!</v>
      </c>
      <c r="F147" s="6" t="e">
        <f>INDEX('Cyber CS Savings Feb2025'!#REF!,MATCH('all CS proposals, net savings'!A:A,'Cyber CS Savings Feb2025'!A:A,0))</f>
        <v>#REF!</v>
      </c>
      <c r="G147" s="6" t="e">
        <f>INDEX('Cyber CS Savings Feb2025'!#REF!,MATCH('all CS proposals, net savings'!A:A,'Cyber CS Savings Feb2025'!A:A,0))</f>
        <v>#REF!</v>
      </c>
      <c r="H147" s="6" t="e">
        <f t="shared" si="4"/>
        <v>#REF!</v>
      </c>
      <c r="I147" s="5" t="e">
        <f>INDEX(#REF!,MATCH('all CS proposals, net savings'!A:A,#REF!,0))</f>
        <v>#REF!</v>
      </c>
      <c r="J147" s="5" t="e">
        <f t="shared" si="5"/>
        <v>#REF!</v>
      </c>
    </row>
    <row r="148" spans="1:10" x14ac:dyDescent="0.25">
      <c r="A148" s="3">
        <v>108051003</v>
      </c>
      <c r="B148" s="3" t="s">
        <v>481</v>
      </c>
      <c r="C148" s="7" t="s">
        <v>76</v>
      </c>
      <c r="D148" s="6" t="e">
        <f>INDEX(#REF!,MATCH('all CS proposals, net savings'!A:A,#REF!,0))</f>
        <v>#REF!</v>
      </c>
      <c r="E148" s="6" t="e">
        <f>INDEX('Cyber CS Savings Feb2025'!#REF!,MATCH('all CS proposals, net savings'!A:A,'Cyber CS Savings Feb2025'!A:A,0))</f>
        <v>#REF!</v>
      </c>
      <c r="F148" s="6" t="e">
        <f>INDEX('Cyber CS Savings Feb2025'!#REF!,MATCH('all CS proposals, net savings'!A:A,'Cyber CS Savings Feb2025'!A:A,0))</f>
        <v>#REF!</v>
      </c>
      <c r="G148" s="6" t="e">
        <f>INDEX('Cyber CS Savings Feb2025'!#REF!,MATCH('all CS proposals, net savings'!A:A,'Cyber CS Savings Feb2025'!A:A,0))</f>
        <v>#REF!</v>
      </c>
      <c r="H148" s="6" t="e">
        <f t="shared" si="4"/>
        <v>#REF!</v>
      </c>
      <c r="I148" s="5" t="e">
        <f>INDEX(#REF!,MATCH('all CS proposals, net savings'!A:A,#REF!,0))</f>
        <v>#REF!</v>
      </c>
      <c r="J148" s="5" t="e">
        <f t="shared" si="5"/>
        <v>#REF!</v>
      </c>
    </row>
    <row r="149" spans="1:10" x14ac:dyDescent="0.25">
      <c r="A149" s="3">
        <v>108051503</v>
      </c>
      <c r="B149" s="3" t="s">
        <v>179</v>
      </c>
      <c r="C149" s="7" t="s">
        <v>76</v>
      </c>
      <c r="D149" s="6" t="e">
        <f>INDEX(#REF!,MATCH('all CS proposals, net savings'!A:A,#REF!,0))</f>
        <v>#REF!</v>
      </c>
      <c r="E149" s="6" t="e">
        <f>INDEX('Cyber CS Savings Feb2025'!#REF!,MATCH('all CS proposals, net savings'!A:A,'Cyber CS Savings Feb2025'!A:A,0))</f>
        <v>#REF!</v>
      </c>
      <c r="F149" s="6" t="e">
        <f>INDEX('Cyber CS Savings Feb2025'!#REF!,MATCH('all CS proposals, net savings'!A:A,'Cyber CS Savings Feb2025'!A:A,0))</f>
        <v>#REF!</v>
      </c>
      <c r="G149" s="6" t="e">
        <f>INDEX('Cyber CS Savings Feb2025'!#REF!,MATCH('all CS proposals, net savings'!A:A,'Cyber CS Savings Feb2025'!A:A,0))</f>
        <v>#REF!</v>
      </c>
      <c r="H149" s="6" t="e">
        <f t="shared" si="4"/>
        <v>#REF!</v>
      </c>
      <c r="I149" s="5" t="e">
        <f>INDEX(#REF!,MATCH('all CS proposals, net savings'!A:A,#REF!,0))</f>
        <v>#REF!</v>
      </c>
      <c r="J149" s="5" t="e">
        <f t="shared" si="5"/>
        <v>#REF!</v>
      </c>
    </row>
    <row r="150" spans="1:10" x14ac:dyDescent="0.25">
      <c r="A150" s="3">
        <v>108053003</v>
      </c>
      <c r="B150" s="3" t="s">
        <v>77</v>
      </c>
      <c r="C150" s="7" t="s">
        <v>76</v>
      </c>
      <c r="D150" s="6" t="e">
        <f>INDEX(#REF!,MATCH('all CS proposals, net savings'!A:A,#REF!,0))</f>
        <v>#REF!</v>
      </c>
      <c r="E150" s="6" t="e">
        <f>INDEX('Cyber CS Savings Feb2025'!#REF!,MATCH('all CS proposals, net savings'!A:A,'Cyber CS Savings Feb2025'!A:A,0))</f>
        <v>#REF!</v>
      </c>
      <c r="F150" s="6" t="e">
        <f>INDEX('Cyber CS Savings Feb2025'!#REF!,MATCH('all CS proposals, net savings'!A:A,'Cyber CS Savings Feb2025'!A:A,0))</f>
        <v>#REF!</v>
      </c>
      <c r="G150" s="6" t="e">
        <f>INDEX('Cyber CS Savings Feb2025'!#REF!,MATCH('all CS proposals, net savings'!A:A,'Cyber CS Savings Feb2025'!A:A,0))</f>
        <v>#REF!</v>
      </c>
      <c r="H150" s="6" t="e">
        <f t="shared" si="4"/>
        <v>#REF!</v>
      </c>
      <c r="I150" s="5" t="e">
        <f>INDEX(#REF!,MATCH('all CS proposals, net savings'!A:A,#REF!,0))</f>
        <v>#REF!</v>
      </c>
      <c r="J150" s="5" t="e">
        <f t="shared" si="5"/>
        <v>#REF!</v>
      </c>
    </row>
    <row r="151" spans="1:10" x14ac:dyDescent="0.25">
      <c r="A151" s="3">
        <v>108056004</v>
      </c>
      <c r="B151" s="3" t="s">
        <v>166</v>
      </c>
      <c r="C151" s="7" t="s">
        <v>76</v>
      </c>
      <c r="D151" s="6" t="e">
        <f>INDEX(#REF!,MATCH('all CS proposals, net savings'!A:A,#REF!,0))</f>
        <v>#REF!</v>
      </c>
      <c r="E151" s="6" t="e">
        <f>INDEX('Cyber CS Savings Feb2025'!#REF!,MATCH('all CS proposals, net savings'!A:A,'Cyber CS Savings Feb2025'!A:A,0))</f>
        <v>#REF!</v>
      </c>
      <c r="F151" s="6" t="e">
        <f>INDEX('Cyber CS Savings Feb2025'!#REF!,MATCH('all CS proposals, net savings'!A:A,'Cyber CS Savings Feb2025'!A:A,0))</f>
        <v>#REF!</v>
      </c>
      <c r="G151" s="6" t="e">
        <f>INDEX('Cyber CS Savings Feb2025'!#REF!,MATCH('all CS proposals, net savings'!A:A,'Cyber CS Savings Feb2025'!A:A,0))</f>
        <v>#REF!</v>
      </c>
      <c r="H151" s="6" t="e">
        <f t="shared" si="4"/>
        <v>#REF!</v>
      </c>
      <c r="I151" s="5" t="e">
        <f>INDEX(#REF!,MATCH('all CS proposals, net savings'!A:A,#REF!,0))</f>
        <v>#REF!</v>
      </c>
      <c r="J151" s="5" t="e">
        <f t="shared" si="5"/>
        <v>#REF!</v>
      </c>
    </row>
    <row r="152" spans="1:10" x14ac:dyDescent="0.25">
      <c r="A152" s="3">
        <v>108058003</v>
      </c>
      <c r="B152" s="3" t="s">
        <v>175</v>
      </c>
      <c r="C152" s="7" t="s">
        <v>76</v>
      </c>
      <c r="D152" s="6" t="e">
        <f>INDEX(#REF!,MATCH('all CS proposals, net savings'!A:A,#REF!,0))</f>
        <v>#REF!</v>
      </c>
      <c r="E152" s="6" t="e">
        <f>INDEX('Cyber CS Savings Feb2025'!#REF!,MATCH('all CS proposals, net savings'!A:A,'Cyber CS Savings Feb2025'!A:A,0))</f>
        <v>#REF!</v>
      </c>
      <c r="F152" s="6" t="e">
        <f>INDEX('Cyber CS Savings Feb2025'!#REF!,MATCH('all CS proposals, net savings'!A:A,'Cyber CS Savings Feb2025'!A:A,0))</f>
        <v>#REF!</v>
      </c>
      <c r="G152" s="6" t="e">
        <f>INDEX('Cyber CS Savings Feb2025'!#REF!,MATCH('all CS proposals, net savings'!A:A,'Cyber CS Savings Feb2025'!A:A,0))</f>
        <v>#REF!</v>
      </c>
      <c r="H152" s="6" t="e">
        <f t="shared" si="4"/>
        <v>#REF!</v>
      </c>
      <c r="I152" s="5" t="e">
        <f>INDEX(#REF!,MATCH('all CS proposals, net savings'!A:A,#REF!,0))</f>
        <v>#REF!</v>
      </c>
      <c r="J152" s="5" t="e">
        <f t="shared" si="5"/>
        <v>#REF!</v>
      </c>
    </row>
    <row r="153" spans="1:10" x14ac:dyDescent="0.25">
      <c r="A153" s="3">
        <v>108070502</v>
      </c>
      <c r="B153" s="3" t="s">
        <v>462</v>
      </c>
      <c r="C153" s="7" t="s">
        <v>5</v>
      </c>
      <c r="D153" s="6" t="e">
        <f>INDEX(#REF!,MATCH('all CS proposals, net savings'!A:A,#REF!,0))</f>
        <v>#REF!</v>
      </c>
      <c r="E153" s="6" t="e">
        <f>INDEX('Cyber CS Savings Feb2025'!#REF!,MATCH('all CS proposals, net savings'!A:A,'Cyber CS Savings Feb2025'!A:A,0))</f>
        <v>#REF!</v>
      </c>
      <c r="F153" s="6" t="e">
        <f>INDEX('Cyber CS Savings Feb2025'!#REF!,MATCH('all CS proposals, net savings'!A:A,'Cyber CS Savings Feb2025'!A:A,0))</f>
        <v>#REF!</v>
      </c>
      <c r="G153" s="6" t="e">
        <f>INDEX('Cyber CS Savings Feb2025'!#REF!,MATCH('all CS proposals, net savings'!A:A,'Cyber CS Savings Feb2025'!A:A,0))</f>
        <v>#REF!</v>
      </c>
      <c r="H153" s="6" t="e">
        <f t="shared" si="4"/>
        <v>#REF!</v>
      </c>
      <c r="I153" s="5" t="e">
        <f>INDEX(#REF!,MATCH('all CS proposals, net savings'!A:A,#REF!,0))</f>
        <v>#REF!</v>
      </c>
      <c r="J153" s="5" t="e">
        <f t="shared" si="5"/>
        <v>#REF!</v>
      </c>
    </row>
    <row r="154" spans="1:10" x14ac:dyDescent="0.25">
      <c r="A154" s="3">
        <v>108071003</v>
      </c>
      <c r="B154" s="3" t="s">
        <v>158</v>
      </c>
      <c r="C154" s="7" t="s">
        <v>5</v>
      </c>
      <c r="D154" s="6" t="e">
        <f>INDEX(#REF!,MATCH('all CS proposals, net savings'!A:A,#REF!,0))</f>
        <v>#REF!</v>
      </c>
      <c r="E154" s="6" t="e">
        <f>INDEX('Cyber CS Savings Feb2025'!#REF!,MATCH('all CS proposals, net savings'!A:A,'Cyber CS Savings Feb2025'!A:A,0))</f>
        <v>#REF!</v>
      </c>
      <c r="F154" s="6" t="e">
        <f>INDEX('Cyber CS Savings Feb2025'!#REF!,MATCH('all CS proposals, net savings'!A:A,'Cyber CS Savings Feb2025'!A:A,0))</f>
        <v>#REF!</v>
      </c>
      <c r="G154" s="6" t="e">
        <f>INDEX('Cyber CS Savings Feb2025'!#REF!,MATCH('all CS proposals, net savings'!A:A,'Cyber CS Savings Feb2025'!A:A,0))</f>
        <v>#REF!</v>
      </c>
      <c r="H154" s="6" t="e">
        <f t="shared" si="4"/>
        <v>#REF!</v>
      </c>
      <c r="I154" s="5" t="e">
        <f>INDEX(#REF!,MATCH('all CS proposals, net savings'!A:A,#REF!,0))</f>
        <v>#REF!</v>
      </c>
      <c r="J154" s="5" t="e">
        <f t="shared" si="5"/>
        <v>#REF!</v>
      </c>
    </row>
    <row r="155" spans="1:10" x14ac:dyDescent="0.25">
      <c r="A155" s="3">
        <v>108071504</v>
      </c>
      <c r="B155" s="3" t="s">
        <v>22</v>
      </c>
      <c r="C155" s="7" t="s">
        <v>5</v>
      </c>
      <c r="D155" s="6" t="e">
        <f>INDEX(#REF!,MATCH('all CS proposals, net savings'!A:A,#REF!,0))</f>
        <v>#REF!</v>
      </c>
      <c r="E155" s="6" t="e">
        <f>INDEX('Cyber CS Savings Feb2025'!#REF!,MATCH('all CS proposals, net savings'!A:A,'Cyber CS Savings Feb2025'!A:A,0))</f>
        <v>#REF!</v>
      </c>
      <c r="F155" s="6" t="e">
        <f>INDEX('Cyber CS Savings Feb2025'!#REF!,MATCH('all CS proposals, net savings'!A:A,'Cyber CS Savings Feb2025'!A:A,0))</f>
        <v>#REF!</v>
      </c>
      <c r="G155" s="6" t="e">
        <f>INDEX('Cyber CS Savings Feb2025'!#REF!,MATCH('all CS proposals, net savings'!A:A,'Cyber CS Savings Feb2025'!A:A,0))</f>
        <v>#REF!</v>
      </c>
      <c r="H155" s="6" t="e">
        <f t="shared" si="4"/>
        <v>#REF!</v>
      </c>
      <c r="I155" s="5" t="e">
        <f>INDEX(#REF!,MATCH('all CS proposals, net savings'!A:A,#REF!,0))</f>
        <v>#REF!</v>
      </c>
      <c r="J155" s="5" t="e">
        <f t="shared" si="5"/>
        <v>#REF!</v>
      </c>
    </row>
    <row r="156" spans="1:10" x14ac:dyDescent="0.25">
      <c r="A156" s="3">
        <v>108073503</v>
      </c>
      <c r="B156" s="3" t="s">
        <v>300</v>
      </c>
      <c r="C156" s="7" t="s">
        <v>5</v>
      </c>
      <c r="D156" s="6" t="e">
        <f>INDEX(#REF!,MATCH('all CS proposals, net savings'!A:A,#REF!,0))</f>
        <v>#REF!</v>
      </c>
      <c r="E156" s="6" t="e">
        <f>INDEX('Cyber CS Savings Feb2025'!#REF!,MATCH('all CS proposals, net savings'!A:A,'Cyber CS Savings Feb2025'!A:A,0))</f>
        <v>#REF!</v>
      </c>
      <c r="F156" s="6" t="e">
        <f>INDEX('Cyber CS Savings Feb2025'!#REF!,MATCH('all CS proposals, net savings'!A:A,'Cyber CS Savings Feb2025'!A:A,0))</f>
        <v>#REF!</v>
      </c>
      <c r="G156" s="6" t="e">
        <f>INDEX('Cyber CS Savings Feb2025'!#REF!,MATCH('all CS proposals, net savings'!A:A,'Cyber CS Savings Feb2025'!A:A,0))</f>
        <v>#REF!</v>
      </c>
      <c r="H156" s="6" t="e">
        <f t="shared" si="4"/>
        <v>#REF!</v>
      </c>
      <c r="I156" s="5" t="e">
        <f>INDEX(#REF!,MATCH('all CS proposals, net savings'!A:A,#REF!,0))</f>
        <v>#REF!</v>
      </c>
      <c r="J156" s="5" t="e">
        <f t="shared" si="5"/>
        <v>#REF!</v>
      </c>
    </row>
    <row r="157" spans="1:10" x14ac:dyDescent="0.25">
      <c r="A157" s="3">
        <v>108077503</v>
      </c>
      <c r="B157" s="3" t="s">
        <v>193</v>
      </c>
      <c r="C157" s="7" t="s">
        <v>5</v>
      </c>
      <c r="D157" s="6" t="e">
        <f>INDEX(#REF!,MATCH('all CS proposals, net savings'!A:A,#REF!,0))</f>
        <v>#REF!</v>
      </c>
      <c r="E157" s="6" t="e">
        <f>INDEX('Cyber CS Savings Feb2025'!#REF!,MATCH('all CS proposals, net savings'!A:A,'Cyber CS Savings Feb2025'!A:A,0))</f>
        <v>#REF!</v>
      </c>
      <c r="F157" s="6" t="e">
        <f>INDEX('Cyber CS Savings Feb2025'!#REF!,MATCH('all CS proposals, net savings'!A:A,'Cyber CS Savings Feb2025'!A:A,0))</f>
        <v>#REF!</v>
      </c>
      <c r="G157" s="6" t="e">
        <f>INDEX('Cyber CS Savings Feb2025'!#REF!,MATCH('all CS proposals, net savings'!A:A,'Cyber CS Savings Feb2025'!A:A,0))</f>
        <v>#REF!</v>
      </c>
      <c r="H157" s="6" t="e">
        <f t="shared" si="4"/>
        <v>#REF!</v>
      </c>
      <c r="I157" s="5" t="e">
        <f>INDEX(#REF!,MATCH('all CS proposals, net savings'!A:A,#REF!,0))</f>
        <v>#REF!</v>
      </c>
      <c r="J157" s="5" t="e">
        <f t="shared" si="5"/>
        <v>#REF!</v>
      </c>
    </row>
    <row r="158" spans="1:10" x14ac:dyDescent="0.25">
      <c r="A158" s="3">
        <v>108078003</v>
      </c>
      <c r="B158" s="3" t="s">
        <v>289</v>
      </c>
      <c r="C158" s="7" t="s">
        <v>5</v>
      </c>
      <c r="D158" s="6" t="e">
        <f>INDEX(#REF!,MATCH('all CS proposals, net savings'!A:A,#REF!,0))</f>
        <v>#REF!</v>
      </c>
      <c r="E158" s="6" t="e">
        <f>INDEX('Cyber CS Savings Feb2025'!#REF!,MATCH('all CS proposals, net savings'!A:A,'Cyber CS Savings Feb2025'!A:A,0))</f>
        <v>#REF!</v>
      </c>
      <c r="F158" s="6" t="e">
        <f>INDEX('Cyber CS Savings Feb2025'!#REF!,MATCH('all CS proposals, net savings'!A:A,'Cyber CS Savings Feb2025'!A:A,0))</f>
        <v>#REF!</v>
      </c>
      <c r="G158" s="6" t="e">
        <f>INDEX('Cyber CS Savings Feb2025'!#REF!,MATCH('all CS proposals, net savings'!A:A,'Cyber CS Savings Feb2025'!A:A,0))</f>
        <v>#REF!</v>
      </c>
      <c r="H158" s="6" t="e">
        <f t="shared" si="4"/>
        <v>#REF!</v>
      </c>
      <c r="I158" s="5" t="e">
        <f>INDEX(#REF!,MATCH('all CS proposals, net savings'!A:A,#REF!,0))</f>
        <v>#REF!</v>
      </c>
      <c r="J158" s="5" t="e">
        <f t="shared" si="5"/>
        <v>#REF!</v>
      </c>
    </row>
    <row r="159" spans="1:10" x14ac:dyDescent="0.25">
      <c r="A159" s="3">
        <v>108079004</v>
      </c>
      <c r="B159" s="3" t="s">
        <v>33</v>
      </c>
      <c r="C159" s="7" t="s">
        <v>5</v>
      </c>
      <c r="D159" s="6" t="e">
        <f>INDEX(#REF!,MATCH('all CS proposals, net savings'!A:A,#REF!,0))</f>
        <v>#REF!</v>
      </c>
      <c r="E159" s="6" t="e">
        <f>INDEX('Cyber CS Savings Feb2025'!#REF!,MATCH('all CS proposals, net savings'!A:A,'Cyber CS Savings Feb2025'!A:A,0))</f>
        <v>#REF!</v>
      </c>
      <c r="F159" s="6" t="e">
        <f>INDEX('Cyber CS Savings Feb2025'!#REF!,MATCH('all CS proposals, net savings'!A:A,'Cyber CS Savings Feb2025'!A:A,0))</f>
        <v>#REF!</v>
      </c>
      <c r="G159" s="6" t="e">
        <f>INDEX('Cyber CS Savings Feb2025'!#REF!,MATCH('all CS proposals, net savings'!A:A,'Cyber CS Savings Feb2025'!A:A,0))</f>
        <v>#REF!</v>
      </c>
      <c r="H159" s="6" t="e">
        <f t="shared" si="4"/>
        <v>#REF!</v>
      </c>
      <c r="I159" s="5" t="e">
        <f>INDEX(#REF!,MATCH('all CS proposals, net savings'!A:A,#REF!,0))</f>
        <v>#REF!</v>
      </c>
      <c r="J159" s="5" t="e">
        <f t="shared" si="5"/>
        <v>#REF!</v>
      </c>
    </row>
    <row r="160" spans="1:10" x14ac:dyDescent="0.25">
      <c r="A160" s="3">
        <v>108110603</v>
      </c>
      <c r="B160" s="3" t="s">
        <v>204</v>
      </c>
      <c r="C160" s="7" t="s">
        <v>50</v>
      </c>
      <c r="D160" s="6" t="e">
        <f>INDEX(#REF!,MATCH('all CS proposals, net savings'!A:A,#REF!,0))</f>
        <v>#REF!</v>
      </c>
      <c r="E160" s="6" t="e">
        <f>INDEX('Cyber CS Savings Feb2025'!#REF!,MATCH('all CS proposals, net savings'!A:A,'Cyber CS Savings Feb2025'!A:A,0))</f>
        <v>#REF!</v>
      </c>
      <c r="F160" s="6" t="e">
        <f>INDEX('Cyber CS Savings Feb2025'!#REF!,MATCH('all CS proposals, net savings'!A:A,'Cyber CS Savings Feb2025'!A:A,0))</f>
        <v>#REF!</v>
      </c>
      <c r="G160" s="6" t="e">
        <f>INDEX('Cyber CS Savings Feb2025'!#REF!,MATCH('all CS proposals, net savings'!A:A,'Cyber CS Savings Feb2025'!A:A,0))</f>
        <v>#REF!</v>
      </c>
      <c r="H160" s="6" t="e">
        <f t="shared" si="4"/>
        <v>#REF!</v>
      </c>
      <c r="I160" s="5" t="e">
        <f>INDEX(#REF!,MATCH('all CS proposals, net savings'!A:A,#REF!,0))</f>
        <v>#REF!</v>
      </c>
      <c r="J160" s="5" t="e">
        <f t="shared" si="5"/>
        <v>#REF!</v>
      </c>
    </row>
    <row r="161" spans="1:10" x14ac:dyDescent="0.25">
      <c r="A161" s="3">
        <v>108111203</v>
      </c>
      <c r="B161" s="3" t="s">
        <v>208</v>
      </c>
      <c r="C161" s="7" t="s">
        <v>50</v>
      </c>
      <c r="D161" s="6" t="e">
        <f>INDEX(#REF!,MATCH('all CS proposals, net savings'!A:A,#REF!,0))</f>
        <v>#REF!</v>
      </c>
      <c r="E161" s="6" t="e">
        <f>INDEX('Cyber CS Savings Feb2025'!#REF!,MATCH('all CS proposals, net savings'!A:A,'Cyber CS Savings Feb2025'!A:A,0))</f>
        <v>#REF!</v>
      </c>
      <c r="F161" s="6" t="e">
        <f>INDEX('Cyber CS Savings Feb2025'!#REF!,MATCH('all CS proposals, net savings'!A:A,'Cyber CS Savings Feb2025'!A:A,0))</f>
        <v>#REF!</v>
      </c>
      <c r="G161" s="6" t="e">
        <f>INDEX('Cyber CS Savings Feb2025'!#REF!,MATCH('all CS proposals, net savings'!A:A,'Cyber CS Savings Feb2025'!A:A,0))</f>
        <v>#REF!</v>
      </c>
      <c r="H161" s="6" t="e">
        <f t="shared" si="4"/>
        <v>#REF!</v>
      </c>
      <c r="I161" s="5" t="e">
        <f>INDEX(#REF!,MATCH('all CS proposals, net savings'!A:A,#REF!,0))</f>
        <v>#REF!</v>
      </c>
      <c r="J161" s="5" t="e">
        <f t="shared" si="5"/>
        <v>#REF!</v>
      </c>
    </row>
    <row r="162" spans="1:10" x14ac:dyDescent="0.25">
      <c r="A162" s="3">
        <v>108111303</v>
      </c>
      <c r="B162" s="3" t="s">
        <v>51</v>
      </c>
      <c r="C162" s="7" t="s">
        <v>50</v>
      </c>
      <c r="D162" s="6" t="e">
        <f>INDEX(#REF!,MATCH('all CS proposals, net savings'!A:A,#REF!,0))</f>
        <v>#REF!</v>
      </c>
      <c r="E162" s="6" t="e">
        <f>INDEX('Cyber CS Savings Feb2025'!#REF!,MATCH('all CS proposals, net savings'!A:A,'Cyber CS Savings Feb2025'!A:A,0))</f>
        <v>#REF!</v>
      </c>
      <c r="F162" s="6" t="e">
        <f>INDEX('Cyber CS Savings Feb2025'!#REF!,MATCH('all CS proposals, net savings'!A:A,'Cyber CS Savings Feb2025'!A:A,0))</f>
        <v>#REF!</v>
      </c>
      <c r="G162" s="6" t="e">
        <f>INDEX('Cyber CS Savings Feb2025'!#REF!,MATCH('all CS proposals, net savings'!A:A,'Cyber CS Savings Feb2025'!A:A,0))</f>
        <v>#REF!</v>
      </c>
      <c r="H162" s="6" t="e">
        <f t="shared" si="4"/>
        <v>#REF!</v>
      </c>
      <c r="I162" s="5" t="e">
        <f>INDEX(#REF!,MATCH('all CS proposals, net savings'!A:A,#REF!,0))</f>
        <v>#REF!</v>
      </c>
      <c r="J162" s="5" t="e">
        <f t="shared" si="5"/>
        <v>#REF!</v>
      </c>
    </row>
    <row r="163" spans="1:10" x14ac:dyDescent="0.25">
      <c r="A163" s="3">
        <v>108111403</v>
      </c>
      <c r="B163" s="3" t="s">
        <v>94</v>
      </c>
      <c r="C163" s="7" t="s">
        <v>50</v>
      </c>
      <c r="D163" s="6" t="e">
        <f>INDEX(#REF!,MATCH('all CS proposals, net savings'!A:A,#REF!,0))</f>
        <v>#REF!</v>
      </c>
      <c r="E163" s="6" t="e">
        <f>INDEX('Cyber CS Savings Feb2025'!#REF!,MATCH('all CS proposals, net savings'!A:A,'Cyber CS Savings Feb2025'!A:A,0))</f>
        <v>#REF!</v>
      </c>
      <c r="F163" s="6" t="e">
        <f>INDEX('Cyber CS Savings Feb2025'!#REF!,MATCH('all CS proposals, net savings'!A:A,'Cyber CS Savings Feb2025'!A:A,0))</f>
        <v>#REF!</v>
      </c>
      <c r="G163" s="6" t="e">
        <f>INDEX('Cyber CS Savings Feb2025'!#REF!,MATCH('all CS proposals, net savings'!A:A,'Cyber CS Savings Feb2025'!A:A,0))</f>
        <v>#REF!</v>
      </c>
      <c r="H163" s="6" t="e">
        <f t="shared" si="4"/>
        <v>#REF!</v>
      </c>
      <c r="I163" s="5" t="e">
        <f>INDEX(#REF!,MATCH('all CS proposals, net savings'!A:A,#REF!,0))</f>
        <v>#REF!</v>
      </c>
      <c r="J163" s="5" t="e">
        <f t="shared" si="5"/>
        <v>#REF!</v>
      </c>
    </row>
    <row r="164" spans="1:10" x14ac:dyDescent="0.25">
      <c r="A164" s="3">
        <v>108112003</v>
      </c>
      <c r="B164" s="3" t="s">
        <v>160</v>
      </c>
      <c r="C164" s="7" t="s">
        <v>50</v>
      </c>
      <c r="D164" s="6" t="e">
        <f>INDEX(#REF!,MATCH('all CS proposals, net savings'!A:A,#REF!,0))</f>
        <v>#REF!</v>
      </c>
      <c r="E164" s="6" t="e">
        <f>INDEX('Cyber CS Savings Feb2025'!#REF!,MATCH('all CS proposals, net savings'!A:A,'Cyber CS Savings Feb2025'!A:A,0))</f>
        <v>#REF!</v>
      </c>
      <c r="F164" s="6" t="e">
        <f>INDEX('Cyber CS Savings Feb2025'!#REF!,MATCH('all CS proposals, net savings'!A:A,'Cyber CS Savings Feb2025'!A:A,0))</f>
        <v>#REF!</v>
      </c>
      <c r="G164" s="6" t="e">
        <f>INDEX('Cyber CS Savings Feb2025'!#REF!,MATCH('all CS proposals, net savings'!A:A,'Cyber CS Savings Feb2025'!A:A,0))</f>
        <v>#REF!</v>
      </c>
      <c r="H164" s="6" t="e">
        <f t="shared" si="4"/>
        <v>#REF!</v>
      </c>
      <c r="I164" s="5" t="e">
        <f>INDEX(#REF!,MATCH('all CS proposals, net savings'!A:A,#REF!,0))</f>
        <v>#REF!</v>
      </c>
      <c r="J164" s="5" t="e">
        <f t="shared" si="5"/>
        <v>#REF!</v>
      </c>
    </row>
    <row r="165" spans="1:10" x14ac:dyDescent="0.25">
      <c r="A165" s="3">
        <v>108112203</v>
      </c>
      <c r="B165" s="3" t="s">
        <v>162</v>
      </c>
      <c r="C165" s="7" t="s">
        <v>50</v>
      </c>
      <c r="D165" s="6" t="e">
        <f>INDEX(#REF!,MATCH('all CS proposals, net savings'!A:A,#REF!,0))</f>
        <v>#REF!</v>
      </c>
      <c r="E165" s="6" t="e">
        <f>INDEX('Cyber CS Savings Feb2025'!#REF!,MATCH('all CS proposals, net savings'!A:A,'Cyber CS Savings Feb2025'!A:A,0))</f>
        <v>#REF!</v>
      </c>
      <c r="F165" s="6" t="e">
        <f>INDEX('Cyber CS Savings Feb2025'!#REF!,MATCH('all CS proposals, net savings'!A:A,'Cyber CS Savings Feb2025'!A:A,0))</f>
        <v>#REF!</v>
      </c>
      <c r="G165" s="6" t="e">
        <f>INDEX('Cyber CS Savings Feb2025'!#REF!,MATCH('all CS proposals, net savings'!A:A,'Cyber CS Savings Feb2025'!A:A,0))</f>
        <v>#REF!</v>
      </c>
      <c r="H165" s="6" t="e">
        <f t="shared" si="4"/>
        <v>#REF!</v>
      </c>
      <c r="I165" s="5" t="e">
        <f>INDEX(#REF!,MATCH('all CS proposals, net savings'!A:A,#REF!,0))</f>
        <v>#REF!</v>
      </c>
      <c r="J165" s="5" t="e">
        <f t="shared" si="5"/>
        <v>#REF!</v>
      </c>
    </row>
    <row r="166" spans="1:10" x14ac:dyDescent="0.25">
      <c r="A166" s="3">
        <v>108112502</v>
      </c>
      <c r="B166" s="3" t="s">
        <v>457</v>
      </c>
      <c r="C166" s="7" t="s">
        <v>50</v>
      </c>
      <c r="D166" s="6" t="e">
        <f>INDEX(#REF!,MATCH('all CS proposals, net savings'!A:A,#REF!,0))</f>
        <v>#REF!</v>
      </c>
      <c r="E166" s="6" t="e">
        <f>INDEX('Cyber CS Savings Feb2025'!#REF!,MATCH('all CS proposals, net savings'!A:A,'Cyber CS Savings Feb2025'!A:A,0))</f>
        <v>#REF!</v>
      </c>
      <c r="F166" s="6" t="e">
        <f>INDEX('Cyber CS Savings Feb2025'!#REF!,MATCH('all CS proposals, net savings'!A:A,'Cyber CS Savings Feb2025'!A:A,0))</f>
        <v>#REF!</v>
      </c>
      <c r="G166" s="6" t="e">
        <f>INDEX('Cyber CS Savings Feb2025'!#REF!,MATCH('all CS proposals, net savings'!A:A,'Cyber CS Savings Feb2025'!A:A,0))</f>
        <v>#REF!</v>
      </c>
      <c r="H166" s="6" t="e">
        <f t="shared" si="4"/>
        <v>#REF!</v>
      </c>
      <c r="I166" s="5" t="e">
        <f>INDEX(#REF!,MATCH('all CS proposals, net savings'!A:A,#REF!,0))</f>
        <v>#REF!</v>
      </c>
      <c r="J166" s="5" t="e">
        <f t="shared" si="5"/>
        <v>#REF!</v>
      </c>
    </row>
    <row r="167" spans="1:10" x14ac:dyDescent="0.25">
      <c r="A167" s="3">
        <v>108114503</v>
      </c>
      <c r="B167" s="3" t="s">
        <v>73</v>
      </c>
      <c r="C167" s="7" t="s">
        <v>50</v>
      </c>
      <c r="D167" s="6" t="e">
        <f>INDEX(#REF!,MATCH('all CS proposals, net savings'!A:A,#REF!,0))</f>
        <v>#REF!</v>
      </c>
      <c r="E167" s="6" t="e">
        <f>INDEX('Cyber CS Savings Feb2025'!#REF!,MATCH('all CS proposals, net savings'!A:A,'Cyber CS Savings Feb2025'!A:A,0))</f>
        <v>#REF!</v>
      </c>
      <c r="F167" s="6" t="e">
        <f>INDEX('Cyber CS Savings Feb2025'!#REF!,MATCH('all CS proposals, net savings'!A:A,'Cyber CS Savings Feb2025'!A:A,0))</f>
        <v>#REF!</v>
      </c>
      <c r="G167" s="6" t="e">
        <f>INDEX('Cyber CS Savings Feb2025'!#REF!,MATCH('all CS proposals, net savings'!A:A,'Cyber CS Savings Feb2025'!A:A,0))</f>
        <v>#REF!</v>
      </c>
      <c r="H167" s="6" t="e">
        <f t="shared" si="4"/>
        <v>#REF!</v>
      </c>
      <c r="I167" s="5" t="e">
        <f>INDEX(#REF!,MATCH('all CS proposals, net savings'!A:A,#REF!,0))</f>
        <v>#REF!</v>
      </c>
      <c r="J167" s="5" t="e">
        <f t="shared" si="5"/>
        <v>#REF!</v>
      </c>
    </row>
    <row r="168" spans="1:10" x14ac:dyDescent="0.25">
      <c r="A168" s="3">
        <v>108116003</v>
      </c>
      <c r="B168" s="3" t="s">
        <v>216</v>
      </c>
      <c r="C168" s="7" t="s">
        <v>50</v>
      </c>
      <c r="D168" s="6" t="e">
        <f>INDEX(#REF!,MATCH('all CS proposals, net savings'!A:A,#REF!,0))</f>
        <v>#REF!</v>
      </c>
      <c r="E168" s="6" t="e">
        <f>INDEX('Cyber CS Savings Feb2025'!#REF!,MATCH('all CS proposals, net savings'!A:A,'Cyber CS Savings Feb2025'!A:A,0))</f>
        <v>#REF!</v>
      </c>
      <c r="F168" s="6" t="e">
        <f>INDEX('Cyber CS Savings Feb2025'!#REF!,MATCH('all CS proposals, net savings'!A:A,'Cyber CS Savings Feb2025'!A:A,0))</f>
        <v>#REF!</v>
      </c>
      <c r="G168" s="6" t="e">
        <f>INDEX('Cyber CS Savings Feb2025'!#REF!,MATCH('all CS proposals, net savings'!A:A,'Cyber CS Savings Feb2025'!A:A,0))</f>
        <v>#REF!</v>
      </c>
      <c r="H168" s="6" t="e">
        <f t="shared" si="4"/>
        <v>#REF!</v>
      </c>
      <c r="I168" s="5" t="e">
        <f>INDEX(#REF!,MATCH('all CS proposals, net savings'!A:A,#REF!,0))</f>
        <v>#REF!</v>
      </c>
      <c r="J168" s="5" t="e">
        <f t="shared" si="5"/>
        <v>#REF!</v>
      </c>
    </row>
    <row r="169" spans="1:10" x14ac:dyDescent="0.25">
      <c r="A169" s="3">
        <v>108116303</v>
      </c>
      <c r="B169" s="3" t="s">
        <v>91</v>
      </c>
      <c r="C169" s="7" t="s">
        <v>50</v>
      </c>
      <c r="D169" s="6" t="e">
        <f>INDEX(#REF!,MATCH('all CS proposals, net savings'!A:A,#REF!,0))</f>
        <v>#REF!</v>
      </c>
      <c r="E169" s="6" t="e">
        <f>INDEX('Cyber CS Savings Feb2025'!#REF!,MATCH('all CS proposals, net savings'!A:A,'Cyber CS Savings Feb2025'!A:A,0))</f>
        <v>#REF!</v>
      </c>
      <c r="F169" s="6" t="e">
        <f>INDEX('Cyber CS Savings Feb2025'!#REF!,MATCH('all CS proposals, net savings'!A:A,'Cyber CS Savings Feb2025'!A:A,0))</f>
        <v>#REF!</v>
      </c>
      <c r="G169" s="6" t="e">
        <f>INDEX('Cyber CS Savings Feb2025'!#REF!,MATCH('all CS proposals, net savings'!A:A,'Cyber CS Savings Feb2025'!A:A,0))</f>
        <v>#REF!</v>
      </c>
      <c r="H169" s="6" t="e">
        <f t="shared" si="4"/>
        <v>#REF!</v>
      </c>
      <c r="I169" s="5" t="e">
        <f>INDEX(#REF!,MATCH('all CS proposals, net savings'!A:A,#REF!,0))</f>
        <v>#REF!</v>
      </c>
      <c r="J169" s="5" t="e">
        <f t="shared" si="5"/>
        <v>#REF!</v>
      </c>
    </row>
    <row r="170" spans="1:10" x14ac:dyDescent="0.25">
      <c r="A170" s="3">
        <v>108116503</v>
      </c>
      <c r="B170" s="3" t="s">
        <v>99</v>
      </c>
      <c r="C170" s="7" t="s">
        <v>50</v>
      </c>
      <c r="D170" s="6" t="e">
        <f>INDEX(#REF!,MATCH('all CS proposals, net savings'!A:A,#REF!,0))</f>
        <v>#REF!</v>
      </c>
      <c r="E170" s="6" t="e">
        <f>INDEX('Cyber CS Savings Feb2025'!#REF!,MATCH('all CS proposals, net savings'!A:A,'Cyber CS Savings Feb2025'!A:A,0))</f>
        <v>#REF!</v>
      </c>
      <c r="F170" s="6" t="e">
        <f>INDEX('Cyber CS Savings Feb2025'!#REF!,MATCH('all CS proposals, net savings'!A:A,'Cyber CS Savings Feb2025'!A:A,0))</f>
        <v>#REF!</v>
      </c>
      <c r="G170" s="6" t="e">
        <f>INDEX('Cyber CS Savings Feb2025'!#REF!,MATCH('all CS proposals, net savings'!A:A,'Cyber CS Savings Feb2025'!A:A,0))</f>
        <v>#REF!</v>
      </c>
      <c r="H170" s="6" t="e">
        <f t="shared" si="4"/>
        <v>#REF!</v>
      </c>
      <c r="I170" s="5" t="e">
        <f>INDEX(#REF!,MATCH('all CS proposals, net savings'!A:A,#REF!,0))</f>
        <v>#REF!</v>
      </c>
      <c r="J170" s="5" t="e">
        <f t="shared" si="5"/>
        <v>#REF!</v>
      </c>
    </row>
    <row r="171" spans="1:10" x14ac:dyDescent="0.25">
      <c r="A171" s="3">
        <v>108118503</v>
      </c>
      <c r="B171" s="3" t="s">
        <v>242</v>
      </c>
      <c r="C171" s="7" t="s">
        <v>50</v>
      </c>
      <c r="D171" s="6" t="e">
        <f>INDEX(#REF!,MATCH('all CS proposals, net savings'!A:A,#REF!,0))</f>
        <v>#REF!</v>
      </c>
      <c r="E171" s="6" t="e">
        <f>INDEX('Cyber CS Savings Feb2025'!#REF!,MATCH('all CS proposals, net savings'!A:A,'Cyber CS Savings Feb2025'!A:A,0))</f>
        <v>#REF!</v>
      </c>
      <c r="F171" s="6" t="e">
        <f>INDEX('Cyber CS Savings Feb2025'!#REF!,MATCH('all CS proposals, net savings'!A:A,'Cyber CS Savings Feb2025'!A:A,0))</f>
        <v>#REF!</v>
      </c>
      <c r="G171" s="6" t="e">
        <f>INDEX('Cyber CS Savings Feb2025'!#REF!,MATCH('all CS proposals, net savings'!A:A,'Cyber CS Savings Feb2025'!A:A,0))</f>
        <v>#REF!</v>
      </c>
      <c r="H171" s="6" t="e">
        <f t="shared" si="4"/>
        <v>#REF!</v>
      </c>
      <c r="I171" s="5" t="e">
        <f>INDEX(#REF!,MATCH('all CS proposals, net savings'!A:A,#REF!,0))</f>
        <v>#REF!</v>
      </c>
      <c r="J171" s="5" t="e">
        <f t="shared" si="5"/>
        <v>#REF!</v>
      </c>
    </row>
    <row r="172" spans="1:10" x14ac:dyDescent="0.25">
      <c r="A172" s="3">
        <v>108561003</v>
      </c>
      <c r="B172" s="3" t="s">
        <v>195</v>
      </c>
      <c r="C172" s="7" t="s">
        <v>42</v>
      </c>
      <c r="D172" s="6" t="e">
        <f>INDEX(#REF!,MATCH('all CS proposals, net savings'!A:A,#REF!,0))</f>
        <v>#REF!</v>
      </c>
      <c r="E172" s="6" t="e">
        <f>INDEX('Cyber CS Savings Feb2025'!#REF!,MATCH('all CS proposals, net savings'!A:A,'Cyber CS Savings Feb2025'!A:A,0))</f>
        <v>#REF!</v>
      </c>
      <c r="F172" s="6" t="e">
        <f>INDEX('Cyber CS Savings Feb2025'!#REF!,MATCH('all CS proposals, net savings'!A:A,'Cyber CS Savings Feb2025'!A:A,0))</f>
        <v>#REF!</v>
      </c>
      <c r="G172" s="6" t="e">
        <f>INDEX('Cyber CS Savings Feb2025'!#REF!,MATCH('all CS proposals, net savings'!A:A,'Cyber CS Savings Feb2025'!A:A,0))</f>
        <v>#REF!</v>
      </c>
      <c r="H172" s="6" t="e">
        <f t="shared" si="4"/>
        <v>#REF!</v>
      </c>
      <c r="I172" s="5" t="e">
        <f>INDEX(#REF!,MATCH('all CS proposals, net savings'!A:A,#REF!,0))</f>
        <v>#REF!</v>
      </c>
      <c r="J172" s="5" t="e">
        <f t="shared" si="5"/>
        <v>#REF!</v>
      </c>
    </row>
    <row r="173" spans="1:10" x14ac:dyDescent="0.25">
      <c r="A173" s="3">
        <v>108561803</v>
      </c>
      <c r="B173" s="3" t="s">
        <v>265</v>
      </c>
      <c r="C173" s="7" t="s">
        <v>42</v>
      </c>
      <c r="D173" s="6" t="e">
        <f>INDEX(#REF!,MATCH('all CS proposals, net savings'!A:A,#REF!,0))</f>
        <v>#REF!</v>
      </c>
      <c r="E173" s="6" t="e">
        <f>INDEX('Cyber CS Savings Feb2025'!#REF!,MATCH('all CS proposals, net savings'!A:A,'Cyber CS Savings Feb2025'!A:A,0))</f>
        <v>#REF!</v>
      </c>
      <c r="F173" s="6" t="e">
        <f>INDEX('Cyber CS Savings Feb2025'!#REF!,MATCH('all CS proposals, net savings'!A:A,'Cyber CS Savings Feb2025'!A:A,0))</f>
        <v>#REF!</v>
      </c>
      <c r="G173" s="6" t="e">
        <f>INDEX('Cyber CS Savings Feb2025'!#REF!,MATCH('all CS proposals, net savings'!A:A,'Cyber CS Savings Feb2025'!A:A,0))</f>
        <v>#REF!</v>
      </c>
      <c r="H173" s="6" t="e">
        <f t="shared" si="4"/>
        <v>#REF!</v>
      </c>
      <c r="I173" s="5" t="e">
        <f>INDEX(#REF!,MATCH('all CS proposals, net savings'!A:A,#REF!,0))</f>
        <v>#REF!</v>
      </c>
      <c r="J173" s="5" t="e">
        <f t="shared" si="5"/>
        <v>#REF!</v>
      </c>
    </row>
    <row r="174" spans="1:10" x14ac:dyDescent="0.25">
      <c r="A174" s="3">
        <v>108565203</v>
      </c>
      <c r="B174" s="3" t="s">
        <v>139</v>
      </c>
      <c r="C174" s="7" t="s">
        <v>42</v>
      </c>
      <c r="D174" s="6" t="e">
        <f>INDEX(#REF!,MATCH('all CS proposals, net savings'!A:A,#REF!,0))</f>
        <v>#REF!</v>
      </c>
      <c r="E174" s="6" t="e">
        <f>INDEX('Cyber CS Savings Feb2025'!#REF!,MATCH('all CS proposals, net savings'!A:A,'Cyber CS Savings Feb2025'!A:A,0))</f>
        <v>#REF!</v>
      </c>
      <c r="F174" s="6" t="e">
        <f>INDEX('Cyber CS Savings Feb2025'!#REF!,MATCH('all CS proposals, net savings'!A:A,'Cyber CS Savings Feb2025'!A:A,0))</f>
        <v>#REF!</v>
      </c>
      <c r="G174" s="6" t="e">
        <f>INDEX('Cyber CS Savings Feb2025'!#REF!,MATCH('all CS proposals, net savings'!A:A,'Cyber CS Savings Feb2025'!A:A,0))</f>
        <v>#REF!</v>
      </c>
      <c r="H174" s="6" t="e">
        <f t="shared" si="4"/>
        <v>#REF!</v>
      </c>
      <c r="I174" s="5" t="e">
        <f>INDEX(#REF!,MATCH('all CS proposals, net savings'!A:A,#REF!,0))</f>
        <v>#REF!</v>
      </c>
      <c r="J174" s="5" t="e">
        <f t="shared" si="5"/>
        <v>#REF!</v>
      </c>
    </row>
    <row r="175" spans="1:10" x14ac:dyDescent="0.25">
      <c r="A175" s="3">
        <v>108565503</v>
      </c>
      <c r="B175" s="3" t="s">
        <v>339</v>
      </c>
      <c r="C175" s="7" t="s">
        <v>42</v>
      </c>
      <c r="D175" s="6" t="e">
        <f>INDEX(#REF!,MATCH('all CS proposals, net savings'!A:A,#REF!,0))</f>
        <v>#REF!</v>
      </c>
      <c r="E175" s="6" t="e">
        <f>INDEX('Cyber CS Savings Feb2025'!#REF!,MATCH('all CS proposals, net savings'!A:A,'Cyber CS Savings Feb2025'!A:A,0))</f>
        <v>#REF!</v>
      </c>
      <c r="F175" s="6" t="e">
        <f>INDEX('Cyber CS Savings Feb2025'!#REF!,MATCH('all CS proposals, net savings'!A:A,'Cyber CS Savings Feb2025'!A:A,0))</f>
        <v>#REF!</v>
      </c>
      <c r="G175" s="6" t="e">
        <f>INDEX('Cyber CS Savings Feb2025'!#REF!,MATCH('all CS proposals, net savings'!A:A,'Cyber CS Savings Feb2025'!A:A,0))</f>
        <v>#REF!</v>
      </c>
      <c r="H175" s="6" t="e">
        <f t="shared" si="4"/>
        <v>#REF!</v>
      </c>
      <c r="I175" s="5" t="e">
        <f>INDEX(#REF!,MATCH('all CS proposals, net savings'!A:A,#REF!,0))</f>
        <v>#REF!</v>
      </c>
      <c r="J175" s="5" t="e">
        <f t="shared" si="5"/>
        <v>#REF!</v>
      </c>
    </row>
    <row r="176" spans="1:10" x14ac:dyDescent="0.25">
      <c r="A176" s="3">
        <v>108566303</v>
      </c>
      <c r="B176" s="3" t="s">
        <v>190</v>
      </c>
      <c r="C176" s="7" t="s">
        <v>42</v>
      </c>
      <c r="D176" s="6" t="e">
        <f>INDEX(#REF!,MATCH('all CS proposals, net savings'!A:A,#REF!,0))</f>
        <v>#REF!</v>
      </c>
      <c r="E176" s="6" t="e">
        <f>INDEX('Cyber CS Savings Feb2025'!#REF!,MATCH('all CS proposals, net savings'!A:A,'Cyber CS Savings Feb2025'!A:A,0))</f>
        <v>#REF!</v>
      </c>
      <c r="F176" s="6" t="e">
        <f>INDEX('Cyber CS Savings Feb2025'!#REF!,MATCH('all CS proposals, net savings'!A:A,'Cyber CS Savings Feb2025'!A:A,0))</f>
        <v>#REF!</v>
      </c>
      <c r="G176" s="6" t="e">
        <f>INDEX('Cyber CS Savings Feb2025'!#REF!,MATCH('all CS proposals, net savings'!A:A,'Cyber CS Savings Feb2025'!A:A,0))</f>
        <v>#REF!</v>
      </c>
      <c r="H176" s="6" t="e">
        <f t="shared" si="4"/>
        <v>#REF!</v>
      </c>
      <c r="I176" s="5" t="e">
        <f>INDEX(#REF!,MATCH('all CS proposals, net savings'!A:A,#REF!,0))</f>
        <v>#REF!</v>
      </c>
      <c r="J176" s="5" t="e">
        <f t="shared" si="5"/>
        <v>#REF!</v>
      </c>
    </row>
    <row r="177" spans="1:10" x14ac:dyDescent="0.25">
      <c r="A177" s="3">
        <v>108567004</v>
      </c>
      <c r="B177" s="3" t="s">
        <v>81</v>
      </c>
      <c r="C177" s="7" t="s">
        <v>42</v>
      </c>
      <c r="D177" s="6" t="e">
        <f>INDEX(#REF!,MATCH('all CS proposals, net savings'!A:A,#REF!,0))</f>
        <v>#REF!</v>
      </c>
      <c r="E177" s="6" t="e">
        <f>INDEX('Cyber CS Savings Feb2025'!#REF!,MATCH('all CS proposals, net savings'!A:A,'Cyber CS Savings Feb2025'!A:A,0))</f>
        <v>#REF!</v>
      </c>
      <c r="F177" s="6" t="e">
        <f>INDEX('Cyber CS Savings Feb2025'!#REF!,MATCH('all CS proposals, net savings'!A:A,'Cyber CS Savings Feb2025'!A:A,0))</f>
        <v>#REF!</v>
      </c>
      <c r="G177" s="6" t="e">
        <f>INDEX('Cyber CS Savings Feb2025'!#REF!,MATCH('all CS proposals, net savings'!A:A,'Cyber CS Savings Feb2025'!A:A,0))</f>
        <v>#REF!</v>
      </c>
      <c r="H177" s="6" t="e">
        <f t="shared" si="4"/>
        <v>#REF!</v>
      </c>
      <c r="I177" s="5" t="e">
        <f>INDEX(#REF!,MATCH('all CS proposals, net savings'!A:A,#REF!,0))</f>
        <v>#REF!</v>
      </c>
      <c r="J177" s="5" t="e">
        <f t="shared" si="5"/>
        <v>#REF!</v>
      </c>
    </row>
    <row r="178" spans="1:10" x14ac:dyDescent="0.25">
      <c r="A178" s="3">
        <v>108567204</v>
      </c>
      <c r="B178" s="3" t="s">
        <v>116</v>
      </c>
      <c r="C178" s="7" t="s">
        <v>42</v>
      </c>
      <c r="D178" s="6" t="e">
        <f>INDEX(#REF!,MATCH('all CS proposals, net savings'!A:A,#REF!,0))</f>
        <v>#REF!</v>
      </c>
      <c r="E178" s="6" t="e">
        <f>INDEX('Cyber CS Savings Feb2025'!#REF!,MATCH('all CS proposals, net savings'!A:A,'Cyber CS Savings Feb2025'!A:A,0))</f>
        <v>#REF!</v>
      </c>
      <c r="F178" s="6" t="e">
        <f>INDEX('Cyber CS Savings Feb2025'!#REF!,MATCH('all CS proposals, net savings'!A:A,'Cyber CS Savings Feb2025'!A:A,0))</f>
        <v>#REF!</v>
      </c>
      <c r="G178" s="6" t="e">
        <f>INDEX('Cyber CS Savings Feb2025'!#REF!,MATCH('all CS proposals, net savings'!A:A,'Cyber CS Savings Feb2025'!A:A,0))</f>
        <v>#REF!</v>
      </c>
      <c r="H178" s="6" t="e">
        <f t="shared" si="4"/>
        <v>#REF!</v>
      </c>
      <c r="I178" s="5" t="e">
        <f>INDEX(#REF!,MATCH('all CS proposals, net savings'!A:A,#REF!,0))</f>
        <v>#REF!</v>
      </c>
      <c r="J178" s="5" t="e">
        <f t="shared" si="5"/>
        <v>#REF!</v>
      </c>
    </row>
    <row r="179" spans="1:10" x14ac:dyDescent="0.25">
      <c r="A179" s="3">
        <v>108567404</v>
      </c>
      <c r="B179" s="3" t="s">
        <v>43</v>
      </c>
      <c r="C179" s="7" t="s">
        <v>42</v>
      </c>
      <c r="D179" s="6" t="e">
        <f>INDEX(#REF!,MATCH('all CS proposals, net savings'!A:A,#REF!,0))</f>
        <v>#REF!</v>
      </c>
      <c r="E179" s="6" t="e">
        <f>INDEX('Cyber CS Savings Feb2025'!#REF!,MATCH('all CS proposals, net savings'!A:A,'Cyber CS Savings Feb2025'!A:A,0))</f>
        <v>#REF!</v>
      </c>
      <c r="F179" s="6" t="e">
        <f>INDEX('Cyber CS Savings Feb2025'!#REF!,MATCH('all CS proposals, net savings'!A:A,'Cyber CS Savings Feb2025'!A:A,0))</f>
        <v>#REF!</v>
      </c>
      <c r="G179" s="6" t="e">
        <f>INDEX('Cyber CS Savings Feb2025'!#REF!,MATCH('all CS proposals, net savings'!A:A,'Cyber CS Savings Feb2025'!A:A,0))</f>
        <v>#REF!</v>
      </c>
      <c r="H179" s="6" t="e">
        <f t="shared" si="4"/>
        <v>#REF!</v>
      </c>
      <c r="I179" s="5" t="e">
        <f>INDEX(#REF!,MATCH('all CS proposals, net savings'!A:A,#REF!,0))</f>
        <v>#REF!</v>
      </c>
      <c r="J179" s="5" t="e">
        <f t="shared" si="5"/>
        <v>#REF!</v>
      </c>
    </row>
    <row r="180" spans="1:10" x14ac:dyDescent="0.25">
      <c r="A180" s="3">
        <v>108567703</v>
      </c>
      <c r="B180" s="3" t="s">
        <v>480</v>
      </c>
      <c r="C180" s="7" t="s">
        <v>42</v>
      </c>
      <c r="D180" s="6" t="e">
        <f>INDEX(#REF!,MATCH('all CS proposals, net savings'!A:A,#REF!,0))</f>
        <v>#REF!</v>
      </c>
      <c r="E180" s="6" t="e">
        <f>INDEX('Cyber CS Savings Feb2025'!#REF!,MATCH('all CS proposals, net savings'!A:A,'Cyber CS Savings Feb2025'!A:A,0))</f>
        <v>#REF!</v>
      </c>
      <c r="F180" s="6" t="e">
        <f>INDEX('Cyber CS Savings Feb2025'!#REF!,MATCH('all CS proposals, net savings'!A:A,'Cyber CS Savings Feb2025'!A:A,0))</f>
        <v>#REF!</v>
      </c>
      <c r="G180" s="6" t="e">
        <f>INDEX('Cyber CS Savings Feb2025'!#REF!,MATCH('all CS proposals, net savings'!A:A,'Cyber CS Savings Feb2025'!A:A,0))</f>
        <v>#REF!</v>
      </c>
      <c r="H180" s="6" t="e">
        <f t="shared" si="4"/>
        <v>#REF!</v>
      </c>
      <c r="I180" s="5" t="e">
        <f>INDEX(#REF!,MATCH('all CS proposals, net savings'!A:A,#REF!,0))</f>
        <v>#REF!</v>
      </c>
      <c r="J180" s="5" t="e">
        <f t="shared" si="5"/>
        <v>#REF!</v>
      </c>
    </row>
    <row r="181" spans="1:10" x14ac:dyDescent="0.25">
      <c r="A181" s="3">
        <v>108568404</v>
      </c>
      <c r="B181" s="3" t="s">
        <v>44</v>
      </c>
      <c r="C181" s="7" t="s">
        <v>42</v>
      </c>
      <c r="D181" s="6" t="e">
        <f>INDEX(#REF!,MATCH('all CS proposals, net savings'!A:A,#REF!,0))</f>
        <v>#REF!</v>
      </c>
      <c r="E181" s="6" t="e">
        <f>INDEX('Cyber CS Savings Feb2025'!#REF!,MATCH('all CS proposals, net savings'!A:A,'Cyber CS Savings Feb2025'!A:A,0))</f>
        <v>#REF!</v>
      </c>
      <c r="F181" s="6" t="e">
        <f>INDEX('Cyber CS Savings Feb2025'!#REF!,MATCH('all CS proposals, net savings'!A:A,'Cyber CS Savings Feb2025'!A:A,0))</f>
        <v>#REF!</v>
      </c>
      <c r="G181" s="6" t="e">
        <f>INDEX('Cyber CS Savings Feb2025'!#REF!,MATCH('all CS proposals, net savings'!A:A,'Cyber CS Savings Feb2025'!A:A,0))</f>
        <v>#REF!</v>
      </c>
      <c r="H181" s="6" t="e">
        <f t="shared" si="4"/>
        <v>#REF!</v>
      </c>
      <c r="I181" s="5" t="e">
        <f>INDEX(#REF!,MATCH('all CS proposals, net savings'!A:A,#REF!,0))</f>
        <v>#REF!</v>
      </c>
      <c r="J181" s="5" t="e">
        <f t="shared" si="5"/>
        <v>#REF!</v>
      </c>
    </row>
    <row r="182" spans="1:10" x14ac:dyDescent="0.25">
      <c r="A182" s="3">
        <v>108569103</v>
      </c>
      <c r="B182" s="3" t="s">
        <v>323</v>
      </c>
      <c r="C182" s="7" t="s">
        <v>42</v>
      </c>
      <c r="D182" s="6" t="e">
        <f>INDEX(#REF!,MATCH('all CS proposals, net savings'!A:A,#REF!,0))</f>
        <v>#REF!</v>
      </c>
      <c r="E182" s="6" t="e">
        <f>INDEX('Cyber CS Savings Feb2025'!#REF!,MATCH('all CS proposals, net savings'!A:A,'Cyber CS Savings Feb2025'!A:A,0))</f>
        <v>#REF!</v>
      </c>
      <c r="F182" s="6" t="e">
        <f>INDEX('Cyber CS Savings Feb2025'!#REF!,MATCH('all CS proposals, net savings'!A:A,'Cyber CS Savings Feb2025'!A:A,0))</f>
        <v>#REF!</v>
      </c>
      <c r="G182" s="6" t="e">
        <f>INDEX('Cyber CS Savings Feb2025'!#REF!,MATCH('all CS proposals, net savings'!A:A,'Cyber CS Savings Feb2025'!A:A,0))</f>
        <v>#REF!</v>
      </c>
      <c r="H182" s="6" t="e">
        <f t="shared" si="4"/>
        <v>#REF!</v>
      </c>
      <c r="I182" s="5" t="e">
        <f>INDEX(#REF!,MATCH('all CS proposals, net savings'!A:A,#REF!,0))</f>
        <v>#REF!</v>
      </c>
      <c r="J182" s="5" t="e">
        <f t="shared" si="5"/>
        <v>#REF!</v>
      </c>
    </row>
    <row r="183" spans="1:10" x14ac:dyDescent="0.25">
      <c r="A183" s="3">
        <v>109122703</v>
      </c>
      <c r="B183" s="3" t="s">
        <v>228</v>
      </c>
      <c r="C183" s="7" t="s">
        <v>227</v>
      </c>
      <c r="D183" s="6" t="e">
        <f>INDEX(#REF!,MATCH('all CS proposals, net savings'!A:A,#REF!,0))</f>
        <v>#REF!</v>
      </c>
      <c r="E183" s="6" t="e">
        <f>INDEX('Cyber CS Savings Feb2025'!#REF!,MATCH('all CS proposals, net savings'!A:A,'Cyber CS Savings Feb2025'!A:A,0))</f>
        <v>#REF!</v>
      </c>
      <c r="F183" s="6" t="e">
        <f>INDEX('Cyber CS Savings Feb2025'!#REF!,MATCH('all CS proposals, net savings'!A:A,'Cyber CS Savings Feb2025'!A:A,0))</f>
        <v>#REF!</v>
      </c>
      <c r="G183" s="6" t="e">
        <f>INDEX('Cyber CS Savings Feb2025'!#REF!,MATCH('all CS proposals, net savings'!A:A,'Cyber CS Savings Feb2025'!A:A,0))</f>
        <v>#REF!</v>
      </c>
      <c r="H183" s="6" t="e">
        <f t="shared" si="4"/>
        <v>#REF!</v>
      </c>
      <c r="I183" s="5" t="e">
        <f>INDEX(#REF!,MATCH('all CS proposals, net savings'!A:A,#REF!,0))</f>
        <v>#REF!</v>
      </c>
      <c r="J183" s="5" t="e">
        <f t="shared" si="5"/>
        <v>#REF!</v>
      </c>
    </row>
    <row r="184" spans="1:10" x14ac:dyDescent="0.25">
      <c r="A184" s="3">
        <v>109243503</v>
      </c>
      <c r="B184" s="3" t="s">
        <v>30</v>
      </c>
      <c r="C184" s="7" t="s">
        <v>27</v>
      </c>
      <c r="D184" s="6" t="e">
        <f>INDEX(#REF!,MATCH('all CS proposals, net savings'!A:A,#REF!,0))</f>
        <v>#REF!</v>
      </c>
      <c r="E184" s="6" t="e">
        <f>INDEX('Cyber CS Savings Feb2025'!#REF!,MATCH('all CS proposals, net savings'!A:A,'Cyber CS Savings Feb2025'!A:A,0))</f>
        <v>#REF!</v>
      </c>
      <c r="F184" s="6" t="e">
        <f>INDEX('Cyber CS Savings Feb2025'!#REF!,MATCH('all CS proposals, net savings'!A:A,'Cyber CS Savings Feb2025'!A:A,0))</f>
        <v>#REF!</v>
      </c>
      <c r="G184" s="6" t="e">
        <f>INDEX('Cyber CS Savings Feb2025'!#REF!,MATCH('all CS proposals, net savings'!A:A,'Cyber CS Savings Feb2025'!A:A,0))</f>
        <v>#REF!</v>
      </c>
      <c r="H184" s="6" t="e">
        <f t="shared" si="4"/>
        <v>#REF!</v>
      </c>
      <c r="I184" s="5" t="e">
        <f>INDEX(#REF!,MATCH('all CS proposals, net savings'!A:A,#REF!,0))</f>
        <v>#REF!</v>
      </c>
      <c r="J184" s="5" t="e">
        <f t="shared" si="5"/>
        <v>#REF!</v>
      </c>
    </row>
    <row r="185" spans="1:10" x14ac:dyDescent="0.25">
      <c r="A185" s="3">
        <v>109246003</v>
      </c>
      <c r="B185" s="3" t="s">
        <v>28</v>
      </c>
      <c r="C185" s="7" t="s">
        <v>27</v>
      </c>
      <c r="D185" s="6" t="e">
        <f>INDEX(#REF!,MATCH('all CS proposals, net savings'!A:A,#REF!,0))</f>
        <v>#REF!</v>
      </c>
      <c r="E185" s="6" t="e">
        <f>INDEX('Cyber CS Savings Feb2025'!#REF!,MATCH('all CS proposals, net savings'!A:A,'Cyber CS Savings Feb2025'!A:A,0))</f>
        <v>#REF!</v>
      </c>
      <c r="F185" s="6" t="e">
        <f>INDEX('Cyber CS Savings Feb2025'!#REF!,MATCH('all CS proposals, net savings'!A:A,'Cyber CS Savings Feb2025'!A:A,0))</f>
        <v>#REF!</v>
      </c>
      <c r="G185" s="6" t="e">
        <f>INDEX('Cyber CS Savings Feb2025'!#REF!,MATCH('all CS proposals, net savings'!A:A,'Cyber CS Savings Feb2025'!A:A,0))</f>
        <v>#REF!</v>
      </c>
      <c r="H185" s="6" t="e">
        <f t="shared" si="4"/>
        <v>#REF!</v>
      </c>
      <c r="I185" s="5" t="e">
        <f>INDEX(#REF!,MATCH('all CS proposals, net savings'!A:A,#REF!,0))</f>
        <v>#REF!</v>
      </c>
      <c r="J185" s="5" t="e">
        <f t="shared" si="5"/>
        <v>#REF!</v>
      </c>
    </row>
    <row r="186" spans="1:10" x14ac:dyDescent="0.25">
      <c r="A186" s="3">
        <v>109248003</v>
      </c>
      <c r="B186" s="3" t="s">
        <v>206</v>
      </c>
      <c r="C186" s="7" t="s">
        <v>27</v>
      </c>
      <c r="D186" s="6" t="e">
        <f>INDEX(#REF!,MATCH('all CS proposals, net savings'!A:A,#REF!,0))</f>
        <v>#REF!</v>
      </c>
      <c r="E186" s="6" t="e">
        <f>INDEX('Cyber CS Savings Feb2025'!#REF!,MATCH('all CS proposals, net savings'!A:A,'Cyber CS Savings Feb2025'!A:A,0))</f>
        <v>#REF!</v>
      </c>
      <c r="F186" s="6" t="e">
        <f>INDEX('Cyber CS Savings Feb2025'!#REF!,MATCH('all CS proposals, net savings'!A:A,'Cyber CS Savings Feb2025'!A:A,0))</f>
        <v>#REF!</v>
      </c>
      <c r="G186" s="6" t="e">
        <f>INDEX('Cyber CS Savings Feb2025'!#REF!,MATCH('all CS proposals, net savings'!A:A,'Cyber CS Savings Feb2025'!A:A,0))</f>
        <v>#REF!</v>
      </c>
      <c r="H186" s="6" t="e">
        <f t="shared" si="4"/>
        <v>#REF!</v>
      </c>
      <c r="I186" s="5" t="e">
        <f>INDEX(#REF!,MATCH('all CS proposals, net savings'!A:A,#REF!,0))</f>
        <v>#REF!</v>
      </c>
      <c r="J186" s="5" t="e">
        <f t="shared" si="5"/>
        <v>#REF!</v>
      </c>
    </row>
    <row r="187" spans="1:10" x14ac:dyDescent="0.25">
      <c r="A187" s="3">
        <v>109420803</v>
      </c>
      <c r="B187" s="3" t="s">
        <v>331</v>
      </c>
      <c r="C187" s="7" t="s">
        <v>71</v>
      </c>
      <c r="D187" s="6" t="e">
        <f>INDEX(#REF!,MATCH('all CS proposals, net savings'!A:A,#REF!,0))</f>
        <v>#REF!</v>
      </c>
      <c r="E187" s="6" t="e">
        <f>INDEX('Cyber CS Savings Feb2025'!#REF!,MATCH('all CS proposals, net savings'!A:A,'Cyber CS Savings Feb2025'!A:A,0))</f>
        <v>#REF!</v>
      </c>
      <c r="F187" s="6" t="e">
        <f>INDEX('Cyber CS Savings Feb2025'!#REF!,MATCH('all CS proposals, net savings'!A:A,'Cyber CS Savings Feb2025'!A:A,0))</f>
        <v>#REF!</v>
      </c>
      <c r="G187" s="6" t="e">
        <f>INDEX('Cyber CS Savings Feb2025'!#REF!,MATCH('all CS proposals, net savings'!A:A,'Cyber CS Savings Feb2025'!A:A,0))</f>
        <v>#REF!</v>
      </c>
      <c r="H187" s="6" t="e">
        <f t="shared" si="4"/>
        <v>#REF!</v>
      </c>
      <c r="I187" s="5" t="e">
        <f>INDEX(#REF!,MATCH('all CS proposals, net savings'!A:A,#REF!,0))</f>
        <v>#REF!</v>
      </c>
      <c r="J187" s="5" t="e">
        <f t="shared" si="5"/>
        <v>#REF!</v>
      </c>
    </row>
    <row r="188" spans="1:10" x14ac:dyDescent="0.25">
      <c r="A188" s="3">
        <v>109422303</v>
      </c>
      <c r="B188" s="3" t="s">
        <v>85</v>
      </c>
      <c r="C188" s="7" t="s">
        <v>71</v>
      </c>
      <c r="D188" s="6" t="e">
        <f>INDEX(#REF!,MATCH('all CS proposals, net savings'!A:A,#REF!,0))</f>
        <v>#REF!</v>
      </c>
      <c r="E188" s="6" t="e">
        <f>INDEX('Cyber CS Savings Feb2025'!#REF!,MATCH('all CS proposals, net savings'!A:A,'Cyber CS Savings Feb2025'!A:A,0))</f>
        <v>#REF!</v>
      </c>
      <c r="F188" s="6" t="e">
        <f>INDEX('Cyber CS Savings Feb2025'!#REF!,MATCH('all CS proposals, net savings'!A:A,'Cyber CS Savings Feb2025'!A:A,0))</f>
        <v>#REF!</v>
      </c>
      <c r="G188" s="6" t="e">
        <f>INDEX('Cyber CS Savings Feb2025'!#REF!,MATCH('all CS proposals, net savings'!A:A,'Cyber CS Savings Feb2025'!A:A,0))</f>
        <v>#REF!</v>
      </c>
      <c r="H188" s="6" t="e">
        <f t="shared" si="4"/>
        <v>#REF!</v>
      </c>
      <c r="I188" s="5" t="e">
        <f>INDEX(#REF!,MATCH('all CS proposals, net savings'!A:A,#REF!,0))</f>
        <v>#REF!</v>
      </c>
      <c r="J188" s="5" t="e">
        <f t="shared" si="5"/>
        <v>#REF!</v>
      </c>
    </row>
    <row r="189" spans="1:10" x14ac:dyDescent="0.25">
      <c r="A189" s="3">
        <v>109426003</v>
      </c>
      <c r="B189" s="3" t="s">
        <v>88</v>
      </c>
      <c r="C189" s="7" t="s">
        <v>71</v>
      </c>
      <c r="D189" s="6" t="e">
        <f>INDEX(#REF!,MATCH('all CS proposals, net savings'!A:A,#REF!,0))</f>
        <v>#REF!</v>
      </c>
      <c r="E189" s="6" t="e">
        <f>INDEX('Cyber CS Savings Feb2025'!#REF!,MATCH('all CS proposals, net savings'!A:A,'Cyber CS Savings Feb2025'!A:A,0))</f>
        <v>#REF!</v>
      </c>
      <c r="F189" s="6" t="e">
        <f>INDEX('Cyber CS Savings Feb2025'!#REF!,MATCH('all CS proposals, net savings'!A:A,'Cyber CS Savings Feb2025'!A:A,0))</f>
        <v>#REF!</v>
      </c>
      <c r="G189" s="6" t="e">
        <f>INDEX('Cyber CS Savings Feb2025'!#REF!,MATCH('all CS proposals, net savings'!A:A,'Cyber CS Savings Feb2025'!A:A,0))</f>
        <v>#REF!</v>
      </c>
      <c r="H189" s="6" t="e">
        <f t="shared" si="4"/>
        <v>#REF!</v>
      </c>
      <c r="I189" s="5" t="e">
        <f>INDEX(#REF!,MATCH('all CS proposals, net savings'!A:A,#REF!,0))</f>
        <v>#REF!</v>
      </c>
      <c r="J189" s="5" t="e">
        <f t="shared" si="5"/>
        <v>#REF!</v>
      </c>
    </row>
    <row r="190" spans="1:10" x14ac:dyDescent="0.25">
      <c r="A190" s="3">
        <v>109426303</v>
      </c>
      <c r="B190" s="3" t="s">
        <v>72</v>
      </c>
      <c r="C190" s="7" t="s">
        <v>71</v>
      </c>
      <c r="D190" s="6" t="e">
        <f>INDEX(#REF!,MATCH('all CS proposals, net savings'!A:A,#REF!,0))</f>
        <v>#REF!</v>
      </c>
      <c r="E190" s="6" t="e">
        <f>INDEX('Cyber CS Savings Feb2025'!#REF!,MATCH('all CS proposals, net savings'!A:A,'Cyber CS Savings Feb2025'!A:A,0))</f>
        <v>#REF!</v>
      </c>
      <c r="F190" s="6" t="e">
        <f>INDEX('Cyber CS Savings Feb2025'!#REF!,MATCH('all CS proposals, net savings'!A:A,'Cyber CS Savings Feb2025'!A:A,0))</f>
        <v>#REF!</v>
      </c>
      <c r="G190" s="6" t="e">
        <f>INDEX('Cyber CS Savings Feb2025'!#REF!,MATCH('all CS proposals, net savings'!A:A,'Cyber CS Savings Feb2025'!A:A,0))</f>
        <v>#REF!</v>
      </c>
      <c r="H190" s="6" t="e">
        <f t="shared" si="4"/>
        <v>#REF!</v>
      </c>
      <c r="I190" s="5" t="e">
        <f>INDEX(#REF!,MATCH('all CS proposals, net savings'!A:A,#REF!,0))</f>
        <v>#REF!</v>
      </c>
      <c r="J190" s="5" t="e">
        <f t="shared" si="5"/>
        <v>#REF!</v>
      </c>
    </row>
    <row r="191" spans="1:10" x14ac:dyDescent="0.25">
      <c r="A191" s="3">
        <v>109427503</v>
      </c>
      <c r="B191" s="3" t="s">
        <v>203</v>
      </c>
      <c r="C191" s="7" t="s">
        <v>71</v>
      </c>
      <c r="D191" s="6" t="e">
        <f>INDEX(#REF!,MATCH('all CS proposals, net savings'!A:A,#REF!,0))</f>
        <v>#REF!</v>
      </c>
      <c r="E191" s="6" t="e">
        <f>INDEX('Cyber CS Savings Feb2025'!#REF!,MATCH('all CS proposals, net savings'!A:A,'Cyber CS Savings Feb2025'!A:A,0))</f>
        <v>#REF!</v>
      </c>
      <c r="F191" s="6" t="e">
        <f>INDEX('Cyber CS Savings Feb2025'!#REF!,MATCH('all CS proposals, net savings'!A:A,'Cyber CS Savings Feb2025'!A:A,0))</f>
        <v>#REF!</v>
      </c>
      <c r="G191" s="6" t="e">
        <f>INDEX('Cyber CS Savings Feb2025'!#REF!,MATCH('all CS proposals, net savings'!A:A,'Cyber CS Savings Feb2025'!A:A,0))</f>
        <v>#REF!</v>
      </c>
      <c r="H191" s="6" t="e">
        <f t="shared" si="4"/>
        <v>#REF!</v>
      </c>
      <c r="I191" s="5" t="e">
        <f>INDEX(#REF!,MATCH('all CS proposals, net savings'!A:A,#REF!,0))</f>
        <v>#REF!</v>
      </c>
      <c r="J191" s="5" t="e">
        <f t="shared" si="5"/>
        <v>#REF!</v>
      </c>
    </row>
    <row r="192" spans="1:10" x14ac:dyDescent="0.25">
      <c r="A192" s="3">
        <v>109530304</v>
      </c>
      <c r="B192" s="3" t="s">
        <v>21</v>
      </c>
      <c r="C192" s="7" t="s">
        <v>20</v>
      </c>
      <c r="D192" s="6" t="e">
        <f>INDEX(#REF!,MATCH('all CS proposals, net savings'!A:A,#REF!,0))</f>
        <v>#REF!</v>
      </c>
      <c r="E192" s="6" t="e">
        <f>INDEX('Cyber CS Savings Feb2025'!#REF!,MATCH('all CS proposals, net savings'!A:A,'Cyber CS Savings Feb2025'!A:A,0))</f>
        <v>#REF!</v>
      </c>
      <c r="F192" s="6" t="e">
        <f>INDEX('Cyber CS Savings Feb2025'!#REF!,MATCH('all CS proposals, net savings'!A:A,'Cyber CS Savings Feb2025'!A:A,0))</f>
        <v>#REF!</v>
      </c>
      <c r="G192" s="6" t="e">
        <f>INDEX('Cyber CS Savings Feb2025'!#REF!,MATCH('all CS proposals, net savings'!A:A,'Cyber CS Savings Feb2025'!A:A,0))</f>
        <v>#REF!</v>
      </c>
      <c r="H192" s="6" t="e">
        <f t="shared" si="4"/>
        <v>#REF!</v>
      </c>
      <c r="I192" s="5" t="e">
        <f>INDEX(#REF!,MATCH('all CS proposals, net savings'!A:A,#REF!,0))</f>
        <v>#REF!</v>
      </c>
      <c r="J192" s="5" t="e">
        <f t="shared" si="5"/>
        <v>#REF!</v>
      </c>
    </row>
    <row r="193" spans="1:10" x14ac:dyDescent="0.25">
      <c r="A193" s="3">
        <v>109531304</v>
      </c>
      <c r="B193" s="3" t="s">
        <v>325</v>
      </c>
      <c r="C193" s="7" t="s">
        <v>20</v>
      </c>
      <c r="D193" s="6" t="e">
        <f>INDEX(#REF!,MATCH('all CS proposals, net savings'!A:A,#REF!,0))</f>
        <v>#REF!</v>
      </c>
      <c r="E193" s="6" t="e">
        <f>INDEX('Cyber CS Savings Feb2025'!#REF!,MATCH('all CS proposals, net savings'!A:A,'Cyber CS Savings Feb2025'!A:A,0))</f>
        <v>#REF!</v>
      </c>
      <c r="F193" s="6" t="e">
        <f>INDEX('Cyber CS Savings Feb2025'!#REF!,MATCH('all CS proposals, net savings'!A:A,'Cyber CS Savings Feb2025'!A:A,0))</f>
        <v>#REF!</v>
      </c>
      <c r="G193" s="6" t="e">
        <f>INDEX('Cyber CS Savings Feb2025'!#REF!,MATCH('all CS proposals, net savings'!A:A,'Cyber CS Savings Feb2025'!A:A,0))</f>
        <v>#REF!</v>
      </c>
      <c r="H193" s="6" t="e">
        <f t="shared" si="4"/>
        <v>#REF!</v>
      </c>
      <c r="I193" s="5" t="e">
        <f>INDEX(#REF!,MATCH('all CS proposals, net savings'!A:A,#REF!,0))</f>
        <v>#REF!</v>
      </c>
      <c r="J193" s="5" t="e">
        <f t="shared" si="5"/>
        <v>#REF!</v>
      </c>
    </row>
    <row r="194" spans="1:10" x14ac:dyDescent="0.25">
      <c r="A194" s="3">
        <v>109532804</v>
      </c>
      <c r="B194" s="3" t="s">
        <v>269</v>
      </c>
      <c r="C194" s="7" t="s">
        <v>20</v>
      </c>
      <c r="D194" s="6" t="e">
        <f>INDEX(#REF!,MATCH('all CS proposals, net savings'!A:A,#REF!,0))</f>
        <v>#REF!</v>
      </c>
      <c r="E194" s="6" t="e">
        <f>INDEX('Cyber CS Savings Feb2025'!#REF!,MATCH('all CS proposals, net savings'!A:A,'Cyber CS Savings Feb2025'!A:A,0))</f>
        <v>#REF!</v>
      </c>
      <c r="F194" s="6" t="e">
        <f>INDEX('Cyber CS Savings Feb2025'!#REF!,MATCH('all CS proposals, net savings'!A:A,'Cyber CS Savings Feb2025'!A:A,0))</f>
        <v>#REF!</v>
      </c>
      <c r="G194" s="6" t="e">
        <f>INDEX('Cyber CS Savings Feb2025'!#REF!,MATCH('all CS proposals, net savings'!A:A,'Cyber CS Savings Feb2025'!A:A,0))</f>
        <v>#REF!</v>
      </c>
      <c r="H194" s="6" t="e">
        <f t="shared" ref="H194:H257" si="6">ROUND(D194+G194,2)</f>
        <v>#REF!</v>
      </c>
      <c r="I194" s="5" t="e">
        <f>INDEX(#REF!,MATCH('all CS proposals, net savings'!A:A,#REF!,0))</f>
        <v>#REF!</v>
      </c>
      <c r="J194" s="5" t="e">
        <f t="shared" si="5"/>
        <v>#REF!</v>
      </c>
    </row>
    <row r="195" spans="1:10" x14ac:dyDescent="0.25">
      <c r="A195" s="3">
        <v>109535504</v>
      </c>
      <c r="B195" s="3" t="s">
        <v>433</v>
      </c>
      <c r="C195" s="7" t="s">
        <v>20</v>
      </c>
      <c r="D195" s="6" t="e">
        <f>INDEX(#REF!,MATCH('all CS proposals, net savings'!A:A,#REF!,0))</f>
        <v>#REF!</v>
      </c>
      <c r="E195" s="6" t="e">
        <f>INDEX('Cyber CS Savings Feb2025'!#REF!,MATCH('all CS proposals, net savings'!A:A,'Cyber CS Savings Feb2025'!A:A,0))</f>
        <v>#REF!</v>
      </c>
      <c r="F195" s="6" t="e">
        <f>INDEX('Cyber CS Savings Feb2025'!#REF!,MATCH('all CS proposals, net savings'!A:A,'Cyber CS Savings Feb2025'!A:A,0))</f>
        <v>#REF!</v>
      </c>
      <c r="G195" s="6" t="e">
        <f>INDEX('Cyber CS Savings Feb2025'!#REF!,MATCH('all CS proposals, net savings'!A:A,'Cyber CS Savings Feb2025'!A:A,0))</f>
        <v>#REF!</v>
      </c>
      <c r="H195" s="6" t="e">
        <f t="shared" si="6"/>
        <v>#REF!</v>
      </c>
      <c r="I195" s="5" t="e">
        <f>INDEX(#REF!,MATCH('all CS proposals, net savings'!A:A,#REF!,0))</f>
        <v>#REF!</v>
      </c>
      <c r="J195" s="5" t="e">
        <f t="shared" ref="J195:J258" si="7">H195-I195</f>
        <v>#REF!</v>
      </c>
    </row>
    <row r="196" spans="1:10" x14ac:dyDescent="0.25">
      <c r="A196" s="3">
        <v>109537504</v>
      </c>
      <c r="B196" s="3" t="s">
        <v>54</v>
      </c>
      <c r="C196" s="7" t="s">
        <v>20</v>
      </c>
      <c r="D196" s="6" t="e">
        <f>INDEX(#REF!,MATCH('all CS proposals, net savings'!A:A,#REF!,0))</f>
        <v>#REF!</v>
      </c>
      <c r="E196" s="6" t="e">
        <f>INDEX('Cyber CS Savings Feb2025'!#REF!,MATCH('all CS proposals, net savings'!A:A,'Cyber CS Savings Feb2025'!A:A,0))</f>
        <v>#REF!</v>
      </c>
      <c r="F196" s="6" t="e">
        <f>INDEX('Cyber CS Savings Feb2025'!#REF!,MATCH('all CS proposals, net savings'!A:A,'Cyber CS Savings Feb2025'!A:A,0))</f>
        <v>#REF!</v>
      </c>
      <c r="G196" s="6" t="e">
        <f>INDEX('Cyber CS Savings Feb2025'!#REF!,MATCH('all CS proposals, net savings'!A:A,'Cyber CS Savings Feb2025'!A:A,0))</f>
        <v>#REF!</v>
      </c>
      <c r="H196" s="6" t="e">
        <f t="shared" si="6"/>
        <v>#REF!</v>
      </c>
      <c r="I196" s="5" t="e">
        <f>INDEX(#REF!,MATCH('all CS proposals, net savings'!A:A,#REF!,0))</f>
        <v>#REF!</v>
      </c>
      <c r="J196" s="5" t="e">
        <f t="shared" si="7"/>
        <v>#REF!</v>
      </c>
    </row>
    <row r="197" spans="1:10" x14ac:dyDescent="0.25">
      <c r="A197" s="3">
        <v>110141003</v>
      </c>
      <c r="B197" s="3" t="s">
        <v>461</v>
      </c>
      <c r="C197" s="7" t="s">
        <v>108</v>
      </c>
      <c r="D197" s="6" t="e">
        <f>INDEX(#REF!,MATCH('all CS proposals, net savings'!A:A,#REF!,0))</f>
        <v>#REF!</v>
      </c>
      <c r="E197" s="6" t="e">
        <f>INDEX('Cyber CS Savings Feb2025'!#REF!,MATCH('all CS proposals, net savings'!A:A,'Cyber CS Savings Feb2025'!A:A,0))</f>
        <v>#REF!</v>
      </c>
      <c r="F197" s="6" t="e">
        <f>INDEX('Cyber CS Savings Feb2025'!#REF!,MATCH('all CS proposals, net savings'!A:A,'Cyber CS Savings Feb2025'!A:A,0))</f>
        <v>#REF!</v>
      </c>
      <c r="G197" s="6" t="e">
        <f>INDEX('Cyber CS Savings Feb2025'!#REF!,MATCH('all CS proposals, net savings'!A:A,'Cyber CS Savings Feb2025'!A:A,0))</f>
        <v>#REF!</v>
      </c>
      <c r="H197" s="6" t="e">
        <f t="shared" si="6"/>
        <v>#REF!</v>
      </c>
      <c r="I197" s="5" t="e">
        <f>INDEX(#REF!,MATCH('all CS proposals, net savings'!A:A,#REF!,0))</f>
        <v>#REF!</v>
      </c>
      <c r="J197" s="5" t="e">
        <f t="shared" si="7"/>
        <v>#REF!</v>
      </c>
    </row>
    <row r="198" spans="1:10" x14ac:dyDescent="0.25">
      <c r="A198" s="3">
        <v>110141103</v>
      </c>
      <c r="B198" s="3" t="s">
        <v>136</v>
      </c>
      <c r="C198" s="7" t="s">
        <v>108</v>
      </c>
      <c r="D198" s="6" t="e">
        <f>INDEX(#REF!,MATCH('all CS proposals, net savings'!A:A,#REF!,0))</f>
        <v>#REF!</v>
      </c>
      <c r="E198" s="6" t="e">
        <f>INDEX('Cyber CS Savings Feb2025'!#REF!,MATCH('all CS proposals, net savings'!A:A,'Cyber CS Savings Feb2025'!A:A,0))</f>
        <v>#REF!</v>
      </c>
      <c r="F198" s="6" t="e">
        <f>INDEX('Cyber CS Savings Feb2025'!#REF!,MATCH('all CS proposals, net savings'!A:A,'Cyber CS Savings Feb2025'!A:A,0))</f>
        <v>#REF!</v>
      </c>
      <c r="G198" s="6" t="e">
        <f>INDEX('Cyber CS Savings Feb2025'!#REF!,MATCH('all CS proposals, net savings'!A:A,'Cyber CS Savings Feb2025'!A:A,0))</f>
        <v>#REF!</v>
      </c>
      <c r="H198" s="6" t="e">
        <f t="shared" si="6"/>
        <v>#REF!</v>
      </c>
      <c r="I198" s="5" t="e">
        <f>INDEX(#REF!,MATCH('all CS proposals, net savings'!A:A,#REF!,0))</f>
        <v>#REF!</v>
      </c>
      <c r="J198" s="5" t="e">
        <f t="shared" si="7"/>
        <v>#REF!</v>
      </c>
    </row>
    <row r="199" spans="1:10" x14ac:dyDescent="0.25">
      <c r="A199" s="3">
        <v>110147003</v>
      </c>
      <c r="B199" s="3" t="s">
        <v>109</v>
      </c>
      <c r="C199" s="7" t="s">
        <v>108</v>
      </c>
      <c r="D199" s="6" t="e">
        <f>INDEX(#REF!,MATCH('all CS proposals, net savings'!A:A,#REF!,0))</f>
        <v>#REF!</v>
      </c>
      <c r="E199" s="6" t="e">
        <f>INDEX('Cyber CS Savings Feb2025'!#REF!,MATCH('all CS proposals, net savings'!A:A,'Cyber CS Savings Feb2025'!A:A,0))</f>
        <v>#REF!</v>
      </c>
      <c r="F199" s="6" t="e">
        <f>INDEX('Cyber CS Savings Feb2025'!#REF!,MATCH('all CS proposals, net savings'!A:A,'Cyber CS Savings Feb2025'!A:A,0))</f>
        <v>#REF!</v>
      </c>
      <c r="G199" s="6" t="e">
        <f>INDEX('Cyber CS Savings Feb2025'!#REF!,MATCH('all CS proposals, net savings'!A:A,'Cyber CS Savings Feb2025'!A:A,0))</f>
        <v>#REF!</v>
      </c>
      <c r="H199" s="6" t="e">
        <f t="shared" si="6"/>
        <v>#REF!</v>
      </c>
      <c r="I199" s="5" t="e">
        <f>INDEX(#REF!,MATCH('all CS proposals, net savings'!A:A,#REF!,0))</f>
        <v>#REF!</v>
      </c>
      <c r="J199" s="5" t="e">
        <f t="shared" si="7"/>
        <v>#REF!</v>
      </c>
    </row>
    <row r="200" spans="1:10" x14ac:dyDescent="0.25">
      <c r="A200" s="3">
        <v>110148002</v>
      </c>
      <c r="B200" s="3" t="s">
        <v>517</v>
      </c>
      <c r="C200" s="7" t="s">
        <v>108</v>
      </c>
      <c r="D200" s="6" t="e">
        <f>INDEX(#REF!,MATCH('all CS proposals, net savings'!A:A,#REF!,0))</f>
        <v>#REF!</v>
      </c>
      <c r="E200" s="6" t="e">
        <f>INDEX('Cyber CS Savings Feb2025'!#REF!,MATCH('all CS proposals, net savings'!A:A,'Cyber CS Savings Feb2025'!A:A,0))</f>
        <v>#REF!</v>
      </c>
      <c r="F200" s="6" t="e">
        <f>INDEX('Cyber CS Savings Feb2025'!#REF!,MATCH('all CS proposals, net savings'!A:A,'Cyber CS Savings Feb2025'!A:A,0))</f>
        <v>#REF!</v>
      </c>
      <c r="G200" s="6" t="e">
        <f>INDEX('Cyber CS Savings Feb2025'!#REF!,MATCH('all CS proposals, net savings'!A:A,'Cyber CS Savings Feb2025'!A:A,0))</f>
        <v>#REF!</v>
      </c>
      <c r="H200" s="6" t="e">
        <f t="shared" si="6"/>
        <v>#REF!</v>
      </c>
      <c r="I200" s="5" t="e">
        <f>INDEX(#REF!,MATCH('all CS proposals, net savings'!A:A,#REF!,0))</f>
        <v>#REF!</v>
      </c>
      <c r="J200" s="5" t="e">
        <f t="shared" si="7"/>
        <v>#REF!</v>
      </c>
    </row>
    <row r="201" spans="1:10" x14ac:dyDescent="0.25">
      <c r="A201" s="3">
        <v>110171003</v>
      </c>
      <c r="B201" s="3" t="s">
        <v>466</v>
      </c>
      <c r="C201" s="7" t="s">
        <v>34</v>
      </c>
      <c r="D201" s="6" t="e">
        <f>INDEX(#REF!,MATCH('all CS proposals, net savings'!A:A,#REF!,0))</f>
        <v>#REF!</v>
      </c>
      <c r="E201" s="6" t="e">
        <f>INDEX('Cyber CS Savings Feb2025'!#REF!,MATCH('all CS proposals, net savings'!A:A,'Cyber CS Savings Feb2025'!A:A,0))</f>
        <v>#REF!</v>
      </c>
      <c r="F201" s="6" t="e">
        <f>INDEX('Cyber CS Savings Feb2025'!#REF!,MATCH('all CS proposals, net savings'!A:A,'Cyber CS Savings Feb2025'!A:A,0))</f>
        <v>#REF!</v>
      </c>
      <c r="G201" s="6" t="e">
        <f>INDEX('Cyber CS Savings Feb2025'!#REF!,MATCH('all CS proposals, net savings'!A:A,'Cyber CS Savings Feb2025'!A:A,0))</f>
        <v>#REF!</v>
      </c>
      <c r="H201" s="6" t="e">
        <f t="shared" si="6"/>
        <v>#REF!</v>
      </c>
      <c r="I201" s="5" t="e">
        <f>INDEX(#REF!,MATCH('all CS proposals, net savings'!A:A,#REF!,0))</f>
        <v>#REF!</v>
      </c>
      <c r="J201" s="5" t="e">
        <f t="shared" si="7"/>
        <v>#REF!</v>
      </c>
    </row>
    <row r="202" spans="1:10" x14ac:dyDescent="0.25">
      <c r="A202" s="3">
        <v>110171803</v>
      </c>
      <c r="B202" s="3" t="s">
        <v>35</v>
      </c>
      <c r="C202" s="7" t="s">
        <v>34</v>
      </c>
      <c r="D202" s="6" t="e">
        <f>INDEX(#REF!,MATCH('all CS proposals, net savings'!A:A,#REF!,0))</f>
        <v>#REF!</v>
      </c>
      <c r="E202" s="6" t="e">
        <f>INDEX('Cyber CS Savings Feb2025'!#REF!,MATCH('all CS proposals, net savings'!A:A,'Cyber CS Savings Feb2025'!A:A,0))</f>
        <v>#REF!</v>
      </c>
      <c r="F202" s="6" t="e">
        <f>INDEX('Cyber CS Savings Feb2025'!#REF!,MATCH('all CS proposals, net savings'!A:A,'Cyber CS Savings Feb2025'!A:A,0))</f>
        <v>#REF!</v>
      </c>
      <c r="G202" s="6" t="e">
        <f>INDEX('Cyber CS Savings Feb2025'!#REF!,MATCH('all CS proposals, net savings'!A:A,'Cyber CS Savings Feb2025'!A:A,0))</f>
        <v>#REF!</v>
      </c>
      <c r="H202" s="6" t="e">
        <f t="shared" si="6"/>
        <v>#REF!</v>
      </c>
      <c r="I202" s="5" t="e">
        <f>INDEX(#REF!,MATCH('all CS proposals, net savings'!A:A,#REF!,0))</f>
        <v>#REF!</v>
      </c>
      <c r="J202" s="5" t="e">
        <f t="shared" si="7"/>
        <v>#REF!</v>
      </c>
    </row>
    <row r="203" spans="1:10" x14ac:dyDescent="0.25">
      <c r="A203" s="3">
        <v>110173003</v>
      </c>
      <c r="B203" s="3" t="s">
        <v>237</v>
      </c>
      <c r="C203" s="7" t="s">
        <v>34</v>
      </c>
      <c r="D203" s="6" t="e">
        <f>INDEX(#REF!,MATCH('all CS proposals, net savings'!A:A,#REF!,0))</f>
        <v>#REF!</v>
      </c>
      <c r="E203" s="6" t="e">
        <f>INDEX('Cyber CS Savings Feb2025'!#REF!,MATCH('all CS proposals, net savings'!A:A,'Cyber CS Savings Feb2025'!A:A,0))</f>
        <v>#REF!</v>
      </c>
      <c r="F203" s="6" t="e">
        <f>INDEX('Cyber CS Savings Feb2025'!#REF!,MATCH('all CS proposals, net savings'!A:A,'Cyber CS Savings Feb2025'!A:A,0))</f>
        <v>#REF!</v>
      </c>
      <c r="G203" s="6" t="e">
        <f>INDEX('Cyber CS Savings Feb2025'!#REF!,MATCH('all CS proposals, net savings'!A:A,'Cyber CS Savings Feb2025'!A:A,0))</f>
        <v>#REF!</v>
      </c>
      <c r="H203" s="6" t="e">
        <f t="shared" si="6"/>
        <v>#REF!</v>
      </c>
      <c r="I203" s="5" t="e">
        <f>INDEX(#REF!,MATCH('all CS proposals, net savings'!A:A,#REF!,0))</f>
        <v>#REF!</v>
      </c>
      <c r="J203" s="5" t="e">
        <f t="shared" si="7"/>
        <v>#REF!</v>
      </c>
    </row>
    <row r="204" spans="1:10" x14ac:dyDescent="0.25">
      <c r="A204" s="3">
        <v>110173504</v>
      </c>
      <c r="B204" s="3" t="s">
        <v>225</v>
      </c>
      <c r="C204" s="7" t="s">
        <v>34</v>
      </c>
      <c r="D204" s="6" t="e">
        <f>INDEX(#REF!,MATCH('all CS proposals, net savings'!A:A,#REF!,0))</f>
        <v>#REF!</v>
      </c>
      <c r="E204" s="6" t="e">
        <f>INDEX('Cyber CS Savings Feb2025'!#REF!,MATCH('all CS proposals, net savings'!A:A,'Cyber CS Savings Feb2025'!A:A,0))</f>
        <v>#REF!</v>
      </c>
      <c r="F204" s="6" t="e">
        <f>INDEX('Cyber CS Savings Feb2025'!#REF!,MATCH('all CS proposals, net savings'!A:A,'Cyber CS Savings Feb2025'!A:A,0))</f>
        <v>#REF!</v>
      </c>
      <c r="G204" s="6" t="e">
        <f>INDEX('Cyber CS Savings Feb2025'!#REF!,MATCH('all CS proposals, net savings'!A:A,'Cyber CS Savings Feb2025'!A:A,0))</f>
        <v>#REF!</v>
      </c>
      <c r="H204" s="6" t="e">
        <f t="shared" si="6"/>
        <v>#REF!</v>
      </c>
      <c r="I204" s="5" t="e">
        <f>INDEX(#REF!,MATCH('all CS proposals, net savings'!A:A,#REF!,0))</f>
        <v>#REF!</v>
      </c>
      <c r="J204" s="5" t="e">
        <f t="shared" si="7"/>
        <v>#REF!</v>
      </c>
    </row>
    <row r="205" spans="1:10" x14ac:dyDescent="0.25">
      <c r="A205" s="3">
        <v>110175003</v>
      </c>
      <c r="B205" s="3" t="s">
        <v>214</v>
      </c>
      <c r="C205" s="7" t="s">
        <v>34</v>
      </c>
      <c r="D205" s="6" t="e">
        <f>INDEX(#REF!,MATCH('all CS proposals, net savings'!A:A,#REF!,0))</f>
        <v>#REF!</v>
      </c>
      <c r="E205" s="6" t="e">
        <f>INDEX('Cyber CS Savings Feb2025'!#REF!,MATCH('all CS proposals, net savings'!A:A,'Cyber CS Savings Feb2025'!A:A,0))</f>
        <v>#REF!</v>
      </c>
      <c r="F205" s="6" t="e">
        <f>INDEX('Cyber CS Savings Feb2025'!#REF!,MATCH('all CS proposals, net savings'!A:A,'Cyber CS Savings Feb2025'!A:A,0))</f>
        <v>#REF!</v>
      </c>
      <c r="G205" s="6" t="e">
        <f>INDEX('Cyber CS Savings Feb2025'!#REF!,MATCH('all CS proposals, net savings'!A:A,'Cyber CS Savings Feb2025'!A:A,0))</f>
        <v>#REF!</v>
      </c>
      <c r="H205" s="6" t="e">
        <f t="shared" si="6"/>
        <v>#REF!</v>
      </c>
      <c r="I205" s="5" t="e">
        <f>INDEX(#REF!,MATCH('all CS proposals, net savings'!A:A,#REF!,0))</f>
        <v>#REF!</v>
      </c>
      <c r="J205" s="5" t="e">
        <f t="shared" si="7"/>
        <v>#REF!</v>
      </c>
    </row>
    <row r="206" spans="1:10" x14ac:dyDescent="0.25">
      <c r="A206" s="3">
        <v>110177003</v>
      </c>
      <c r="B206" s="3" t="s">
        <v>538</v>
      </c>
      <c r="C206" s="7" t="s">
        <v>34</v>
      </c>
      <c r="D206" s="6" t="e">
        <f>INDEX(#REF!,MATCH('all CS proposals, net savings'!A:A,#REF!,0))</f>
        <v>#REF!</v>
      </c>
      <c r="E206" s="6" t="e">
        <f>INDEX('Cyber CS Savings Feb2025'!#REF!,MATCH('all CS proposals, net savings'!A:A,'Cyber CS Savings Feb2025'!A:A,0))</f>
        <v>#REF!</v>
      </c>
      <c r="F206" s="6" t="e">
        <f>INDEX('Cyber CS Savings Feb2025'!#REF!,MATCH('all CS proposals, net savings'!A:A,'Cyber CS Savings Feb2025'!A:A,0))</f>
        <v>#REF!</v>
      </c>
      <c r="G206" s="6" t="e">
        <f>INDEX('Cyber CS Savings Feb2025'!#REF!,MATCH('all CS proposals, net savings'!A:A,'Cyber CS Savings Feb2025'!A:A,0))</f>
        <v>#REF!</v>
      </c>
      <c r="H206" s="6" t="e">
        <f t="shared" si="6"/>
        <v>#REF!</v>
      </c>
      <c r="I206" s="5" t="e">
        <f>INDEX(#REF!,MATCH('all CS proposals, net savings'!A:A,#REF!,0))</f>
        <v>#REF!</v>
      </c>
      <c r="J206" s="5" t="e">
        <f t="shared" si="7"/>
        <v>#REF!</v>
      </c>
    </row>
    <row r="207" spans="1:10" x14ac:dyDescent="0.25">
      <c r="A207" s="3">
        <v>110179003</v>
      </c>
      <c r="B207" s="3" t="s">
        <v>293</v>
      </c>
      <c r="C207" s="7" t="s">
        <v>34</v>
      </c>
      <c r="D207" s="6" t="e">
        <f>INDEX(#REF!,MATCH('all CS proposals, net savings'!A:A,#REF!,0))</f>
        <v>#REF!</v>
      </c>
      <c r="E207" s="6" t="e">
        <f>INDEX('Cyber CS Savings Feb2025'!#REF!,MATCH('all CS proposals, net savings'!A:A,'Cyber CS Savings Feb2025'!A:A,0))</f>
        <v>#REF!</v>
      </c>
      <c r="F207" s="6" t="e">
        <f>INDEX('Cyber CS Savings Feb2025'!#REF!,MATCH('all CS proposals, net savings'!A:A,'Cyber CS Savings Feb2025'!A:A,0))</f>
        <v>#REF!</v>
      </c>
      <c r="G207" s="6" t="e">
        <f>INDEX('Cyber CS Savings Feb2025'!#REF!,MATCH('all CS proposals, net savings'!A:A,'Cyber CS Savings Feb2025'!A:A,0))</f>
        <v>#REF!</v>
      </c>
      <c r="H207" s="6" t="e">
        <f t="shared" si="6"/>
        <v>#REF!</v>
      </c>
      <c r="I207" s="5" t="e">
        <f>INDEX(#REF!,MATCH('all CS proposals, net savings'!A:A,#REF!,0))</f>
        <v>#REF!</v>
      </c>
      <c r="J207" s="5" t="e">
        <f t="shared" si="7"/>
        <v>#REF!</v>
      </c>
    </row>
    <row r="208" spans="1:10" x14ac:dyDescent="0.25">
      <c r="A208" s="3">
        <v>110183602</v>
      </c>
      <c r="B208" s="3" t="s">
        <v>298</v>
      </c>
      <c r="C208" s="7" t="s">
        <v>297</v>
      </c>
      <c r="D208" s="6" t="e">
        <f>INDEX(#REF!,MATCH('all CS proposals, net savings'!A:A,#REF!,0))</f>
        <v>#REF!</v>
      </c>
      <c r="E208" s="6" t="e">
        <f>INDEX('Cyber CS Savings Feb2025'!#REF!,MATCH('all CS proposals, net savings'!A:A,'Cyber CS Savings Feb2025'!A:A,0))</f>
        <v>#REF!</v>
      </c>
      <c r="F208" s="6" t="e">
        <f>INDEX('Cyber CS Savings Feb2025'!#REF!,MATCH('all CS proposals, net savings'!A:A,'Cyber CS Savings Feb2025'!A:A,0))</f>
        <v>#REF!</v>
      </c>
      <c r="G208" s="6" t="e">
        <f>INDEX('Cyber CS Savings Feb2025'!#REF!,MATCH('all CS proposals, net savings'!A:A,'Cyber CS Savings Feb2025'!A:A,0))</f>
        <v>#REF!</v>
      </c>
      <c r="H208" s="6" t="e">
        <f t="shared" si="6"/>
        <v>#REF!</v>
      </c>
      <c r="I208" s="5" t="e">
        <f>INDEX(#REF!,MATCH('all CS proposals, net savings'!A:A,#REF!,0))</f>
        <v>#REF!</v>
      </c>
      <c r="J208" s="5" t="e">
        <f t="shared" si="7"/>
        <v>#REF!</v>
      </c>
    </row>
    <row r="209" spans="1:10" x14ac:dyDescent="0.25">
      <c r="A209" s="3">
        <v>111291304</v>
      </c>
      <c r="B209" s="3" t="s">
        <v>253</v>
      </c>
      <c r="C209" s="7" t="s">
        <v>130</v>
      </c>
      <c r="D209" s="6" t="e">
        <f>INDEX(#REF!,MATCH('all CS proposals, net savings'!A:A,#REF!,0))</f>
        <v>#REF!</v>
      </c>
      <c r="E209" s="6" t="e">
        <f>INDEX('Cyber CS Savings Feb2025'!#REF!,MATCH('all CS proposals, net savings'!A:A,'Cyber CS Savings Feb2025'!A:A,0))</f>
        <v>#REF!</v>
      </c>
      <c r="F209" s="6" t="e">
        <f>INDEX('Cyber CS Savings Feb2025'!#REF!,MATCH('all CS proposals, net savings'!A:A,'Cyber CS Savings Feb2025'!A:A,0))</f>
        <v>#REF!</v>
      </c>
      <c r="G209" s="6" t="e">
        <f>INDEX('Cyber CS Savings Feb2025'!#REF!,MATCH('all CS proposals, net savings'!A:A,'Cyber CS Savings Feb2025'!A:A,0))</f>
        <v>#REF!</v>
      </c>
      <c r="H209" s="6" t="e">
        <f t="shared" si="6"/>
        <v>#REF!</v>
      </c>
      <c r="I209" s="5" t="e">
        <f>INDEX(#REF!,MATCH('all CS proposals, net savings'!A:A,#REF!,0))</f>
        <v>#REF!</v>
      </c>
      <c r="J209" s="5" t="e">
        <f t="shared" si="7"/>
        <v>#REF!</v>
      </c>
    </row>
    <row r="210" spans="1:10" x14ac:dyDescent="0.25">
      <c r="A210" s="3">
        <v>111292304</v>
      </c>
      <c r="B210" s="3" t="s">
        <v>202</v>
      </c>
      <c r="C210" s="7" t="s">
        <v>130</v>
      </c>
      <c r="D210" s="6" t="e">
        <f>INDEX(#REF!,MATCH('all CS proposals, net savings'!A:A,#REF!,0))</f>
        <v>#REF!</v>
      </c>
      <c r="E210" s="6" t="e">
        <f>INDEX('Cyber CS Savings Feb2025'!#REF!,MATCH('all CS proposals, net savings'!A:A,'Cyber CS Savings Feb2025'!A:A,0))</f>
        <v>#REF!</v>
      </c>
      <c r="F210" s="6" t="e">
        <f>INDEX('Cyber CS Savings Feb2025'!#REF!,MATCH('all CS proposals, net savings'!A:A,'Cyber CS Savings Feb2025'!A:A,0))</f>
        <v>#REF!</v>
      </c>
      <c r="G210" s="6" t="e">
        <f>INDEX('Cyber CS Savings Feb2025'!#REF!,MATCH('all CS proposals, net savings'!A:A,'Cyber CS Savings Feb2025'!A:A,0))</f>
        <v>#REF!</v>
      </c>
      <c r="H210" s="6" t="e">
        <f t="shared" si="6"/>
        <v>#REF!</v>
      </c>
      <c r="I210" s="5" t="e">
        <f>INDEX(#REF!,MATCH('all CS proposals, net savings'!A:A,#REF!,0))</f>
        <v>#REF!</v>
      </c>
      <c r="J210" s="5" t="e">
        <f t="shared" si="7"/>
        <v>#REF!</v>
      </c>
    </row>
    <row r="211" spans="1:10" x14ac:dyDescent="0.25">
      <c r="A211" s="3">
        <v>111297504</v>
      </c>
      <c r="B211" s="3" t="s">
        <v>131</v>
      </c>
      <c r="C211" s="7" t="s">
        <v>130</v>
      </c>
      <c r="D211" s="6" t="e">
        <f>INDEX(#REF!,MATCH('all CS proposals, net savings'!A:A,#REF!,0))</f>
        <v>#REF!</v>
      </c>
      <c r="E211" s="6" t="e">
        <f>INDEX('Cyber CS Savings Feb2025'!#REF!,MATCH('all CS proposals, net savings'!A:A,'Cyber CS Savings Feb2025'!A:A,0))</f>
        <v>#REF!</v>
      </c>
      <c r="F211" s="6" t="e">
        <f>INDEX('Cyber CS Savings Feb2025'!#REF!,MATCH('all CS proposals, net savings'!A:A,'Cyber CS Savings Feb2025'!A:A,0))</f>
        <v>#REF!</v>
      </c>
      <c r="G211" s="6" t="e">
        <f>INDEX('Cyber CS Savings Feb2025'!#REF!,MATCH('all CS proposals, net savings'!A:A,'Cyber CS Savings Feb2025'!A:A,0))</f>
        <v>#REF!</v>
      </c>
      <c r="H211" s="6" t="e">
        <f t="shared" si="6"/>
        <v>#REF!</v>
      </c>
      <c r="I211" s="5" t="e">
        <f>INDEX(#REF!,MATCH('all CS proposals, net savings'!A:A,#REF!,0))</f>
        <v>#REF!</v>
      </c>
      <c r="J211" s="5" t="e">
        <f t="shared" si="7"/>
        <v>#REF!</v>
      </c>
    </row>
    <row r="212" spans="1:10" x14ac:dyDescent="0.25">
      <c r="A212" s="3">
        <v>111312503</v>
      </c>
      <c r="B212" s="3" t="s">
        <v>201</v>
      </c>
      <c r="C212" s="7" t="s">
        <v>38</v>
      </c>
      <c r="D212" s="6" t="e">
        <f>INDEX(#REF!,MATCH('all CS proposals, net savings'!A:A,#REF!,0))</f>
        <v>#REF!</v>
      </c>
      <c r="E212" s="6" t="e">
        <f>INDEX('Cyber CS Savings Feb2025'!#REF!,MATCH('all CS proposals, net savings'!A:A,'Cyber CS Savings Feb2025'!A:A,0))</f>
        <v>#REF!</v>
      </c>
      <c r="F212" s="6" t="e">
        <f>INDEX('Cyber CS Savings Feb2025'!#REF!,MATCH('all CS proposals, net savings'!A:A,'Cyber CS Savings Feb2025'!A:A,0))</f>
        <v>#REF!</v>
      </c>
      <c r="G212" s="6" t="e">
        <f>INDEX('Cyber CS Savings Feb2025'!#REF!,MATCH('all CS proposals, net savings'!A:A,'Cyber CS Savings Feb2025'!A:A,0))</f>
        <v>#REF!</v>
      </c>
      <c r="H212" s="6" t="e">
        <f t="shared" si="6"/>
        <v>#REF!</v>
      </c>
      <c r="I212" s="5" t="e">
        <f>INDEX(#REF!,MATCH('all CS proposals, net savings'!A:A,#REF!,0))</f>
        <v>#REF!</v>
      </c>
      <c r="J212" s="5" t="e">
        <f t="shared" si="7"/>
        <v>#REF!</v>
      </c>
    </row>
    <row r="213" spans="1:10" x14ac:dyDescent="0.25">
      <c r="A213" s="3">
        <v>111312804</v>
      </c>
      <c r="B213" s="3" t="s">
        <v>59</v>
      </c>
      <c r="C213" s="7" t="s">
        <v>38</v>
      </c>
      <c r="D213" s="6" t="e">
        <f>INDEX(#REF!,MATCH('all CS proposals, net savings'!A:A,#REF!,0))</f>
        <v>#REF!</v>
      </c>
      <c r="E213" s="6" t="e">
        <f>INDEX('Cyber CS Savings Feb2025'!#REF!,MATCH('all CS proposals, net savings'!A:A,'Cyber CS Savings Feb2025'!A:A,0))</f>
        <v>#REF!</v>
      </c>
      <c r="F213" s="6" t="e">
        <f>INDEX('Cyber CS Savings Feb2025'!#REF!,MATCH('all CS proposals, net savings'!A:A,'Cyber CS Savings Feb2025'!A:A,0))</f>
        <v>#REF!</v>
      </c>
      <c r="G213" s="6" t="e">
        <f>INDEX('Cyber CS Savings Feb2025'!#REF!,MATCH('all CS proposals, net savings'!A:A,'Cyber CS Savings Feb2025'!A:A,0))</f>
        <v>#REF!</v>
      </c>
      <c r="H213" s="6" t="e">
        <f t="shared" si="6"/>
        <v>#REF!</v>
      </c>
      <c r="I213" s="5" t="e">
        <f>INDEX(#REF!,MATCH('all CS proposals, net savings'!A:A,#REF!,0))</f>
        <v>#REF!</v>
      </c>
      <c r="J213" s="5" t="e">
        <f t="shared" si="7"/>
        <v>#REF!</v>
      </c>
    </row>
    <row r="214" spans="1:10" x14ac:dyDescent="0.25">
      <c r="A214" s="3">
        <v>111316003</v>
      </c>
      <c r="B214" s="3" t="s">
        <v>39</v>
      </c>
      <c r="C214" s="7" t="s">
        <v>38</v>
      </c>
      <c r="D214" s="6" t="e">
        <f>INDEX(#REF!,MATCH('all CS proposals, net savings'!A:A,#REF!,0))</f>
        <v>#REF!</v>
      </c>
      <c r="E214" s="6" t="e">
        <f>INDEX('Cyber CS Savings Feb2025'!#REF!,MATCH('all CS proposals, net savings'!A:A,'Cyber CS Savings Feb2025'!A:A,0))</f>
        <v>#REF!</v>
      </c>
      <c r="F214" s="6" t="e">
        <f>INDEX('Cyber CS Savings Feb2025'!#REF!,MATCH('all CS proposals, net savings'!A:A,'Cyber CS Savings Feb2025'!A:A,0))</f>
        <v>#REF!</v>
      </c>
      <c r="G214" s="6" t="e">
        <f>INDEX('Cyber CS Savings Feb2025'!#REF!,MATCH('all CS proposals, net savings'!A:A,'Cyber CS Savings Feb2025'!A:A,0))</f>
        <v>#REF!</v>
      </c>
      <c r="H214" s="6" t="e">
        <f t="shared" si="6"/>
        <v>#REF!</v>
      </c>
      <c r="I214" s="5" t="e">
        <f>INDEX(#REF!,MATCH('all CS proposals, net savings'!A:A,#REF!,0))</f>
        <v>#REF!</v>
      </c>
      <c r="J214" s="5" t="e">
        <f t="shared" si="7"/>
        <v>#REF!</v>
      </c>
    </row>
    <row r="215" spans="1:10" x14ac:dyDescent="0.25">
      <c r="A215" s="3">
        <v>111317503</v>
      </c>
      <c r="B215" s="3" t="s">
        <v>115</v>
      </c>
      <c r="C215" s="7" t="s">
        <v>38</v>
      </c>
      <c r="D215" s="6" t="e">
        <f>INDEX(#REF!,MATCH('all CS proposals, net savings'!A:A,#REF!,0))</f>
        <v>#REF!</v>
      </c>
      <c r="E215" s="6" t="e">
        <f>INDEX('Cyber CS Savings Feb2025'!#REF!,MATCH('all CS proposals, net savings'!A:A,'Cyber CS Savings Feb2025'!A:A,0))</f>
        <v>#REF!</v>
      </c>
      <c r="F215" s="6" t="e">
        <f>INDEX('Cyber CS Savings Feb2025'!#REF!,MATCH('all CS proposals, net savings'!A:A,'Cyber CS Savings Feb2025'!A:A,0))</f>
        <v>#REF!</v>
      </c>
      <c r="G215" s="6" t="e">
        <f>INDEX('Cyber CS Savings Feb2025'!#REF!,MATCH('all CS proposals, net savings'!A:A,'Cyber CS Savings Feb2025'!A:A,0))</f>
        <v>#REF!</v>
      </c>
      <c r="H215" s="6" t="e">
        <f t="shared" si="6"/>
        <v>#REF!</v>
      </c>
      <c r="I215" s="5" t="e">
        <f>INDEX(#REF!,MATCH('all CS proposals, net savings'!A:A,#REF!,0))</f>
        <v>#REF!</v>
      </c>
      <c r="J215" s="5" t="e">
        <f t="shared" si="7"/>
        <v>#REF!</v>
      </c>
    </row>
    <row r="216" spans="1:10" x14ac:dyDescent="0.25">
      <c r="A216" s="3">
        <v>111343603</v>
      </c>
      <c r="B216" s="3" t="s">
        <v>128</v>
      </c>
      <c r="C216" s="7" t="s">
        <v>127</v>
      </c>
      <c r="D216" s="6" t="e">
        <f>INDEX(#REF!,MATCH('all CS proposals, net savings'!A:A,#REF!,0))</f>
        <v>#REF!</v>
      </c>
      <c r="E216" s="6" t="e">
        <f>INDEX('Cyber CS Savings Feb2025'!#REF!,MATCH('all CS proposals, net savings'!A:A,'Cyber CS Savings Feb2025'!A:A,0))</f>
        <v>#REF!</v>
      </c>
      <c r="F216" s="6" t="e">
        <f>INDEX('Cyber CS Savings Feb2025'!#REF!,MATCH('all CS proposals, net savings'!A:A,'Cyber CS Savings Feb2025'!A:A,0))</f>
        <v>#REF!</v>
      </c>
      <c r="G216" s="6" t="e">
        <f>INDEX('Cyber CS Savings Feb2025'!#REF!,MATCH('all CS proposals, net savings'!A:A,'Cyber CS Savings Feb2025'!A:A,0))</f>
        <v>#REF!</v>
      </c>
      <c r="H216" s="6" t="e">
        <f t="shared" si="6"/>
        <v>#REF!</v>
      </c>
      <c r="I216" s="5" t="e">
        <f>INDEX(#REF!,MATCH('all CS proposals, net savings'!A:A,#REF!,0))</f>
        <v>#REF!</v>
      </c>
      <c r="J216" s="5" t="e">
        <f t="shared" si="7"/>
        <v>#REF!</v>
      </c>
    </row>
    <row r="217" spans="1:10" x14ac:dyDescent="0.25">
      <c r="A217" s="3">
        <v>111444602</v>
      </c>
      <c r="B217" s="3" t="s">
        <v>178</v>
      </c>
      <c r="C217" s="7" t="s">
        <v>177</v>
      </c>
      <c r="D217" s="6" t="e">
        <f>INDEX(#REF!,MATCH('all CS proposals, net savings'!A:A,#REF!,0))</f>
        <v>#REF!</v>
      </c>
      <c r="E217" s="6" t="e">
        <f>INDEX('Cyber CS Savings Feb2025'!#REF!,MATCH('all CS proposals, net savings'!A:A,'Cyber CS Savings Feb2025'!A:A,0))</f>
        <v>#REF!</v>
      </c>
      <c r="F217" s="6" t="e">
        <f>INDEX('Cyber CS Savings Feb2025'!#REF!,MATCH('all CS proposals, net savings'!A:A,'Cyber CS Savings Feb2025'!A:A,0))</f>
        <v>#REF!</v>
      </c>
      <c r="G217" s="6" t="e">
        <f>INDEX('Cyber CS Savings Feb2025'!#REF!,MATCH('all CS proposals, net savings'!A:A,'Cyber CS Savings Feb2025'!A:A,0))</f>
        <v>#REF!</v>
      </c>
      <c r="H217" s="6" t="e">
        <f t="shared" si="6"/>
        <v>#REF!</v>
      </c>
      <c r="I217" s="5" t="e">
        <f>INDEX(#REF!,MATCH('all CS proposals, net savings'!A:A,#REF!,0))</f>
        <v>#REF!</v>
      </c>
      <c r="J217" s="5" t="e">
        <f t="shared" si="7"/>
        <v>#REF!</v>
      </c>
    </row>
    <row r="218" spans="1:10" x14ac:dyDescent="0.25">
      <c r="A218" s="3">
        <v>112011103</v>
      </c>
      <c r="B218" s="3" t="s">
        <v>274</v>
      </c>
      <c r="C218" s="7" t="s">
        <v>79</v>
      </c>
      <c r="D218" s="6" t="e">
        <f>INDEX(#REF!,MATCH('all CS proposals, net savings'!A:A,#REF!,0))</f>
        <v>#REF!</v>
      </c>
      <c r="E218" s="6" t="e">
        <f>INDEX('Cyber CS Savings Feb2025'!#REF!,MATCH('all CS proposals, net savings'!A:A,'Cyber CS Savings Feb2025'!A:A,0))</f>
        <v>#REF!</v>
      </c>
      <c r="F218" s="6" t="e">
        <f>INDEX('Cyber CS Savings Feb2025'!#REF!,MATCH('all CS proposals, net savings'!A:A,'Cyber CS Savings Feb2025'!A:A,0))</f>
        <v>#REF!</v>
      </c>
      <c r="G218" s="6" t="e">
        <f>INDEX('Cyber CS Savings Feb2025'!#REF!,MATCH('all CS proposals, net savings'!A:A,'Cyber CS Savings Feb2025'!A:A,0))</f>
        <v>#REF!</v>
      </c>
      <c r="H218" s="6" t="e">
        <f t="shared" si="6"/>
        <v>#REF!</v>
      </c>
      <c r="I218" s="5" t="e">
        <f>INDEX(#REF!,MATCH('all CS proposals, net savings'!A:A,#REF!,0))</f>
        <v>#REF!</v>
      </c>
      <c r="J218" s="5" t="e">
        <f t="shared" si="7"/>
        <v>#REF!</v>
      </c>
    </row>
    <row r="219" spans="1:10" x14ac:dyDescent="0.25">
      <c r="A219" s="3">
        <v>112011603</v>
      </c>
      <c r="B219" s="3" t="s">
        <v>310</v>
      </c>
      <c r="C219" s="7" t="s">
        <v>79</v>
      </c>
      <c r="D219" s="6" t="e">
        <f>INDEX(#REF!,MATCH('all CS proposals, net savings'!A:A,#REF!,0))</f>
        <v>#REF!</v>
      </c>
      <c r="E219" s="6" t="e">
        <f>INDEX('Cyber CS Savings Feb2025'!#REF!,MATCH('all CS proposals, net savings'!A:A,'Cyber CS Savings Feb2025'!A:A,0))</f>
        <v>#REF!</v>
      </c>
      <c r="F219" s="6" t="e">
        <f>INDEX('Cyber CS Savings Feb2025'!#REF!,MATCH('all CS proposals, net savings'!A:A,'Cyber CS Savings Feb2025'!A:A,0))</f>
        <v>#REF!</v>
      </c>
      <c r="G219" s="6" t="e">
        <f>INDEX('Cyber CS Savings Feb2025'!#REF!,MATCH('all CS proposals, net savings'!A:A,'Cyber CS Savings Feb2025'!A:A,0))</f>
        <v>#REF!</v>
      </c>
      <c r="H219" s="6" t="e">
        <f t="shared" si="6"/>
        <v>#REF!</v>
      </c>
      <c r="I219" s="5" t="e">
        <f>INDEX(#REF!,MATCH('all CS proposals, net savings'!A:A,#REF!,0))</f>
        <v>#REF!</v>
      </c>
      <c r="J219" s="5" t="e">
        <f t="shared" si="7"/>
        <v>#REF!</v>
      </c>
    </row>
    <row r="220" spans="1:10" x14ac:dyDescent="0.25">
      <c r="A220" s="3">
        <v>112013054</v>
      </c>
      <c r="B220" s="3" t="s">
        <v>80</v>
      </c>
      <c r="C220" s="7" t="s">
        <v>79</v>
      </c>
      <c r="D220" s="6" t="e">
        <f>INDEX(#REF!,MATCH('all CS proposals, net savings'!A:A,#REF!,0))</f>
        <v>#REF!</v>
      </c>
      <c r="E220" s="6" t="e">
        <f>INDEX('Cyber CS Savings Feb2025'!#REF!,MATCH('all CS proposals, net savings'!A:A,'Cyber CS Savings Feb2025'!A:A,0))</f>
        <v>#REF!</v>
      </c>
      <c r="F220" s="6" t="e">
        <f>INDEX('Cyber CS Savings Feb2025'!#REF!,MATCH('all CS proposals, net savings'!A:A,'Cyber CS Savings Feb2025'!A:A,0))</f>
        <v>#REF!</v>
      </c>
      <c r="G220" s="6" t="e">
        <f>INDEX('Cyber CS Savings Feb2025'!#REF!,MATCH('all CS proposals, net savings'!A:A,'Cyber CS Savings Feb2025'!A:A,0))</f>
        <v>#REF!</v>
      </c>
      <c r="H220" s="6" t="e">
        <f t="shared" si="6"/>
        <v>#REF!</v>
      </c>
      <c r="I220" s="5" t="e">
        <f>INDEX(#REF!,MATCH('all CS proposals, net savings'!A:A,#REF!,0))</f>
        <v>#REF!</v>
      </c>
      <c r="J220" s="5" t="e">
        <f t="shared" si="7"/>
        <v>#REF!</v>
      </c>
    </row>
    <row r="221" spans="1:10" x14ac:dyDescent="0.25">
      <c r="A221" s="3">
        <v>112013753</v>
      </c>
      <c r="B221" s="3" t="s">
        <v>485</v>
      </c>
      <c r="C221" s="7" t="s">
        <v>79</v>
      </c>
      <c r="D221" s="6" t="e">
        <f>INDEX(#REF!,MATCH('all CS proposals, net savings'!A:A,#REF!,0))</f>
        <v>#REF!</v>
      </c>
      <c r="E221" s="6" t="e">
        <f>INDEX('Cyber CS Savings Feb2025'!#REF!,MATCH('all CS proposals, net savings'!A:A,'Cyber CS Savings Feb2025'!A:A,0))</f>
        <v>#REF!</v>
      </c>
      <c r="F221" s="6" t="e">
        <f>INDEX('Cyber CS Savings Feb2025'!#REF!,MATCH('all CS proposals, net savings'!A:A,'Cyber CS Savings Feb2025'!A:A,0))</f>
        <v>#REF!</v>
      </c>
      <c r="G221" s="6" t="e">
        <f>INDEX('Cyber CS Savings Feb2025'!#REF!,MATCH('all CS proposals, net savings'!A:A,'Cyber CS Savings Feb2025'!A:A,0))</f>
        <v>#REF!</v>
      </c>
      <c r="H221" s="6" t="e">
        <f t="shared" si="6"/>
        <v>#REF!</v>
      </c>
      <c r="I221" s="5" t="e">
        <f>INDEX(#REF!,MATCH('all CS proposals, net savings'!A:A,#REF!,0))</f>
        <v>#REF!</v>
      </c>
      <c r="J221" s="5" t="e">
        <f t="shared" si="7"/>
        <v>#REF!</v>
      </c>
    </row>
    <row r="222" spans="1:10" x14ac:dyDescent="0.25">
      <c r="A222" s="3">
        <v>112015203</v>
      </c>
      <c r="B222" s="3" t="s">
        <v>316</v>
      </c>
      <c r="C222" s="7" t="s">
        <v>79</v>
      </c>
      <c r="D222" s="6" t="e">
        <f>INDEX(#REF!,MATCH('all CS proposals, net savings'!A:A,#REF!,0))</f>
        <v>#REF!</v>
      </c>
      <c r="E222" s="6" t="e">
        <f>INDEX('Cyber CS Savings Feb2025'!#REF!,MATCH('all CS proposals, net savings'!A:A,'Cyber CS Savings Feb2025'!A:A,0))</f>
        <v>#REF!</v>
      </c>
      <c r="F222" s="6" t="e">
        <f>INDEX('Cyber CS Savings Feb2025'!#REF!,MATCH('all CS proposals, net savings'!A:A,'Cyber CS Savings Feb2025'!A:A,0))</f>
        <v>#REF!</v>
      </c>
      <c r="G222" s="6" t="e">
        <f>INDEX('Cyber CS Savings Feb2025'!#REF!,MATCH('all CS proposals, net savings'!A:A,'Cyber CS Savings Feb2025'!A:A,0))</f>
        <v>#REF!</v>
      </c>
      <c r="H222" s="6" t="e">
        <f t="shared" si="6"/>
        <v>#REF!</v>
      </c>
      <c r="I222" s="5" t="e">
        <f>INDEX(#REF!,MATCH('all CS proposals, net savings'!A:A,#REF!,0))</f>
        <v>#REF!</v>
      </c>
      <c r="J222" s="5" t="e">
        <f t="shared" si="7"/>
        <v>#REF!</v>
      </c>
    </row>
    <row r="223" spans="1:10" x14ac:dyDescent="0.25">
      <c r="A223" s="3">
        <v>112018523</v>
      </c>
      <c r="B223" s="3" t="s">
        <v>377</v>
      </c>
      <c r="C223" s="7" t="s">
        <v>79</v>
      </c>
      <c r="D223" s="6" t="e">
        <f>INDEX(#REF!,MATCH('all CS proposals, net savings'!A:A,#REF!,0))</f>
        <v>#REF!</v>
      </c>
      <c r="E223" s="6" t="e">
        <f>INDEX('Cyber CS Savings Feb2025'!#REF!,MATCH('all CS proposals, net savings'!A:A,'Cyber CS Savings Feb2025'!A:A,0))</f>
        <v>#REF!</v>
      </c>
      <c r="F223" s="6" t="e">
        <f>INDEX('Cyber CS Savings Feb2025'!#REF!,MATCH('all CS proposals, net savings'!A:A,'Cyber CS Savings Feb2025'!A:A,0))</f>
        <v>#REF!</v>
      </c>
      <c r="G223" s="6" t="e">
        <f>INDEX('Cyber CS Savings Feb2025'!#REF!,MATCH('all CS proposals, net savings'!A:A,'Cyber CS Savings Feb2025'!A:A,0))</f>
        <v>#REF!</v>
      </c>
      <c r="H223" s="6" t="e">
        <f t="shared" si="6"/>
        <v>#REF!</v>
      </c>
      <c r="I223" s="5" t="e">
        <f>INDEX(#REF!,MATCH('all CS proposals, net savings'!A:A,#REF!,0))</f>
        <v>#REF!</v>
      </c>
      <c r="J223" s="5" t="e">
        <f t="shared" si="7"/>
        <v>#REF!</v>
      </c>
    </row>
    <row r="224" spans="1:10" x14ac:dyDescent="0.25">
      <c r="A224" s="3">
        <v>112281302</v>
      </c>
      <c r="B224" s="3" t="s">
        <v>455</v>
      </c>
      <c r="C224" s="7" t="s">
        <v>48</v>
      </c>
      <c r="D224" s="6" t="e">
        <f>INDEX(#REF!,MATCH('all CS proposals, net savings'!A:A,#REF!,0))</f>
        <v>#REF!</v>
      </c>
      <c r="E224" s="6" t="e">
        <f>INDEX('Cyber CS Savings Feb2025'!#REF!,MATCH('all CS proposals, net savings'!A:A,'Cyber CS Savings Feb2025'!A:A,0))</f>
        <v>#REF!</v>
      </c>
      <c r="F224" s="6" t="e">
        <f>INDEX('Cyber CS Savings Feb2025'!#REF!,MATCH('all CS proposals, net savings'!A:A,'Cyber CS Savings Feb2025'!A:A,0))</f>
        <v>#REF!</v>
      </c>
      <c r="G224" s="6" t="e">
        <f>INDEX('Cyber CS Savings Feb2025'!#REF!,MATCH('all CS proposals, net savings'!A:A,'Cyber CS Savings Feb2025'!A:A,0))</f>
        <v>#REF!</v>
      </c>
      <c r="H224" s="6" t="e">
        <f t="shared" si="6"/>
        <v>#REF!</v>
      </c>
      <c r="I224" s="5" t="e">
        <f>INDEX(#REF!,MATCH('all CS proposals, net savings'!A:A,#REF!,0))</f>
        <v>#REF!</v>
      </c>
      <c r="J224" s="5" t="e">
        <f t="shared" si="7"/>
        <v>#REF!</v>
      </c>
    </row>
    <row r="225" spans="1:10" x14ac:dyDescent="0.25">
      <c r="A225" s="3">
        <v>112282004</v>
      </c>
      <c r="B225" s="3" t="s">
        <v>49</v>
      </c>
      <c r="C225" s="7" t="s">
        <v>48</v>
      </c>
      <c r="D225" s="6" t="e">
        <f>INDEX(#REF!,MATCH('all CS proposals, net savings'!A:A,#REF!,0))</f>
        <v>#REF!</v>
      </c>
      <c r="E225" s="6" t="e">
        <f>INDEX('Cyber CS Savings Feb2025'!#REF!,MATCH('all CS proposals, net savings'!A:A,'Cyber CS Savings Feb2025'!A:A,0))</f>
        <v>#REF!</v>
      </c>
      <c r="F225" s="6" t="e">
        <f>INDEX('Cyber CS Savings Feb2025'!#REF!,MATCH('all CS proposals, net savings'!A:A,'Cyber CS Savings Feb2025'!A:A,0))</f>
        <v>#REF!</v>
      </c>
      <c r="G225" s="6" t="e">
        <f>INDEX('Cyber CS Savings Feb2025'!#REF!,MATCH('all CS proposals, net savings'!A:A,'Cyber CS Savings Feb2025'!A:A,0))</f>
        <v>#REF!</v>
      </c>
      <c r="H225" s="6" t="e">
        <f t="shared" si="6"/>
        <v>#REF!</v>
      </c>
      <c r="I225" s="5" t="e">
        <f>INDEX(#REF!,MATCH('all CS proposals, net savings'!A:A,#REF!,0))</f>
        <v>#REF!</v>
      </c>
      <c r="J225" s="5" t="e">
        <f t="shared" si="7"/>
        <v>#REF!</v>
      </c>
    </row>
    <row r="226" spans="1:10" x14ac:dyDescent="0.25">
      <c r="A226" s="3">
        <v>112283003</v>
      </c>
      <c r="B226" s="3" t="s">
        <v>181</v>
      </c>
      <c r="C226" s="7" t="s">
        <v>48</v>
      </c>
      <c r="D226" s="6" t="e">
        <f>INDEX(#REF!,MATCH('all CS proposals, net savings'!A:A,#REF!,0))</f>
        <v>#REF!</v>
      </c>
      <c r="E226" s="6" t="e">
        <f>INDEX('Cyber CS Savings Feb2025'!#REF!,MATCH('all CS proposals, net savings'!A:A,'Cyber CS Savings Feb2025'!A:A,0))</f>
        <v>#REF!</v>
      </c>
      <c r="F226" s="6" t="e">
        <f>INDEX('Cyber CS Savings Feb2025'!#REF!,MATCH('all CS proposals, net savings'!A:A,'Cyber CS Savings Feb2025'!A:A,0))</f>
        <v>#REF!</v>
      </c>
      <c r="G226" s="6" t="e">
        <f>INDEX('Cyber CS Savings Feb2025'!#REF!,MATCH('all CS proposals, net savings'!A:A,'Cyber CS Savings Feb2025'!A:A,0))</f>
        <v>#REF!</v>
      </c>
      <c r="H226" s="6" t="e">
        <f t="shared" si="6"/>
        <v>#REF!</v>
      </c>
      <c r="I226" s="5" t="e">
        <f>INDEX(#REF!,MATCH('all CS proposals, net savings'!A:A,#REF!,0))</f>
        <v>#REF!</v>
      </c>
      <c r="J226" s="5" t="e">
        <f t="shared" si="7"/>
        <v>#REF!</v>
      </c>
    </row>
    <row r="227" spans="1:10" x14ac:dyDescent="0.25">
      <c r="A227" s="3">
        <v>112286003</v>
      </c>
      <c r="B227" s="3" t="s">
        <v>302</v>
      </c>
      <c r="C227" s="7" t="s">
        <v>48</v>
      </c>
      <c r="D227" s="6" t="e">
        <f>INDEX(#REF!,MATCH('all CS proposals, net savings'!A:A,#REF!,0))</f>
        <v>#REF!</v>
      </c>
      <c r="E227" s="6" t="e">
        <f>INDEX('Cyber CS Savings Feb2025'!#REF!,MATCH('all CS proposals, net savings'!A:A,'Cyber CS Savings Feb2025'!A:A,0))</f>
        <v>#REF!</v>
      </c>
      <c r="F227" s="6" t="e">
        <f>INDEX('Cyber CS Savings Feb2025'!#REF!,MATCH('all CS proposals, net savings'!A:A,'Cyber CS Savings Feb2025'!A:A,0))</f>
        <v>#REF!</v>
      </c>
      <c r="G227" s="6" t="e">
        <f>INDEX('Cyber CS Savings Feb2025'!#REF!,MATCH('all CS proposals, net savings'!A:A,'Cyber CS Savings Feb2025'!A:A,0))</f>
        <v>#REF!</v>
      </c>
      <c r="H227" s="6" t="e">
        <f t="shared" si="6"/>
        <v>#REF!</v>
      </c>
      <c r="I227" s="5" t="e">
        <f>INDEX(#REF!,MATCH('all CS proposals, net savings'!A:A,#REF!,0))</f>
        <v>#REF!</v>
      </c>
      <c r="J227" s="5" t="e">
        <f t="shared" si="7"/>
        <v>#REF!</v>
      </c>
    </row>
    <row r="228" spans="1:10" x14ac:dyDescent="0.25">
      <c r="A228" s="3">
        <v>112289003</v>
      </c>
      <c r="B228" s="3" t="s">
        <v>364</v>
      </c>
      <c r="C228" s="7" t="s">
        <v>48</v>
      </c>
      <c r="D228" s="6" t="e">
        <f>INDEX(#REF!,MATCH('all CS proposals, net savings'!A:A,#REF!,0))</f>
        <v>#REF!</v>
      </c>
      <c r="E228" s="6" t="e">
        <f>INDEX('Cyber CS Savings Feb2025'!#REF!,MATCH('all CS proposals, net savings'!A:A,'Cyber CS Savings Feb2025'!A:A,0))</f>
        <v>#REF!</v>
      </c>
      <c r="F228" s="6" t="e">
        <f>INDEX('Cyber CS Savings Feb2025'!#REF!,MATCH('all CS proposals, net savings'!A:A,'Cyber CS Savings Feb2025'!A:A,0))</f>
        <v>#REF!</v>
      </c>
      <c r="G228" s="6" t="e">
        <f>INDEX('Cyber CS Savings Feb2025'!#REF!,MATCH('all CS proposals, net savings'!A:A,'Cyber CS Savings Feb2025'!A:A,0))</f>
        <v>#REF!</v>
      </c>
      <c r="H228" s="6" t="e">
        <f t="shared" si="6"/>
        <v>#REF!</v>
      </c>
      <c r="I228" s="5" t="e">
        <f>INDEX(#REF!,MATCH('all CS proposals, net savings'!A:A,#REF!,0))</f>
        <v>#REF!</v>
      </c>
      <c r="J228" s="5" t="e">
        <f t="shared" si="7"/>
        <v>#REF!</v>
      </c>
    </row>
    <row r="229" spans="1:10" x14ac:dyDescent="0.25">
      <c r="A229" s="3">
        <v>112671303</v>
      </c>
      <c r="B229" s="3" t="s">
        <v>273</v>
      </c>
      <c r="C229" s="7" t="s">
        <v>170</v>
      </c>
      <c r="D229" s="6" t="e">
        <f>INDEX(#REF!,MATCH('all CS proposals, net savings'!A:A,#REF!,0))</f>
        <v>#REF!</v>
      </c>
      <c r="E229" s="6" t="e">
        <f>INDEX('Cyber CS Savings Feb2025'!#REF!,MATCH('all CS proposals, net savings'!A:A,'Cyber CS Savings Feb2025'!A:A,0))</f>
        <v>#REF!</v>
      </c>
      <c r="F229" s="6" t="e">
        <f>INDEX('Cyber CS Savings Feb2025'!#REF!,MATCH('all CS proposals, net savings'!A:A,'Cyber CS Savings Feb2025'!A:A,0))</f>
        <v>#REF!</v>
      </c>
      <c r="G229" s="6" t="e">
        <f>INDEX('Cyber CS Savings Feb2025'!#REF!,MATCH('all CS proposals, net savings'!A:A,'Cyber CS Savings Feb2025'!A:A,0))</f>
        <v>#REF!</v>
      </c>
      <c r="H229" s="6" t="e">
        <f t="shared" si="6"/>
        <v>#REF!</v>
      </c>
      <c r="I229" s="5" t="e">
        <f>INDEX(#REF!,MATCH('all CS proposals, net savings'!A:A,#REF!,0))</f>
        <v>#REF!</v>
      </c>
      <c r="J229" s="5" t="e">
        <f t="shared" si="7"/>
        <v>#REF!</v>
      </c>
    </row>
    <row r="230" spans="1:10" x14ac:dyDescent="0.25">
      <c r="A230" s="3">
        <v>112671603</v>
      </c>
      <c r="B230" s="3" t="s">
        <v>470</v>
      </c>
      <c r="C230" s="7" t="s">
        <v>170</v>
      </c>
      <c r="D230" s="6" t="e">
        <f>INDEX(#REF!,MATCH('all CS proposals, net savings'!A:A,#REF!,0))</f>
        <v>#REF!</v>
      </c>
      <c r="E230" s="6" t="e">
        <f>INDEX('Cyber CS Savings Feb2025'!#REF!,MATCH('all CS proposals, net savings'!A:A,'Cyber CS Savings Feb2025'!A:A,0))</f>
        <v>#REF!</v>
      </c>
      <c r="F230" s="6" t="e">
        <f>INDEX('Cyber CS Savings Feb2025'!#REF!,MATCH('all CS proposals, net savings'!A:A,'Cyber CS Savings Feb2025'!A:A,0))</f>
        <v>#REF!</v>
      </c>
      <c r="G230" s="6" t="e">
        <f>INDEX('Cyber CS Savings Feb2025'!#REF!,MATCH('all CS proposals, net savings'!A:A,'Cyber CS Savings Feb2025'!A:A,0))</f>
        <v>#REF!</v>
      </c>
      <c r="H230" s="6" t="e">
        <f t="shared" si="6"/>
        <v>#REF!</v>
      </c>
      <c r="I230" s="5" t="e">
        <f>INDEX(#REF!,MATCH('all CS proposals, net savings'!A:A,#REF!,0))</f>
        <v>#REF!</v>
      </c>
      <c r="J230" s="5" t="e">
        <f t="shared" si="7"/>
        <v>#REF!</v>
      </c>
    </row>
    <row r="231" spans="1:10" x14ac:dyDescent="0.25">
      <c r="A231" s="3">
        <v>112671803</v>
      </c>
      <c r="B231" s="3" t="s">
        <v>503</v>
      </c>
      <c r="C231" s="7" t="s">
        <v>170</v>
      </c>
      <c r="D231" s="6" t="e">
        <f>INDEX(#REF!,MATCH('all CS proposals, net savings'!A:A,#REF!,0))</f>
        <v>#REF!</v>
      </c>
      <c r="E231" s="6" t="e">
        <f>INDEX('Cyber CS Savings Feb2025'!#REF!,MATCH('all CS proposals, net savings'!A:A,'Cyber CS Savings Feb2025'!A:A,0))</f>
        <v>#REF!</v>
      </c>
      <c r="F231" s="6" t="e">
        <f>INDEX('Cyber CS Savings Feb2025'!#REF!,MATCH('all CS proposals, net savings'!A:A,'Cyber CS Savings Feb2025'!A:A,0))</f>
        <v>#REF!</v>
      </c>
      <c r="G231" s="6" t="e">
        <f>INDEX('Cyber CS Savings Feb2025'!#REF!,MATCH('all CS proposals, net savings'!A:A,'Cyber CS Savings Feb2025'!A:A,0))</f>
        <v>#REF!</v>
      </c>
      <c r="H231" s="6" t="e">
        <f t="shared" si="6"/>
        <v>#REF!</v>
      </c>
      <c r="I231" s="5" t="e">
        <f>INDEX(#REF!,MATCH('all CS proposals, net savings'!A:A,#REF!,0))</f>
        <v>#REF!</v>
      </c>
      <c r="J231" s="5" t="e">
        <f t="shared" si="7"/>
        <v>#REF!</v>
      </c>
    </row>
    <row r="232" spans="1:10" x14ac:dyDescent="0.25">
      <c r="A232" s="3">
        <v>112672203</v>
      </c>
      <c r="B232" s="3" t="s">
        <v>358</v>
      </c>
      <c r="C232" s="7" t="s">
        <v>170</v>
      </c>
      <c r="D232" s="6" t="e">
        <f>INDEX(#REF!,MATCH('all CS proposals, net savings'!A:A,#REF!,0))</f>
        <v>#REF!</v>
      </c>
      <c r="E232" s="6" t="e">
        <f>INDEX('Cyber CS Savings Feb2025'!#REF!,MATCH('all CS proposals, net savings'!A:A,'Cyber CS Savings Feb2025'!A:A,0))</f>
        <v>#REF!</v>
      </c>
      <c r="F232" s="6" t="e">
        <f>INDEX('Cyber CS Savings Feb2025'!#REF!,MATCH('all CS proposals, net savings'!A:A,'Cyber CS Savings Feb2025'!A:A,0))</f>
        <v>#REF!</v>
      </c>
      <c r="G232" s="6" t="e">
        <f>INDEX('Cyber CS Savings Feb2025'!#REF!,MATCH('all CS proposals, net savings'!A:A,'Cyber CS Savings Feb2025'!A:A,0))</f>
        <v>#REF!</v>
      </c>
      <c r="H232" s="6" t="e">
        <f t="shared" si="6"/>
        <v>#REF!</v>
      </c>
      <c r="I232" s="5" t="e">
        <f>INDEX(#REF!,MATCH('all CS proposals, net savings'!A:A,#REF!,0))</f>
        <v>#REF!</v>
      </c>
      <c r="J232" s="5" t="e">
        <f t="shared" si="7"/>
        <v>#REF!</v>
      </c>
    </row>
    <row r="233" spans="1:10" x14ac:dyDescent="0.25">
      <c r="A233" s="3">
        <v>112672803</v>
      </c>
      <c r="B233" s="3" t="s">
        <v>236</v>
      </c>
      <c r="C233" s="7" t="s">
        <v>170</v>
      </c>
      <c r="D233" s="6" t="e">
        <f>INDEX(#REF!,MATCH('all CS proposals, net savings'!A:A,#REF!,0))</f>
        <v>#REF!</v>
      </c>
      <c r="E233" s="6" t="e">
        <f>INDEX('Cyber CS Savings Feb2025'!#REF!,MATCH('all CS proposals, net savings'!A:A,'Cyber CS Savings Feb2025'!A:A,0))</f>
        <v>#REF!</v>
      </c>
      <c r="F233" s="6" t="e">
        <f>INDEX('Cyber CS Savings Feb2025'!#REF!,MATCH('all CS proposals, net savings'!A:A,'Cyber CS Savings Feb2025'!A:A,0))</f>
        <v>#REF!</v>
      </c>
      <c r="G233" s="6" t="e">
        <f>INDEX('Cyber CS Savings Feb2025'!#REF!,MATCH('all CS proposals, net savings'!A:A,'Cyber CS Savings Feb2025'!A:A,0))</f>
        <v>#REF!</v>
      </c>
      <c r="H233" s="6" t="e">
        <f t="shared" si="6"/>
        <v>#REF!</v>
      </c>
      <c r="I233" s="5" t="e">
        <f>INDEX(#REF!,MATCH('all CS proposals, net savings'!A:A,#REF!,0))</f>
        <v>#REF!</v>
      </c>
      <c r="J233" s="5" t="e">
        <f t="shared" si="7"/>
        <v>#REF!</v>
      </c>
    </row>
    <row r="234" spans="1:10" x14ac:dyDescent="0.25">
      <c r="A234" s="3">
        <v>112674403</v>
      </c>
      <c r="B234" s="3" t="s">
        <v>187</v>
      </c>
      <c r="C234" s="7" t="s">
        <v>170</v>
      </c>
      <c r="D234" s="6" t="e">
        <f>INDEX(#REF!,MATCH('all CS proposals, net savings'!A:A,#REF!,0))</f>
        <v>#REF!</v>
      </c>
      <c r="E234" s="6" t="e">
        <f>INDEX('Cyber CS Savings Feb2025'!#REF!,MATCH('all CS proposals, net savings'!A:A,'Cyber CS Savings Feb2025'!A:A,0))</f>
        <v>#REF!</v>
      </c>
      <c r="F234" s="6" t="e">
        <f>INDEX('Cyber CS Savings Feb2025'!#REF!,MATCH('all CS proposals, net savings'!A:A,'Cyber CS Savings Feb2025'!A:A,0))</f>
        <v>#REF!</v>
      </c>
      <c r="G234" s="6" t="e">
        <f>INDEX('Cyber CS Savings Feb2025'!#REF!,MATCH('all CS proposals, net savings'!A:A,'Cyber CS Savings Feb2025'!A:A,0))</f>
        <v>#REF!</v>
      </c>
      <c r="H234" s="6" t="e">
        <f t="shared" si="6"/>
        <v>#REF!</v>
      </c>
      <c r="I234" s="5" t="e">
        <f>INDEX(#REF!,MATCH('all CS proposals, net savings'!A:A,#REF!,0))</f>
        <v>#REF!</v>
      </c>
      <c r="J234" s="5" t="e">
        <f t="shared" si="7"/>
        <v>#REF!</v>
      </c>
    </row>
    <row r="235" spans="1:10" x14ac:dyDescent="0.25">
      <c r="A235" s="3">
        <v>112675503</v>
      </c>
      <c r="B235" s="3" t="s">
        <v>407</v>
      </c>
      <c r="C235" s="7" t="s">
        <v>170</v>
      </c>
      <c r="D235" s="6" t="e">
        <f>INDEX(#REF!,MATCH('all CS proposals, net savings'!A:A,#REF!,0))</f>
        <v>#REF!</v>
      </c>
      <c r="E235" s="6" t="e">
        <f>INDEX('Cyber CS Savings Feb2025'!#REF!,MATCH('all CS proposals, net savings'!A:A,'Cyber CS Savings Feb2025'!A:A,0))</f>
        <v>#REF!</v>
      </c>
      <c r="F235" s="6" t="e">
        <f>INDEX('Cyber CS Savings Feb2025'!#REF!,MATCH('all CS proposals, net savings'!A:A,'Cyber CS Savings Feb2025'!A:A,0))</f>
        <v>#REF!</v>
      </c>
      <c r="G235" s="6" t="e">
        <f>INDEX('Cyber CS Savings Feb2025'!#REF!,MATCH('all CS proposals, net savings'!A:A,'Cyber CS Savings Feb2025'!A:A,0))</f>
        <v>#REF!</v>
      </c>
      <c r="H235" s="6" t="e">
        <f t="shared" si="6"/>
        <v>#REF!</v>
      </c>
      <c r="I235" s="5" t="e">
        <f>INDEX(#REF!,MATCH('all CS proposals, net savings'!A:A,#REF!,0))</f>
        <v>#REF!</v>
      </c>
      <c r="J235" s="5" t="e">
        <f t="shared" si="7"/>
        <v>#REF!</v>
      </c>
    </row>
    <row r="236" spans="1:10" x14ac:dyDescent="0.25">
      <c r="A236" s="3">
        <v>112676203</v>
      </c>
      <c r="B236" s="3" t="s">
        <v>306</v>
      </c>
      <c r="C236" s="7" t="s">
        <v>170</v>
      </c>
      <c r="D236" s="6" t="e">
        <f>INDEX(#REF!,MATCH('all CS proposals, net savings'!A:A,#REF!,0))</f>
        <v>#REF!</v>
      </c>
      <c r="E236" s="6" t="e">
        <f>INDEX('Cyber CS Savings Feb2025'!#REF!,MATCH('all CS proposals, net savings'!A:A,'Cyber CS Savings Feb2025'!A:A,0))</f>
        <v>#REF!</v>
      </c>
      <c r="F236" s="6" t="e">
        <f>INDEX('Cyber CS Savings Feb2025'!#REF!,MATCH('all CS proposals, net savings'!A:A,'Cyber CS Savings Feb2025'!A:A,0))</f>
        <v>#REF!</v>
      </c>
      <c r="G236" s="6" t="e">
        <f>INDEX('Cyber CS Savings Feb2025'!#REF!,MATCH('all CS proposals, net savings'!A:A,'Cyber CS Savings Feb2025'!A:A,0))</f>
        <v>#REF!</v>
      </c>
      <c r="H236" s="6" t="e">
        <f t="shared" si="6"/>
        <v>#REF!</v>
      </c>
      <c r="I236" s="5" t="e">
        <f>INDEX(#REF!,MATCH('all CS proposals, net savings'!A:A,#REF!,0))</f>
        <v>#REF!</v>
      </c>
      <c r="J236" s="5" t="e">
        <f t="shared" si="7"/>
        <v>#REF!</v>
      </c>
    </row>
    <row r="237" spans="1:10" x14ac:dyDescent="0.25">
      <c r="A237" s="3">
        <v>112676403</v>
      </c>
      <c r="B237" s="3" t="s">
        <v>505</v>
      </c>
      <c r="C237" s="7" t="s">
        <v>170</v>
      </c>
      <c r="D237" s="6" t="e">
        <f>INDEX(#REF!,MATCH('all CS proposals, net savings'!A:A,#REF!,0))</f>
        <v>#REF!</v>
      </c>
      <c r="E237" s="6" t="e">
        <f>INDEX('Cyber CS Savings Feb2025'!#REF!,MATCH('all CS proposals, net savings'!A:A,'Cyber CS Savings Feb2025'!A:A,0))</f>
        <v>#REF!</v>
      </c>
      <c r="F237" s="6" t="e">
        <f>INDEX('Cyber CS Savings Feb2025'!#REF!,MATCH('all CS proposals, net savings'!A:A,'Cyber CS Savings Feb2025'!A:A,0))</f>
        <v>#REF!</v>
      </c>
      <c r="G237" s="6" t="e">
        <f>INDEX('Cyber CS Savings Feb2025'!#REF!,MATCH('all CS proposals, net savings'!A:A,'Cyber CS Savings Feb2025'!A:A,0))</f>
        <v>#REF!</v>
      </c>
      <c r="H237" s="6" t="e">
        <f t="shared" si="6"/>
        <v>#REF!</v>
      </c>
      <c r="I237" s="5" t="e">
        <f>INDEX(#REF!,MATCH('all CS proposals, net savings'!A:A,#REF!,0))</f>
        <v>#REF!</v>
      </c>
      <c r="J237" s="5" t="e">
        <f t="shared" si="7"/>
        <v>#REF!</v>
      </c>
    </row>
    <row r="238" spans="1:10" x14ac:dyDescent="0.25">
      <c r="A238" s="3">
        <v>112676503</v>
      </c>
      <c r="B238" s="3" t="s">
        <v>453</v>
      </c>
      <c r="C238" s="7" t="s">
        <v>170</v>
      </c>
      <c r="D238" s="6" t="e">
        <f>INDEX(#REF!,MATCH('all CS proposals, net savings'!A:A,#REF!,0))</f>
        <v>#REF!</v>
      </c>
      <c r="E238" s="6" t="e">
        <f>INDEX('Cyber CS Savings Feb2025'!#REF!,MATCH('all CS proposals, net savings'!A:A,'Cyber CS Savings Feb2025'!A:A,0))</f>
        <v>#REF!</v>
      </c>
      <c r="F238" s="6" t="e">
        <f>INDEX('Cyber CS Savings Feb2025'!#REF!,MATCH('all CS proposals, net savings'!A:A,'Cyber CS Savings Feb2025'!A:A,0))</f>
        <v>#REF!</v>
      </c>
      <c r="G238" s="6" t="e">
        <f>INDEX('Cyber CS Savings Feb2025'!#REF!,MATCH('all CS proposals, net savings'!A:A,'Cyber CS Savings Feb2025'!A:A,0))</f>
        <v>#REF!</v>
      </c>
      <c r="H238" s="6" t="e">
        <f t="shared" si="6"/>
        <v>#REF!</v>
      </c>
      <c r="I238" s="5" t="e">
        <f>INDEX(#REF!,MATCH('all CS proposals, net savings'!A:A,#REF!,0))</f>
        <v>#REF!</v>
      </c>
      <c r="J238" s="5" t="e">
        <f t="shared" si="7"/>
        <v>#REF!</v>
      </c>
    </row>
    <row r="239" spans="1:10" x14ac:dyDescent="0.25">
      <c r="A239" s="3">
        <v>112676703</v>
      </c>
      <c r="B239" s="3" t="s">
        <v>314</v>
      </c>
      <c r="C239" s="7" t="s">
        <v>170</v>
      </c>
      <c r="D239" s="6" t="e">
        <f>INDEX(#REF!,MATCH('all CS proposals, net savings'!A:A,#REF!,0))</f>
        <v>#REF!</v>
      </c>
      <c r="E239" s="6" t="e">
        <f>INDEX('Cyber CS Savings Feb2025'!#REF!,MATCH('all CS proposals, net savings'!A:A,'Cyber CS Savings Feb2025'!A:A,0))</f>
        <v>#REF!</v>
      </c>
      <c r="F239" s="6" t="e">
        <f>INDEX('Cyber CS Savings Feb2025'!#REF!,MATCH('all CS proposals, net savings'!A:A,'Cyber CS Savings Feb2025'!A:A,0))</f>
        <v>#REF!</v>
      </c>
      <c r="G239" s="6" t="e">
        <f>INDEX('Cyber CS Savings Feb2025'!#REF!,MATCH('all CS proposals, net savings'!A:A,'Cyber CS Savings Feb2025'!A:A,0))</f>
        <v>#REF!</v>
      </c>
      <c r="H239" s="6" t="e">
        <f t="shared" si="6"/>
        <v>#REF!</v>
      </c>
      <c r="I239" s="5" t="e">
        <f>INDEX(#REF!,MATCH('all CS proposals, net savings'!A:A,#REF!,0))</f>
        <v>#REF!</v>
      </c>
      <c r="J239" s="5" t="e">
        <f t="shared" si="7"/>
        <v>#REF!</v>
      </c>
    </row>
    <row r="240" spans="1:10" x14ac:dyDescent="0.25">
      <c r="A240" s="3">
        <v>112678503</v>
      </c>
      <c r="B240" s="3" t="s">
        <v>171</v>
      </c>
      <c r="C240" s="7" t="s">
        <v>170</v>
      </c>
      <c r="D240" s="6" t="e">
        <f>INDEX(#REF!,MATCH('all CS proposals, net savings'!A:A,#REF!,0))</f>
        <v>#REF!</v>
      </c>
      <c r="E240" s="6" t="e">
        <f>INDEX('Cyber CS Savings Feb2025'!#REF!,MATCH('all CS proposals, net savings'!A:A,'Cyber CS Savings Feb2025'!A:A,0))</f>
        <v>#REF!</v>
      </c>
      <c r="F240" s="6" t="e">
        <f>INDEX('Cyber CS Savings Feb2025'!#REF!,MATCH('all CS proposals, net savings'!A:A,'Cyber CS Savings Feb2025'!A:A,0))</f>
        <v>#REF!</v>
      </c>
      <c r="G240" s="6" t="e">
        <f>INDEX('Cyber CS Savings Feb2025'!#REF!,MATCH('all CS proposals, net savings'!A:A,'Cyber CS Savings Feb2025'!A:A,0))</f>
        <v>#REF!</v>
      </c>
      <c r="H240" s="6" t="e">
        <f t="shared" si="6"/>
        <v>#REF!</v>
      </c>
      <c r="I240" s="5" t="e">
        <f>INDEX(#REF!,MATCH('all CS proposals, net savings'!A:A,#REF!,0))</f>
        <v>#REF!</v>
      </c>
      <c r="J240" s="5" t="e">
        <f t="shared" si="7"/>
        <v>#REF!</v>
      </c>
    </row>
    <row r="241" spans="1:10" x14ac:dyDescent="0.25">
      <c r="A241" s="3">
        <v>112679002</v>
      </c>
      <c r="B241" s="3" t="s">
        <v>417</v>
      </c>
      <c r="C241" s="7" t="s">
        <v>170</v>
      </c>
      <c r="D241" s="6" t="e">
        <f>INDEX(#REF!,MATCH('all CS proposals, net savings'!A:A,#REF!,0))</f>
        <v>#REF!</v>
      </c>
      <c r="E241" s="6" t="e">
        <f>INDEX('Cyber CS Savings Feb2025'!#REF!,MATCH('all CS proposals, net savings'!A:A,'Cyber CS Savings Feb2025'!A:A,0))</f>
        <v>#REF!</v>
      </c>
      <c r="F241" s="6" t="e">
        <f>INDEX('Cyber CS Savings Feb2025'!#REF!,MATCH('all CS proposals, net savings'!A:A,'Cyber CS Savings Feb2025'!A:A,0))</f>
        <v>#REF!</v>
      </c>
      <c r="G241" s="6" t="e">
        <f>INDEX('Cyber CS Savings Feb2025'!#REF!,MATCH('all CS proposals, net savings'!A:A,'Cyber CS Savings Feb2025'!A:A,0))</f>
        <v>#REF!</v>
      </c>
      <c r="H241" s="6" t="e">
        <f t="shared" si="6"/>
        <v>#REF!</v>
      </c>
      <c r="I241" s="5" t="e">
        <f>INDEX(#REF!,MATCH('all CS proposals, net savings'!A:A,#REF!,0))</f>
        <v>#REF!</v>
      </c>
      <c r="J241" s="5" t="e">
        <f t="shared" si="7"/>
        <v>#REF!</v>
      </c>
    </row>
    <row r="242" spans="1:10" x14ac:dyDescent="0.25">
      <c r="A242" s="3">
        <v>112679403</v>
      </c>
      <c r="B242" s="3" t="s">
        <v>311</v>
      </c>
      <c r="C242" s="7" t="s">
        <v>170</v>
      </c>
      <c r="D242" s="6" t="e">
        <f>INDEX(#REF!,MATCH('all CS proposals, net savings'!A:A,#REF!,0))</f>
        <v>#REF!</v>
      </c>
      <c r="E242" s="6" t="e">
        <f>INDEX('Cyber CS Savings Feb2025'!#REF!,MATCH('all CS proposals, net savings'!A:A,'Cyber CS Savings Feb2025'!A:A,0))</f>
        <v>#REF!</v>
      </c>
      <c r="F242" s="6" t="e">
        <f>INDEX('Cyber CS Savings Feb2025'!#REF!,MATCH('all CS proposals, net savings'!A:A,'Cyber CS Savings Feb2025'!A:A,0))</f>
        <v>#REF!</v>
      </c>
      <c r="G242" s="6" t="e">
        <f>INDEX('Cyber CS Savings Feb2025'!#REF!,MATCH('all CS proposals, net savings'!A:A,'Cyber CS Savings Feb2025'!A:A,0))</f>
        <v>#REF!</v>
      </c>
      <c r="H242" s="6" t="e">
        <f t="shared" si="6"/>
        <v>#REF!</v>
      </c>
      <c r="I242" s="5" t="e">
        <f>INDEX(#REF!,MATCH('all CS proposals, net savings'!A:A,#REF!,0))</f>
        <v>#REF!</v>
      </c>
      <c r="J242" s="5" t="e">
        <f t="shared" si="7"/>
        <v>#REF!</v>
      </c>
    </row>
    <row r="243" spans="1:10" x14ac:dyDescent="0.25">
      <c r="A243" s="3">
        <v>113361303</v>
      </c>
      <c r="B243" s="3" t="s">
        <v>371</v>
      </c>
      <c r="C243" s="7" t="s">
        <v>211</v>
      </c>
      <c r="D243" s="6" t="e">
        <f>INDEX(#REF!,MATCH('all CS proposals, net savings'!A:A,#REF!,0))</f>
        <v>#REF!</v>
      </c>
      <c r="E243" s="6" t="e">
        <f>INDEX('Cyber CS Savings Feb2025'!#REF!,MATCH('all CS proposals, net savings'!A:A,'Cyber CS Savings Feb2025'!A:A,0))</f>
        <v>#REF!</v>
      </c>
      <c r="F243" s="6" t="e">
        <f>INDEX('Cyber CS Savings Feb2025'!#REF!,MATCH('all CS proposals, net savings'!A:A,'Cyber CS Savings Feb2025'!A:A,0))</f>
        <v>#REF!</v>
      </c>
      <c r="G243" s="6" t="e">
        <f>INDEX('Cyber CS Savings Feb2025'!#REF!,MATCH('all CS proposals, net savings'!A:A,'Cyber CS Savings Feb2025'!A:A,0))</f>
        <v>#REF!</v>
      </c>
      <c r="H243" s="6" t="e">
        <f t="shared" si="6"/>
        <v>#REF!</v>
      </c>
      <c r="I243" s="5" t="e">
        <f>INDEX(#REF!,MATCH('all CS proposals, net savings'!A:A,#REF!,0))</f>
        <v>#REF!</v>
      </c>
      <c r="J243" s="5" t="e">
        <f t="shared" si="7"/>
        <v>#REF!</v>
      </c>
    </row>
    <row r="244" spans="1:10" x14ac:dyDescent="0.25">
      <c r="A244" s="3">
        <v>113361503</v>
      </c>
      <c r="B244" s="3" t="s">
        <v>309</v>
      </c>
      <c r="C244" s="7" t="s">
        <v>211</v>
      </c>
      <c r="D244" s="6" t="e">
        <f>INDEX(#REF!,MATCH('all CS proposals, net savings'!A:A,#REF!,0))</f>
        <v>#REF!</v>
      </c>
      <c r="E244" s="6" t="e">
        <f>INDEX('Cyber CS Savings Feb2025'!#REF!,MATCH('all CS proposals, net savings'!A:A,'Cyber CS Savings Feb2025'!A:A,0))</f>
        <v>#REF!</v>
      </c>
      <c r="F244" s="6" t="e">
        <f>INDEX('Cyber CS Savings Feb2025'!#REF!,MATCH('all CS proposals, net savings'!A:A,'Cyber CS Savings Feb2025'!A:A,0))</f>
        <v>#REF!</v>
      </c>
      <c r="G244" s="6" t="e">
        <f>INDEX('Cyber CS Savings Feb2025'!#REF!,MATCH('all CS proposals, net savings'!A:A,'Cyber CS Savings Feb2025'!A:A,0))</f>
        <v>#REF!</v>
      </c>
      <c r="H244" s="6" t="e">
        <f t="shared" si="6"/>
        <v>#REF!</v>
      </c>
      <c r="I244" s="5" t="e">
        <f>INDEX(#REF!,MATCH('all CS proposals, net savings'!A:A,#REF!,0))</f>
        <v>#REF!</v>
      </c>
      <c r="J244" s="5" t="e">
        <f t="shared" si="7"/>
        <v>#REF!</v>
      </c>
    </row>
    <row r="245" spans="1:10" x14ac:dyDescent="0.25">
      <c r="A245" s="3">
        <v>113361703</v>
      </c>
      <c r="B245" s="3" t="s">
        <v>413</v>
      </c>
      <c r="C245" s="7" t="s">
        <v>211</v>
      </c>
      <c r="D245" s="6" t="e">
        <f>INDEX(#REF!,MATCH('all CS proposals, net savings'!A:A,#REF!,0))</f>
        <v>#REF!</v>
      </c>
      <c r="E245" s="6" t="e">
        <f>INDEX('Cyber CS Savings Feb2025'!#REF!,MATCH('all CS proposals, net savings'!A:A,'Cyber CS Savings Feb2025'!A:A,0))</f>
        <v>#REF!</v>
      </c>
      <c r="F245" s="6" t="e">
        <f>INDEX('Cyber CS Savings Feb2025'!#REF!,MATCH('all CS proposals, net savings'!A:A,'Cyber CS Savings Feb2025'!A:A,0))</f>
        <v>#REF!</v>
      </c>
      <c r="G245" s="6" t="e">
        <f>INDEX('Cyber CS Savings Feb2025'!#REF!,MATCH('all CS proposals, net savings'!A:A,'Cyber CS Savings Feb2025'!A:A,0))</f>
        <v>#REF!</v>
      </c>
      <c r="H245" s="6" t="e">
        <f t="shared" si="6"/>
        <v>#REF!</v>
      </c>
      <c r="I245" s="5" t="e">
        <f>INDEX(#REF!,MATCH('all CS proposals, net savings'!A:A,#REF!,0))</f>
        <v>#REF!</v>
      </c>
      <c r="J245" s="5" t="e">
        <f t="shared" si="7"/>
        <v>#REF!</v>
      </c>
    </row>
    <row r="246" spans="1:10" x14ac:dyDescent="0.25">
      <c r="A246" s="3">
        <v>113362203</v>
      </c>
      <c r="B246" s="3" t="s">
        <v>212</v>
      </c>
      <c r="C246" s="7" t="s">
        <v>211</v>
      </c>
      <c r="D246" s="6" t="e">
        <f>INDEX(#REF!,MATCH('all CS proposals, net savings'!A:A,#REF!,0))</f>
        <v>#REF!</v>
      </c>
      <c r="E246" s="6" t="e">
        <f>INDEX('Cyber CS Savings Feb2025'!#REF!,MATCH('all CS proposals, net savings'!A:A,'Cyber CS Savings Feb2025'!A:A,0))</f>
        <v>#REF!</v>
      </c>
      <c r="F246" s="6" t="e">
        <f>INDEX('Cyber CS Savings Feb2025'!#REF!,MATCH('all CS proposals, net savings'!A:A,'Cyber CS Savings Feb2025'!A:A,0))</f>
        <v>#REF!</v>
      </c>
      <c r="G246" s="6" t="e">
        <f>INDEX('Cyber CS Savings Feb2025'!#REF!,MATCH('all CS proposals, net savings'!A:A,'Cyber CS Savings Feb2025'!A:A,0))</f>
        <v>#REF!</v>
      </c>
      <c r="H246" s="6" t="e">
        <f t="shared" si="6"/>
        <v>#REF!</v>
      </c>
      <c r="I246" s="5" t="e">
        <f>INDEX(#REF!,MATCH('all CS proposals, net savings'!A:A,#REF!,0))</f>
        <v>#REF!</v>
      </c>
      <c r="J246" s="5" t="e">
        <f t="shared" si="7"/>
        <v>#REF!</v>
      </c>
    </row>
    <row r="247" spans="1:10" x14ac:dyDescent="0.25">
      <c r="A247" s="3">
        <v>113362303</v>
      </c>
      <c r="B247" s="3" t="s">
        <v>416</v>
      </c>
      <c r="C247" s="7" t="s">
        <v>211</v>
      </c>
      <c r="D247" s="6" t="e">
        <f>INDEX(#REF!,MATCH('all CS proposals, net savings'!A:A,#REF!,0))</f>
        <v>#REF!</v>
      </c>
      <c r="E247" s="6" t="e">
        <f>INDEX('Cyber CS Savings Feb2025'!#REF!,MATCH('all CS proposals, net savings'!A:A,'Cyber CS Savings Feb2025'!A:A,0))</f>
        <v>#REF!</v>
      </c>
      <c r="F247" s="6" t="e">
        <f>INDEX('Cyber CS Savings Feb2025'!#REF!,MATCH('all CS proposals, net savings'!A:A,'Cyber CS Savings Feb2025'!A:A,0))</f>
        <v>#REF!</v>
      </c>
      <c r="G247" s="6" t="e">
        <f>INDEX('Cyber CS Savings Feb2025'!#REF!,MATCH('all CS proposals, net savings'!A:A,'Cyber CS Savings Feb2025'!A:A,0))</f>
        <v>#REF!</v>
      </c>
      <c r="H247" s="6" t="e">
        <f t="shared" si="6"/>
        <v>#REF!</v>
      </c>
      <c r="I247" s="5" t="e">
        <f>INDEX(#REF!,MATCH('all CS proposals, net savings'!A:A,#REF!,0))</f>
        <v>#REF!</v>
      </c>
      <c r="J247" s="5" t="e">
        <f t="shared" si="7"/>
        <v>#REF!</v>
      </c>
    </row>
    <row r="248" spans="1:10" x14ac:dyDescent="0.25">
      <c r="A248" s="3">
        <v>113362403</v>
      </c>
      <c r="B248" s="3" t="s">
        <v>263</v>
      </c>
      <c r="C248" s="7" t="s">
        <v>211</v>
      </c>
      <c r="D248" s="6" t="e">
        <f>INDEX(#REF!,MATCH('all CS proposals, net savings'!A:A,#REF!,0))</f>
        <v>#REF!</v>
      </c>
      <c r="E248" s="6" t="e">
        <f>INDEX('Cyber CS Savings Feb2025'!#REF!,MATCH('all CS proposals, net savings'!A:A,'Cyber CS Savings Feb2025'!A:A,0))</f>
        <v>#REF!</v>
      </c>
      <c r="F248" s="6" t="e">
        <f>INDEX('Cyber CS Savings Feb2025'!#REF!,MATCH('all CS proposals, net savings'!A:A,'Cyber CS Savings Feb2025'!A:A,0))</f>
        <v>#REF!</v>
      </c>
      <c r="G248" s="6" t="e">
        <f>INDEX('Cyber CS Savings Feb2025'!#REF!,MATCH('all CS proposals, net savings'!A:A,'Cyber CS Savings Feb2025'!A:A,0))</f>
        <v>#REF!</v>
      </c>
      <c r="H248" s="6" t="e">
        <f t="shared" si="6"/>
        <v>#REF!</v>
      </c>
      <c r="I248" s="5" t="e">
        <f>INDEX(#REF!,MATCH('all CS proposals, net savings'!A:A,#REF!,0))</f>
        <v>#REF!</v>
      </c>
      <c r="J248" s="5" t="e">
        <f t="shared" si="7"/>
        <v>#REF!</v>
      </c>
    </row>
    <row r="249" spans="1:10" x14ac:dyDescent="0.25">
      <c r="A249" s="3">
        <v>113362603</v>
      </c>
      <c r="B249" s="3" t="s">
        <v>474</v>
      </c>
      <c r="C249" s="7" t="s">
        <v>211</v>
      </c>
      <c r="D249" s="6" t="e">
        <f>INDEX(#REF!,MATCH('all CS proposals, net savings'!A:A,#REF!,0))</f>
        <v>#REF!</v>
      </c>
      <c r="E249" s="6" t="e">
        <f>INDEX('Cyber CS Savings Feb2025'!#REF!,MATCH('all CS proposals, net savings'!A:A,'Cyber CS Savings Feb2025'!A:A,0))</f>
        <v>#REF!</v>
      </c>
      <c r="F249" s="6" t="e">
        <f>INDEX('Cyber CS Savings Feb2025'!#REF!,MATCH('all CS proposals, net savings'!A:A,'Cyber CS Savings Feb2025'!A:A,0))</f>
        <v>#REF!</v>
      </c>
      <c r="G249" s="6" t="e">
        <f>INDEX('Cyber CS Savings Feb2025'!#REF!,MATCH('all CS proposals, net savings'!A:A,'Cyber CS Savings Feb2025'!A:A,0))</f>
        <v>#REF!</v>
      </c>
      <c r="H249" s="6" t="e">
        <f t="shared" si="6"/>
        <v>#REF!</v>
      </c>
      <c r="I249" s="5" t="e">
        <f>INDEX(#REF!,MATCH('all CS proposals, net savings'!A:A,#REF!,0))</f>
        <v>#REF!</v>
      </c>
      <c r="J249" s="5" t="e">
        <f t="shared" si="7"/>
        <v>#REF!</v>
      </c>
    </row>
    <row r="250" spans="1:10" x14ac:dyDescent="0.25">
      <c r="A250" s="3">
        <v>113363103</v>
      </c>
      <c r="B250" s="3" t="s">
        <v>452</v>
      </c>
      <c r="C250" s="7" t="s">
        <v>211</v>
      </c>
      <c r="D250" s="6" t="e">
        <f>INDEX(#REF!,MATCH('all CS proposals, net savings'!A:A,#REF!,0))</f>
        <v>#REF!</v>
      </c>
      <c r="E250" s="6" t="e">
        <f>INDEX('Cyber CS Savings Feb2025'!#REF!,MATCH('all CS proposals, net savings'!A:A,'Cyber CS Savings Feb2025'!A:A,0))</f>
        <v>#REF!</v>
      </c>
      <c r="F250" s="6" t="e">
        <f>INDEX('Cyber CS Savings Feb2025'!#REF!,MATCH('all CS proposals, net savings'!A:A,'Cyber CS Savings Feb2025'!A:A,0))</f>
        <v>#REF!</v>
      </c>
      <c r="G250" s="6" t="e">
        <f>INDEX('Cyber CS Savings Feb2025'!#REF!,MATCH('all CS proposals, net savings'!A:A,'Cyber CS Savings Feb2025'!A:A,0))</f>
        <v>#REF!</v>
      </c>
      <c r="H250" s="6" t="e">
        <f t="shared" si="6"/>
        <v>#REF!</v>
      </c>
      <c r="I250" s="5" t="e">
        <f>INDEX(#REF!,MATCH('all CS proposals, net savings'!A:A,#REF!,0))</f>
        <v>#REF!</v>
      </c>
      <c r="J250" s="5" t="e">
        <f t="shared" si="7"/>
        <v>#REF!</v>
      </c>
    </row>
    <row r="251" spans="1:10" x14ac:dyDescent="0.25">
      <c r="A251" s="3">
        <v>113363603</v>
      </c>
      <c r="B251" s="3" t="s">
        <v>288</v>
      </c>
      <c r="C251" s="7" t="s">
        <v>211</v>
      </c>
      <c r="D251" s="6" t="e">
        <f>INDEX(#REF!,MATCH('all CS proposals, net savings'!A:A,#REF!,0))</f>
        <v>#REF!</v>
      </c>
      <c r="E251" s="6" t="e">
        <f>INDEX('Cyber CS Savings Feb2025'!#REF!,MATCH('all CS proposals, net savings'!A:A,'Cyber CS Savings Feb2025'!A:A,0))</f>
        <v>#REF!</v>
      </c>
      <c r="F251" s="6" t="e">
        <f>INDEX('Cyber CS Savings Feb2025'!#REF!,MATCH('all CS proposals, net savings'!A:A,'Cyber CS Savings Feb2025'!A:A,0))</f>
        <v>#REF!</v>
      </c>
      <c r="G251" s="6" t="e">
        <f>INDEX('Cyber CS Savings Feb2025'!#REF!,MATCH('all CS proposals, net savings'!A:A,'Cyber CS Savings Feb2025'!A:A,0))</f>
        <v>#REF!</v>
      </c>
      <c r="H251" s="6" t="e">
        <f t="shared" si="6"/>
        <v>#REF!</v>
      </c>
      <c r="I251" s="5" t="e">
        <f>INDEX(#REF!,MATCH('all CS proposals, net savings'!A:A,#REF!,0))</f>
        <v>#REF!</v>
      </c>
      <c r="J251" s="5" t="e">
        <f t="shared" si="7"/>
        <v>#REF!</v>
      </c>
    </row>
    <row r="252" spans="1:10" x14ac:dyDescent="0.25">
      <c r="A252" s="3">
        <v>113364002</v>
      </c>
      <c r="B252" s="3" t="s">
        <v>556</v>
      </c>
      <c r="C252" s="7" t="s">
        <v>211</v>
      </c>
      <c r="D252" s="6" t="e">
        <f>INDEX(#REF!,MATCH('all CS proposals, net savings'!A:A,#REF!,0))</f>
        <v>#REF!</v>
      </c>
      <c r="E252" s="6" t="e">
        <f>INDEX('Cyber CS Savings Feb2025'!#REF!,MATCH('all CS proposals, net savings'!A:A,'Cyber CS Savings Feb2025'!A:A,0))</f>
        <v>#REF!</v>
      </c>
      <c r="F252" s="6" t="e">
        <f>INDEX('Cyber CS Savings Feb2025'!#REF!,MATCH('all CS proposals, net savings'!A:A,'Cyber CS Savings Feb2025'!A:A,0))</f>
        <v>#REF!</v>
      </c>
      <c r="G252" s="6" t="e">
        <f>INDEX('Cyber CS Savings Feb2025'!#REF!,MATCH('all CS proposals, net savings'!A:A,'Cyber CS Savings Feb2025'!A:A,0))</f>
        <v>#REF!</v>
      </c>
      <c r="H252" s="6" t="e">
        <f t="shared" si="6"/>
        <v>#REF!</v>
      </c>
      <c r="I252" s="5" t="e">
        <f>INDEX(#REF!,MATCH('all CS proposals, net savings'!A:A,#REF!,0))</f>
        <v>#REF!</v>
      </c>
      <c r="J252" s="5" t="e">
        <f t="shared" si="7"/>
        <v>#REF!</v>
      </c>
    </row>
    <row r="253" spans="1:10" x14ac:dyDescent="0.25">
      <c r="A253" s="3">
        <v>113364403</v>
      </c>
      <c r="B253" s="3" t="s">
        <v>324</v>
      </c>
      <c r="C253" s="7" t="s">
        <v>211</v>
      </c>
      <c r="D253" s="6" t="e">
        <f>INDEX(#REF!,MATCH('all CS proposals, net savings'!A:A,#REF!,0))</f>
        <v>#REF!</v>
      </c>
      <c r="E253" s="6" t="e">
        <f>INDEX('Cyber CS Savings Feb2025'!#REF!,MATCH('all CS proposals, net savings'!A:A,'Cyber CS Savings Feb2025'!A:A,0))</f>
        <v>#REF!</v>
      </c>
      <c r="F253" s="6" t="e">
        <f>INDEX('Cyber CS Savings Feb2025'!#REF!,MATCH('all CS proposals, net savings'!A:A,'Cyber CS Savings Feb2025'!A:A,0))</f>
        <v>#REF!</v>
      </c>
      <c r="G253" s="6" t="e">
        <f>INDEX('Cyber CS Savings Feb2025'!#REF!,MATCH('all CS proposals, net savings'!A:A,'Cyber CS Savings Feb2025'!A:A,0))</f>
        <v>#REF!</v>
      </c>
      <c r="H253" s="6" t="e">
        <f t="shared" si="6"/>
        <v>#REF!</v>
      </c>
      <c r="I253" s="5" t="e">
        <f>INDEX(#REF!,MATCH('all CS proposals, net savings'!A:A,#REF!,0))</f>
        <v>#REF!</v>
      </c>
      <c r="J253" s="5" t="e">
        <f t="shared" si="7"/>
        <v>#REF!</v>
      </c>
    </row>
    <row r="254" spans="1:10" x14ac:dyDescent="0.25">
      <c r="A254" s="3">
        <v>113364503</v>
      </c>
      <c r="B254" s="3" t="s">
        <v>368</v>
      </c>
      <c r="C254" s="7" t="s">
        <v>211</v>
      </c>
      <c r="D254" s="6" t="e">
        <f>INDEX(#REF!,MATCH('all CS proposals, net savings'!A:A,#REF!,0))</f>
        <v>#REF!</v>
      </c>
      <c r="E254" s="6" t="e">
        <f>INDEX('Cyber CS Savings Feb2025'!#REF!,MATCH('all CS proposals, net savings'!A:A,'Cyber CS Savings Feb2025'!A:A,0))</f>
        <v>#REF!</v>
      </c>
      <c r="F254" s="6" t="e">
        <f>INDEX('Cyber CS Savings Feb2025'!#REF!,MATCH('all CS proposals, net savings'!A:A,'Cyber CS Savings Feb2025'!A:A,0))</f>
        <v>#REF!</v>
      </c>
      <c r="G254" s="6" t="e">
        <f>INDEX('Cyber CS Savings Feb2025'!#REF!,MATCH('all CS proposals, net savings'!A:A,'Cyber CS Savings Feb2025'!A:A,0))</f>
        <v>#REF!</v>
      </c>
      <c r="H254" s="6" t="e">
        <f t="shared" si="6"/>
        <v>#REF!</v>
      </c>
      <c r="I254" s="5" t="e">
        <f>INDEX(#REF!,MATCH('all CS proposals, net savings'!A:A,#REF!,0))</f>
        <v>#REF!</v>
      </c>
      <c r="J254" s="5" t="e">
        <f t="shared" si="7"/>
        <v>#REF!</v>
      </c>
    </row>
    <row r="255" spans="1:10" x14ac:dyDescent="0.25">
      <c r="A255" s="3">
        <v>113365203</v>
      </c>
      <c r="B255" s="3" t="s">
        <v>465</v>
      </c>
      <c r="C255" s="7" t="s">
        <v>211</v>
      </c>
      <c r="D255" s="6" t="e">
        <f>INDEX(#REF!,MATCH('all CS proposals, net savings'!A:A,#REF!,0))</f>
        <v>#REF!</v>
      </c>
      <c r="E255" s="6" t="e">
        <f>INDEX('Cyber CS Savings Feb2025'!#REF!,MATCH('all CS proposals, net savings'!A:A,'Cyber CS Savings Feb2025'!A:A,0))</f>
        <v>#REF!</v>
      </c>
      <c r="F255" s="6" t="e">
        <f>INDEX('Cyber CS Savings Feb2025'!#REF!,MATCH('all CS proposals, net savings'!A:A,'Cyber CS Savings Feb2025'!A:A,0))</f>
        <v>#REF!</v>
      </c>
      <c r="G255" s="6" t="e">
        <f>INDEX('Cyber CS Savings Feb2025'!#REF!,MATCH('all CS proposals, net savings'!A:A,'Cyber CS Savings Feb2025'!A:A,0))</f>
        <v>#REF!</v>
      </c>
      <c r="H255" s="6" t="e">
        <f t="shared" si="6"/>
        <v>#REF!</v>
      </c>
      <c r="I255" s="5" t="e">
        <f>INDEX(#REF!,MATCH('all CS proposals, net savings'!A:A,#REF!,0))</f>
        <v>#REF!</v>
      </c>
      <c r="J255" s="5" t="e">
        <f t="shared" si="7"/>
        <v>#REF!</v>
      </c>
    </row>
    <row r="256" spans="1:10" x14ac:dyDescent="0.25">
      <c r="A256" s="3">
        <v>113365303</v>
      </c>
      <c r="B256" s="3" t="s">
        <v>347</v>
      </c>
      <c r="C256" s="7" t="s">
        <v>211</v>
      </c>
      <c r="D256" s="6" t="e">
        <f>INDEX(#REF!,MATCH('all CS proposals, net savings'!A:A,#REF!,0))</f>
        <v>#REF!</v>
      </c>
      <c r="E256" s="6" t="e">
        <f>INDEX('Cyber CS Savings Feb2025'!#REF!,MATCH('all CS proposals, net savings'!A:A,'Cyber CS Savings Feb2025'!A:A,0))</f>
        <v>#REF!</v>
      </c>
      <c r="F256" s="6" t="e">
        <f>INDEX('Cyber CS Savings Feb2025'!#REF!,MATCH('all CS proposals, net savings'!A:A,'Cyber CS Savings Feb2025'!A:A,0))</f>
        <v>#REF!</v>
      </c>
      <c r="G256" s="6" t="e">
        <f>INDEX('Cyber CS Savings Feb2025'!#REF!,MATCH('all CS proposals, net savings'!A:A,'Cyber CS Savings Feb2025'!A:A,0))</f>
        <v>#REF!</v>
      </c>
      <c r="H256" s="6" t="e">
        <f t="shared" si="6"/>
        <v>#REF!</v>
      </c>
      <c r="I256" s="5" t="e">
        <f>INDEX(#REF!,MATCH('all CS proposals, net savings'!A:A,#REF!,0))</f>
        <v>#REF!</v>
      </c>
      <c r="J256" s="5" t="e">
        <f t="shared" si="7"/>
        <v>#REF!</v>
      </c>
    </row>
    <row r="257" spans="1:10" x14ac:dyDescent="0.25">
      <c r="A257" s="3">
        <v>113367003</v>
      </c>
      <c r="B257" s="3" t="s">
        <v>396</v>
      </c>
      <c r="C257" s="7" t="s">
        <v>211</v>
      </c>
      <c r="D257" s="6" t="e">
        <f>INDEX(#REF!,MATCH('all CS proposals, net savings'!A:A,#REF!,0))</f>
        <v>#REF!</v>
      </c>
      <c r="E257" s="6" t="e">
        <f>INDEX('Cyber CS Savings Feb2025'!#REF!,MATCH('all CS proposals, net savings'!A:A,'Cyber CS Savings Feb2025'!A:A,0))</f>
        <v>#REF!</v>
      </c>
      <c r="F257" s="6" t="e">
        <f>INDEX('Cyber CS Savings Feb2025'!#REF!,MATCH('all CS proposals, net savings'!A:A,'Cyber CS Savings Feb2025'!A:A,0))</f>
        <v>#REF!</v>
      </c>
      <c r="G257" s="6" t="e">
        <f>INDEX('Cyber CS Savings Feb2025'!#REF!,MATCH('all CS proposals, net savings'!A:A,'Cyber CS Savings Feb2025'!A:A,0))</f>
        <v>#REF!</v>
      </c>
      <c r="H257" s="6" t="e">
        <f t="shared" si="6"/>
        <v>#REF!</v>
      </c>
      <c r="I257" s="5" t="e">
        <f>INDEX(#REF!,MATCH('all CS proposals, net savings'!A:A,#REF!,0))</f>
        <v>#REF!</v>
      </c>
      <c r="J257" s="5" t="e">
        <f t="shared" si="7"/>
        <v>#REF!</v>
      </c>
    </row>
    <row r="258" spans="1:10" x14ac:dyDescent="0.25">
      <c r="A258" s="3">
        <v>113369003</v>
      </c>
      <c r="B258" s="3" t="s">
        <v>473</v>
      </c>
      <c r="C258" s="7" t="s">
        <v>211</v>
      </c>
      <c r="D258" s="6" t="e">
        <f>INDEX(#REF!,MATCH('all CS proposals, net savings'!A:A,#REF!,0))</f>
        <v>#REF!</v>
      </c>
      <c r="E258" s="6" t="e">
        <f>INDEX('Cyber CS Savings Feb2025'!#REF!,MATCH('all CS proposals, net savings'!A:A,'Cyber CS Savings Feb2025'!A:A,0))</f>
        <v>#REF!</v>
      </c>
      <c r="F258" s="6" t="e">
        <f>INDEX('Cyber CS Savings Feb2025'!#REF!,MATCH('all CS proposals, net savings'!A:A,'Cyber CS Savings Feb2025'!A:A,0))</f>
        <v>#REF!</v>
      </c>
      <c r="G258" s="6" t="e">
        <f>INDEX('Cyber CS Savings Feb2025'!#REF!,MATCH('all CS proposals, net savings'!A:A,'Cyber CS Savings Feb2025'!A:A,0))</f>
        <v>#REF!</v>
      </c>
      <c r="H258" s="6" t="e">
        <f t="shared" ref="H258:H321" si="8">ROUND(D258+G258,2)</f>
        <v>#REF!</v>
      </c>
      <c r="I258" s="5" t="e">
        <f>INDEX(#REF!,MATCH('all CS proposals, net savings'!A:A,#REF!,0))</f>
        <v>#REF!</v>
      </c>
      <c r="J258" s="5" t="e">
        <f t="shared" si="7"/>
        <v>#REF!</v>
      </c>
    </row>
    <row r="259" spans="1:10" x14ac:dyDescent="0.25">
      <c r="A259" s="3">
        <v>113380303</v>
      </c>
      <c r="B259" s="3" t="s">
        <v>267</v>
      </c>
      <c r="C259" s="7" t="s">
        <v>172</v>
      </c>
      <c r="D259" s="6" t="e">
        <f>INDEX(#REF!,MATCH('all CS proposals, net savings'!A:A,#REF!,0))</f>
        <v>#REF!</v>
      </c>
      <c r="E259" s="6" t="e">
        <f>INDEX('Cyber CS Savings Feb2025'!#REF!,MATCH('all CS proposals, net savings'!A:A,'Cyber CS Savings Feb2025'!A:A,0))</f>
        <v>#REF!</v>
      </c>
      <c r="F259" s="6" t="e">
        <f>INDEX('Cyber CS Savings Feb2025'!#REF!,MATCH('all CS proposals, net savings'!A:A,'Cyber CS Savings Feb2025'!A:A,0))</f>
        <v>#REF!</v>
      </c>
      <c r="G259" s="6" t="e">
        <f>INDEX('Cyber CS Savings Feb2025'!#REF!,MATCH('all CS proposals, net savings'!A:A,'Cyber CS Savings Feb2025'!A:A,0))</f>
        <v>#REF!</v>
      </c>
      <c r="H259" s="6" t="e">
        <f t="shared" si="8"/>
        <v>#REF!</v>
      </c>
      <c r="I259" s="5" t="e">
        <f>INDEX(#REF!,MATCH('all CS proposals, net savings'!A:A,#REF!,0))</f>
        <v>#REF!</v>
      </c>
      <c r="J259" s="5" t="e">
        <f t="shared" ref="J259:J322" si="9">H259-I259</f>
        <v>#REF!</v>
      </c>
    </row>
    <row r="260" spans="1:10" x14ac:dyDescent="0.25">
      <c r="A260" s="3">
        <v>113381303</v>
      </c>
      <c r="B260" s="3" t="s">
        <v>398</v>
      </c>
      <c r="C260" s="7" t="s">
        <v>172</v>
      </c>
      <c r="D260" s="6" t="e">
        <f>INDEX(#REF!,MATCH('all CS proposals, net savings'!A:A,#REF!,0))</f>
        <v>#REF!</v>
      </c>
      <c r="E260" s="6" t="e">
        <f>INDEX('Cyber CS Savings Feb2025'!#REF!,MATCH('all CS proposals, net savings'!A:A,'Cyber CS Savings Feb2025'!A:A,0))</f>
        <v>#REF!</v>
      </c>
      <c r="F260" s="6" t="e">
        <f>INDEX('Cyber CS Savings Feb2025'!#REF!,MATCH('all CS proposals, net savings'!A:A,'Cyber CS Savings Feb2025'!A:A,0))</f>
        <v>#REF!</v>
      </c>
      <c r="G260" s="6" t="e">
        <f>INDEX('Cyber CS Savings Feb2025'!#REF!,MATCH('all CS proposals, net savings'!A:A,'Cyber CS Savings Feb2025'!A:A,0))</f>
        <v>#REF!</v>
      </c>
      <c r="H260" s="6" t="e">
        <f t="shared" si="8"/>
        <v>#REF!</v>
      </c>
      <c r="I260" s="5" t="e">
        <f>INDEX(#REF!,MATCH('all CS proposals, net savings'!A:A,#REF!,0))</f>
        <v>#REF!</v>
      </c>
      <c r="J260" s="5" t="e">
        <f t="shared" si="9"/>
        <v>#REF!</v>
      </c>
    </row>
    <row r="261" spans="1:10" x14ac:dyDescent="0.25">
      <c r="A261" s="3">
        <v>113382303</v>
      </c>
      <c r="B261" s="3" t="s">
        <v>266</v>
      </c>
      <c r="C261" s="7" t="s">
        <v>172</v>
      </c>
      <c r="D261" s="6" t="e">
        <f>INDEX(#REF!,MATCH('all CS proposals, net savings'!A:A,#REF!,0))</f>
        <v>#REF!</v>
      </c>
      <c r="E261" s="6" t="e">
        <f>INDEX('Cyber CS Savings Feb2025'!#REF!,MATCH('all CS proposals, net savings'!A:A,'Cyber CS Savings Feb2025'!A:A,0))</f>
        <v>#REF!</v>
      </c>
      <c r="F261" s="6" t="e">
        <f>INDEX('Cyber CS Savings Feb2025'!#REF!,MATCH('all CS proposals, net savings'!A:A,'Cyber CS Savings Feb2025'!A:A,0))</f>
        <v>#REF!</v>
      </c>
      <c r="G261" s="6" t="e">
        <f>INDEX('Cyber CS Savings Feb2025'!#REF!,MATCH('all CS proposals, net savings'!A:A,'Cyber CS Savings Feb2025'!A:A,0))</f>
        <v>#REF!</v>
      </c>
      <c r="H261" s="6" t="e">
        <f t="shared" si="8"/>
        <v>#REF!</v>
      </c>
      <c r="I261" s="5" t="e">
        <f>INDEX(#REF!,MATCH('all CS proposals, net savings'!A:A,#REF!,0))</f>
        <v>#REF!</v>
      </c>
      <c r="J261" s="5" t="e">
        <f t="shared" si="9"/>
        <v>#REF!</v>
      </c>
    </row>
    <row r="262" spans="1:10" x14ac:dyDescent="0.25">
      <c r="A262" s="3">
        <v>113384603</v>
      </c>
      <c r="B262" s="3" t="s">
        <v>490</v>
      </c>
      <c r="C262" s="7" t="s">
        <v>172</v>
      </c>
      <c r="D262" s="6" t="e">
        <f>INDEX(#REF!,MATCH('all CS proposals, net savings'!A:A,#REF!,0))</f>
        <v>#REF!</v>
      </c>
      <c r="E262" s="6" t="e">
        <f>INDEX('Cyber CS Savings Feb2025'!#REF!,MATCH('all CS proposals, net savings'!A:A,'Cyber CS Savings Feb2025'!A:A,0))</f>
        <v>#REF!</v>
      </c>
      <c r="F262" s="6" t="e">
        <f>INDEX('Cyber CS Savings Feb2025'!#REF!,MATCH('all CS proposals, net savings'!A:A,'Cyber CS Savings Feb2025'!A:A,0))</f>
        <v>#REF!</v>
      </c>
      <c r="G262" s="6" t="e">
        <f>INDEX('Cyber CS Savings Feb2025'!#REF!,MATCH('all CS proposals, net savings'!A:A,'Cyber CS Savings Feb2025'!A:A,0))</f>
        <v>#REF!</v>
      </c>
      <c r="H262" s="6" t="e">
        <f t="shared" si="8"/>
        <v>#REF!</v>
      </c>
      <c r="I262" s="5" t="e">
        <f>INDEX(#REF!,MATCH('all CS proposals, net savings'!A:A,#REF!,0))</f>
        <v>#REF!</v>
      </c>
      <c r="J262" s="5" t="e">
        <f t="shared" si="9"/>
        <v>#REF!</v>
      </c>
    </row>
    <row r="263" spans="1:10" x14ac:dyDescent="0.25">
      <c r="A263" s="3">
        <v>113385003</v>
      </c>
      <c r="B263" s="3" t="s">
        <v>345</v>
      </c>
      <c r="C263" s="7" t="s">
        <v>172</v>
      </c>
      <c r="D263" s="6" t="e">
        <f>INDEX(#REF!,MATCH('all CS proposals, net savings'!A:A,#REF!,0))</f>
        <v>#REF!</v>
      </c>
      <c r="E263" s="6" t="e">
        <f>INDEX('Cyber CS Savings Feb2025'!#REF!,MATCH('all CS proposals, net savings'!A:A,'Cyber CS Savings Feb2025'!A:A,0))</f>
        <v>#REF!</v>
      </c>
      <c r="F263" s="6" t="e">
        <f>INDEX('Cyber CS Savings Feb2025'!#REF!,MATCH('all CS proposals, net savings'!A:A,'Cyber CS Savings Feb2025'!A:A,0))</f>
        <v>#REF!</v>
      </c>
      <c r="G263" s="6" t="e">
        <f>INDEX('Cyber CS Savings Feb2025'!#REF!,MATCH('all CS proposals, net savings'!A:A,'Cyber CS Savings Feb2025'!A:A,0))</f>
        <v>#REF!</v>
      </c>
      <c r="H263" s="6" t="e">
        <f t="shared" si="8"/>
        <v>#REF!</v>
      </c>
      <c r="I263" s="5" t="e">
        <f>INDEX(#REF!,MATCH('all CS proposals, net savings'!A:A,#REF!,0))</f>
        <v>#REF!</v>
      </c>
      <c r="J263" s="5" t="e">
        <f t="shared" si="9"/>
        <v>#REF!</v>
      </c>
    </row>
    <row r="264" spans="1:10" x14ac:dyDescent="0.25">
      <c r="A264" s="3">
        <v>113385303</v>
      </c>
      <c r="B264" s="3" t="s">
        <v>173</v>
      </c>
      <c r="C264" s="7" t="s">
        <v>172</v>
      </c>
      <c r="D264" s="6" t="e">
        <f>INDEX(#REF!,MATCH('all CS proposals, net savings'!A:A,#REF!,0))</f>
        <v>#REF!</v>
      </c>
      <c r="E264" s="6" t="e">
        <f>INDEX('Cyber CS Savings Feb2025'!#REF!,MATCH('all CS proposals, net savings'!A:A,'Cyber CS Savings Feb2025'!A:A,0))</f>
        <v>#REF!</v>
      </c>
      <c r="F264" s="6" t="e">
        <f>INDEX('Cyber CS Savings Feb2025'!#REF!,MATCH('all CS proposals, net savings'!A:A,'Cyber CS Savings Feb2025'!A:A,0))</f>
        <v>#REF!</v>
      </c>
      <c r="G264" s="6" t="e">
        <f>INDEX('Cyber CS Savings Feb2025'!#REF!,MATCH('all CS proposals, net savings'!A:A,'Cyber CS Savings Feb2025'!A:A,0))</f>
        <v>#REF!</v>
      </c>
      <c r="H264" s="6" t="e">
        <f t="shared" si="8"/>
        <v>#REF!</v>
      </c>
      <c r="I264" s="5" t="e">
        <f>INDEX(#REF!,MATCH('all CS proposals, net savings'!A:A,#REF!,0))</f>
        <v>#REF!</v>
      </c>
      <c r="J264" s="5" t="e">
        <f t="shared" si="9"/>
        <v>#REF!</v>
      </c>
    </row>
    <row r="265" spans="1:10" x14ac:dyDescent="0.25">
      <c r="A265" s="3">
        <v>114060503</v>
      </c>
      <c r="B265" s="3" t="s">
        <v>90</v>
      </c>
      <c r="C265" s="7" t="s">
        <v>89</v>
      </c>
      <c r="D265" s="6" t="e">
        <f>INDEX(#REF!,MATCH('all CS proposals, net savings'!A:A,#REF!,0))</f>
        <v>#REF!</v>
      </c>
      <c r="E265" s="6" t="e">
        <f>INDEX('Cyber CS Savings Feb2025'!#REF!,MATCH('all CS proposals, net savings'!A:A,'Cyber CS Savings Feb2025'!A:A,0))</f>
        <v>#REF!</v>
      </c>
      <c r="F265" s="6" t="e">
        <f>INDEX('Cyber CS Savings Feb2025'!#REF!,MATCH('all CS proposals, net savings'!A:A,'Cyber CS Savings Feb2025'!A:A,0))</f>
        <v>#REF!</v>
      </c>
      <c r="G265" s="6" t="e">
        <f>INDEX('Cyber CS Savings Feb2025'!#REF!,MATCH('all CS proposals, net savings'!A:A,'Cyber CS Savings Feb2025'!A:A,0))</f>
        <v>#REF!</v>
      </c>
      <c r="H265" s="6" t="e">
        <f t="shared" si="8"/>
        <v>#REF!</v>
      </c>
      <c r="I265" s="5" t="e">
        <f>INDEX(#REF!,MATCH('all CS proposals, net savings'!A:A,#REF!,0))</f>
        <v>#REF!</v>
      </c>
      <c r="J265" s="5" t="e">
        <f t="shared" si="9"/>
        <v>#REF!</v>
      </c>
    </row>
    <row r="266" spans="1:10" x14ac:dyDescent="0.25">
      <c r="A266" s="3">
        <v>114060753</v>
      </c>
      <c r="B266" s="3" t="s">
        <v>539</v>
      </c>
      <c r="C266" s="7" t="s">
        <v>89</v>
      </c>
      <c r="D266" s="6" t="e">
        <f>INDEX(#REF!,MATCH('all CS proposals, net savings'!A:A,#REF!,0))</f>
        <v>#REF!</v>
      </c>
      <c r="E266" s="6" t="e">
        <f>INDEX('Cyber CS Savings Feb2025'!#REF!,MATCH('all CS proposals, net savings'!A:A,'Cyber CS Savings Feb2025'!A:A,0))</f>
        <v>#REF!</v>
      </c>
      <c r="F266" s="6" t="e">
        <f>INDEX('Cyber CS Savings Feb2025'!#REF!,MATCH('all CS proposals, net savings'!A:A,'Cyber CS Savings Feb2025'!A:A,0))</f>
        <v>#REF!</v>
      </c>
      <c r="G266" s="6" t="e">
        <f>INDEX('Cyber CS Savings Feb2025'!#REF!,MATCH('all CS proposals, net savings'!A:A,'Cyber CS Savings Feb2025'!A:A,0))</f>
        <v>#REF!</v>
      </c>
      <c r="H266" s="6" t="e">
        <f t="shared" si="8"/>
        <v>#REF!</v>
      </c>
      <c r="I266" s="5" t="e">
        <f>INDEX(#REF!,MATCH('all CS proposals, net savings'!A:A,#REF!,0))</f>
        <v>#REF!</v>
      </c>
      <c r="J266" s="5" t="e">
        <f t="shared" si="9"/>
        <v>#REF!</v>
      </c>
    </row>
    <row r="267" spans="1:10" x14ac:dyDescent="0.25">
      <c r="A267" s="3">
        <v>114060853</v>
      </c>
      <c r="B267" s="3" t="s">
        <v>292</v>
      </c>
      <c r="C267" s="7" t="s">
        <v>89</v>
      </c>
      <c r="D267" s="6" t="e">
        <f>INDEX(#REF!,MATCH('all CS proposals, net savings'!A:A,#REF!,0))</f>
        <v>#REF!</v>
      </c>
      <c r="E267" s="6" t="e">
        <f>INDEX('Cyber CS Savings Feb2025'!#REF!,MATCH('all CS proposals, net savings'!A:A,'Cyber CS Savings Feb2025'!A:A,0))</f>
        <v>#REF!</v>
      </c>
      <c r="F267" s="6" t="e">
        <f>INDEX('Cyber CS Savings Feb2025'!#REF!,MATCH('all CS proposals, net savings'!A:A,'Cyber CS Savings Feb2025'!A:A,0))</f>
        <v>#REF!</v>
      </c>
      <c r="G267" s="6" t="e">
        <f>INDEX('Cyber CS Savings Feb2025'!#REF!,MATCH('all CS proposals, net savings'!A:A,'Cyber CS Savings Feb2025'!A:A,0))</f>
        <v>#REF!</v>
      </c>
      <c r="H267" s="6" t="e">
        <f t="shared" si="8"/>
        <v>#REF!</v>
      </c>
      <c r="I267" s="5" t="e">
        <f>INDEX(#REF!,MATCH('all CS proposals, net savings'!A:A,#REF!,0))</f>
        <v>#REF!</v>
      </c>
      <c r="J267" s="5" t="e">
        <f t="shared" si="9"/>
        <v>#REF!</v>
      </c>
    </row>
    <row r="268" spans="1:10" x14ac:dyDescent="0.25">
      <c r="A268" s="3">
        <v>114061103</v>
      </c>
      <c r="B268" s="3" t="s">
        <v>366</v>
      </c>
      <c r="C268" s="7" t="s">
        <v>89</v>
      </c>
      <c r="D268" s="6" t="e">
        <f>INDEX(#REF!,MATCH('all CS proposals, net savings'!A:A,#REF!,0))</f>
        <v>#REF!</v>
      </c>
      <c r="E268" s="6" t="e">
        <f>INDEX('Cyber CS Savings Feb2025'!#REF!,MATCH('all CS proposals, net savings'!A:A,'Cyber CS Savings Feb2025'!A:A,0))</f>
        <v>#REF!</v>
      </c>
      <c r="F268" s="6" t="e">
        <f>INDEX('Cyber CS Savings Feb2025'!#REF!,MATCH('all CS proposals, net savings'!A:A,'Cyber CS Savings Feb2025'!A:A,0))</f>
        <v>#REF!</v>
      </c>
      <c r="G268" s="6" t="e">
        <f>INDEX('Cyber CS Savings Feb2025'!#REF!,MATCH('all CS proposals, net savings'!A:A,'Cyber CS Savings Feb2025'!A:A,0))</f>
        <v>#REF!</v>
      </c>
      <c r="H268" s="6" t="e">
        <f t="shared" si="8"/>
        <v>#REF!</v>
      </c>
      <c r="I268" s="5" t="e">
        <f>INDEX(#REF!,MATCH('all CS proposals, net savings'!A:A,#REF!,0))</f>
        <v>#REF!</v>
      </c>
      <c r="J268" s="5" t="e">
        <f t="shared" si="9"/>
        <v>#REF!</v>
      </c>
    </row>
    <row r="269" spans="1:10" x14ac:dyDescent="0.25">
      <c r="A269" s="3">
        <v>114061503</v>
      </c>
      <c r="B269" s="3" t="s">
        <v>223</v>
      </c>
      <c r="C269" s="7" t="s">
        <v>89</v>
      </c>
      <c r="D269" s="6" t="e">
        <f>INDEX(#REF!,MATCH('all CS proposals, net savings'!A:A,#REF!,0))</f>
        <v>#REF!</v>
      </c>
      <c r="E269" s="6" t="e">
        <f>INDEX('Cyber CS Savings Feb2025'!#REF!,MATCH('all CS proposals, net savings'!A:A,'Cyber CS Savings Feb2025'!A:A,0))</f>
        <v>#REF!</v>
      </c>
      <c r="F269" s="6" t="e">
        <f>INDEX('Cyber CS Savings Feb2025'!#REF!,MATCH('all CS proposals, net savings'!A:A,'Cyber CS Savings Feb2025'!A:A,0))</f>
        <v>#REF!</v>
      </c>
      <c r="G269" s="6" t="e">
        <f>INDEX('Cyber CS Savings Feb2025'!#REF!,MATCH('all CS proposals, net savings'!A:A,'Cyber CS Savings Feb2025'!A:A,0))</f>
        <v>#REF!</v>
      </c>
      <c r="H269" s="6" t="e">
        <f t="shared" si="8"/>
        <v>#REF!</v>
      </c>
      <c r="I269" s="5" t="e">
        <f>INDEX(#REF!,MATCH('all CS proposals, net savings'!A:A,#REF!,0))</f>
        <v>#REF!</v>
      </c>
      <c r="J269" s="5" t="e">
        <f t="shared" si="9"/>
        <v>#REF!</v>
      </c>
    </row>
    <row r="270" spans="1:10" x14ac:dyDescent="0.25">
      <c r="A270" s="3">
        <v>114062003</v>
      </c>
      <c r="B270" s="3" t="s">
        <v>437</v>
      </c>
      <c r="C270" s="7" t="s">
        <v>89</v>
      </c>
      <c r="D270" s="6" t="e">
        <f>INDEX(#REF!,MATCH('all CS proposals, net savings'!A:A,#REF!,0))</f>
        <v>#REF!</v>
      </c>
      <c r="E270" s="6" t="e">
        <f>INDEX('Cyber CS Savings Feb2025'!#REF!,MATCH('all CS proposals, net savings'!A:A,'Cyber CS Savings Feb2025'!A:A,0))</f>
        <v>#REF!</v>
      </c>
      <c r="F270" s="6" t="e">
        <f>INDEX('Cyber CS Savings Feb2025'!#REF!,MATCH('all CS proposals, net savings'!A:A,'Cyber CS Savings Feb2025'!A:A,0))</f>
        <v>#REF!</v>
      </c>
      <c r="G270" s="6" t="e">
        <f>INDEX('Cyber CS Savings Feb2025'!#REF!,MATCH('all CS proposals, net savings'!A:A,'Cyber CS Savings Feb2025'!A:A,0))</f>
        <v>#REF!</v>
      </c>
      <c r="H270" s="6" t="e">
        <f t="shared" si="8"/>
        <v>#REF!</v>
      </c>
      <c r="I270" s="5" t="e">
        <f>INDEX(#REF!,MATCH('all CS proposals, net savings'!A:A,#REF!,0))</f>
        <v>#REF!</v>
      </c>
      <c r="J270" s="5" t="e">
        <f t="shared" si="9"/>
        <v>#REF!</v>
      </c>
    </row>
    <row r="271" spans="1:10" x14ac:dyDescent="0.25">
      <c r="A271" s="3">
        <v>114062503</v>
      </c>
      <c r="B271" s="3" t="s">
        <v>231</v>
      </c>
      <c r="C271" s="7" t="s">
        <v>89</v>
      </c>
      <c r="D271" s="6" t="e">
        <f>INDEX(#REF!,MATCH('all CS proposals, net savings'!A:A,#REF!,0))</f>
        <v>#REF!</v>
      </c>
      <c r="E271" s="6" t="e">
        <f>INDEX('Cyber CS Savings Feb2025'!#REF!,MATCH('all CS proposals, net savings'!A:A,'Cyber CS Savings Feb2025'!A:A,0))</f>
        <v>#REF!</v>
      </c>
      <c r="F271" s="6" t="e">
        <f>INDEX('Cyber CS Savings Feb2025'!#REF!,MATCH('all CS proposals, net savings'!A:A,'Cyber CS Savings Feb2025'!A:A,0))</f>
        <v>#REF!</v>
      </c>
      <c r="G271" s="6" t="e">
        <f>INDEX('Cyber CS Savings Feb2025'!#REF!,MATCH('all CS proposals, net savings'!A:A,'Cyber CS Savings Feb2025'!A:A,0))</f>
        <v>#REF!</v>
      </c>
      <c r="H271" s="6" t="e">
        <f t="shared" si="8"/>
        <v>#REF!</v>
      </c>
      <c r="I271" s="5" t="e">
        <f>INDEX(#REF!,MATCH('all CS proposals, net savings'!A:A,#REF!,0))</f>
        <v>#REF!</v>
      </c>
      <c r="J271" s="5" t="e">
        <f t="shared" si="9"/>
        <v>#REF!</v>
      </c>
    </row>
    <row r="272" spans="1:10" x14ac:dyDescent="0.25">
      <c r="A272" s="3">
        <v>114063003</v>
      </c>
      <c r="B272" s="3" t="s">
        <v>361</v>
      </c>
      <c r="C272" s="7" t="s">
        <v>89</v>
      </c>
      <c r="D272" s="6" t="e">
        <f>INDEX(#REF!,MATCH('all CS proposals, net savings'!A:A,#REF!,0))</f>
        <v>#REF!</v>
      </c>
      <c r="E272" s="6" t="e">
        <f>INDEX('Cyber CS Savings Feb2025'!#REF!,MATCH('all CS proposals, net savings'!A:A,'Cyber CS Savings Feb2025'!A:A,0))</f>
        <v>#REF!</v>
      </c>
      <c r="F272" s="6" t="e">
        <f>INDEX('Cyber CS Savings Feb2025'!#REF!,MATCH('all CS proposals, net savings'!A:A,'Cyber CS Savings Feb2025'!A:A,0))</f>
        <v>#REF!</v>
      </c>
      <c r="G272" s="6" t="e">
        <f>INDEX('Cyber CS Savings Feb2025'!#REF!,MATCH('all CS proposals, net savings'!A:A,'Cyber CS Savings Feb2025'!A:A,0))</f>
        <v>#REF!</v>
      </c>
      <c r="H272" s="6" t="e">
        <f t="shared" si="8"/>
        <v>#REF!</v>
      </c>
      <c r="I272" s="5" t="e">
        <f>INDEX(#REF!,MATCH('all CS proposals, net savings'!A:A,#REF!,0))</f>
        <v>#REF!</v>
      </c>
      <c r="J272" s="5" t="e">
        <f t="shared" si="9"/>
        <v>#REF!</v>
      </c>
    </row>
    <row r="273" spans="1:10" x14ac:dyDescent="0.25">
      <c r="A273" s="3">
        <v>114063503</v>
      </c>
      <c r="B273" s="3" t="s">
        <v>283</v>
      </c>
      <c r="C273" s="7" t="s">
        <v>89</v>
      </c>
      <c r="D273" s="6" t="e">
        <f>INDEX(#REF!,MATCH('all CS proposals, net savings'!A:A,#REF!,0))</f>
        <v>#REF!</v>
      </c>
      <c r="E273" s="6" t="e">
        <f>INDEX('Cyber CS Savings Feb2025'!#REF!,MATCH('all CS proposals, net savings'!A:A,'Cyber CS Savings Feb2025'!A:A,0))</f>
        <v>#REF!</v>
      </c>
      <c r="F273" s="6" t="e">
        <f>INDEX('Cyber CS Savings Feb2025'!#REF!,MATCH('all CS proposals, net savings'!A:A,'Cyber CS Savings Feb2025'!A:A,0))</f>
        <v>#REF!</v>
      </c>
      <c r="G273" s="6" t="e">
        <f>INDEX('Cyber CS Savings Feb2025'!#REF!,MATCH('all CS proposals, net savings'!A:A,'Cyber CS Savings Feb2025'!A:A,0))</f>
        <v>#REF!</v>
      </c>
      <c r="H273" s="6" t="e">
        <f t="shared" si="8"/>
        <v>#REF!</v>
      </c>
      <c r="I273" s="5" t="e">
        <f>INDEX(#REF!,MATCH('all CS proposals, net savings'!A:A,#REF!,0))</f>
        <v>#REF!</v>
      </c>
      <c r="J273" s="5" t="e">
        <f t="shared" si="9"/>
        <v>#REF!</v>
      </c>
    </row>
    <row r="274" spans="1:10" x14ac:dyDescent="0.25">
      <c r="A274" s="3">
        <v>114064003</v>
      </c>
      <c r="B274" s="3" t="s">
        <v>303</v>
      </c>
      <c r="C274" s="7" t="s">
        <v>89</v>
      </c>
      <c r="D274" s="6" t="e">
        <f>INDEX(#REF!,MATCH('all CS proposals, net savings'!A:A,#REF!,0))</f>
        <v>#REF!</v>
      </c>
      <c r="E274" s="6" t="e">
        <f>INDEX('Cyber CS Savings Feb2025'!#REF!,MATCH('all CS proposals, net savings'!A:A,'Cyber CS Savings Feb2025'!A:A,0))</f>
        <v>#REF!</v>
      </c>
      <c r="F274" s="6" t="e">
        <f>INDEX('Cyber CS Savings Feb2025'!#REF!,MATCH('all CS proposals, net savings'!A:A,'Cyber CS Savings Feb2025'!A:A,0))</f>
        <v>#REF!</v>
      </c>
      <c r="G274" s="6" t="e">
        <f>INDEX('Cyber CS Savings Feb2025'!#REF!,MATCH('all CS proposals, net savings'!A:A,'Cyber CS Savings Feb2025'!A:A,0))</f>
        <v>#REF!</v>
      </c>
      <c r="H274" s="6" t="e">
        <f t="shared" si="8"/>
        <v>#REF!</v>
      </c>
      <c r="I274" s="5" t="e">
        <f>INDEX(#REF!,MATCH('all CS proposals, net savings'!A:A,#REF!,0))</f>
        <v>#REF!</v>
      </c>
      <c r="J274" s="5" t="e">
        <f t="shared" si="9"/>
        <v>#REF!</v>
      </c>
    </row>
    <row r="275" spans="1:10" x14ac:dyDescent="0.25">
      <c r="A275" s="3">
        <v>114065503</v>
      </c>
      <c r="B275" s="3" t="s">
        <v>189</v>
      </c>
      <c r="C275" s="7" t="s">
        <v>89</v>
      </c>
      <c r="D275" s="6" t="e">
        <f>INDEX(#REF!,MATCH('all CS proposals, net savings'!A:A,#REF!,0))</f>
        <v>#REF!</v>
      </c>
      <c r="E275" s="6" t="e">
        <f>INDEX('Cyber CS Savings Feb2025'!#REF!,MATCH('all CS proposals, net savings'!A:A,'Cyber CS Savings Feb2025'!A:A,0))</f>
        <v>#REF!</v>
      </c>
      <c r="F275" s="6" t="e">
        <f>INDEX('Cyber CS Savings Feb2025'!#REF!,MATCH('all CS proposals, net savings'!A:A,'Cyber CS Savings Feb2025'!A:A,0))</f>
        <v>#REF!</v>
      </c>
      <c r="G275" s="6" t="e">
        <f>INDEX('Cyber CS Savings Feb2025'!#REF!,MATCH('all CS proposals, net savings'!A:A,'Cyber CS Savings Feb2025'!A:A,0))</f>
        <v>#REF!</v>
      </c>
      <c r="H275" s="6" t="e">
        <f t="shared" si="8"/>
        <v>#REF!</v>
      </c>
      <c r="I275" s="5" t="e">
        <f>INDEX(#REF!,MATCH('all CS proposals, net savings'!A:A,#REF!,0))</f>
        <v>#REF!</v>
      </c>
      <c r="J275" s="5" t="e">
        <f t="shared" si="9"/>
        <v>#REF!</v>
      </c>
    </row>
    <row r="276" spans="1:10" x14ac:dyDescent="0.25">
      <c r="A276" s="3">
        <v>114066503</v>
      </c>
      <c r="B276" s="3" t="s">
        <v>384</v>
      </c>
      <c r="C276" s="7" t="s">
        <v>89</v>
      </c>
      <c r="D276" s="6" t="e">
        <f>INDEX(#REF!,MATCH('all CS proposals, net savings'!A:A,#REF!,0))</f>
        <v>#REF!</v>
      </c>
      <c r="E276" s="6" t="e">
        <f>INDEX('Cyber CS Savings Feb2025'!#REF!,MATCH('all CS proposals, net savings'!A:A,'Cyber CS Savings Feb2025'!A:A,0))</f>
        <v>#REF!</v>
      </c>
      <c r="F276" s="6" t="e">
        <f>INDEX('Cyber CS Savings Feb2025'!#REF!,MATCH('all CS proposals, net savings'!A:A,'Cyber CS Savings Feb2025'!A:A,0))</f>
        <v>#REF!</v>
      </c>
      <c r="G276" s="6" t="e">
        <f>INDEX('Cyber CS Savings Feb2025'!#REF!,MATCH('all CS proposals, net savings'!A:A,'Cyber CS Savings Feb2025'!A:A,0))</f>
        <v>#REF!</v>
      </c>
      <c r="H276" s="6" t="e">
        <f t="shared" si="8"/>
        <v>#REF!</v>
      </c>
      <c r="I276" s="5" t="e">
        <f>INDEX(#REF!,MATCH('all CS proposals, net savings'!A:A,#REF!,0))</f>
        <v>#REF!</v>
      </c>
      <c r="J276" s="5" t="e">
        <f t="shared" si="9"/>
        <v>#REF!</v>
      </c>
    </row>
    <row r="277" spans="1:10" x14ac:dyDescent="0.25">
      <c r="A277" s="3">
        <v>114067002</v>
      </c>
      <c r="B277" s="3" t="s">
        <v>390</v>
      </c>
      <c r="C277" s="7" t="s">
        <v>89</v>
      </c>
      <c r="D277" s="6" t="e">
        <f>INDEX(#REF!,MATCH('all CS proposals, net savings'!A:A,#REF!,0))</f>
        <v>#REF!</v>
      </c>
      <c r="E277" s="6" t="e">
        <f>INDEX('Cyber CS Savings Feb2025'!#REF!,MATCH('all CS proposals, net savings'!A:A,'Cyber CS Savings Feb2025'!A:A,0))</f>
        <v>#REF!</v>
      </c>
      <c r="F277" s="6" t="e">
        <f>INDEX('Cyber CS Savings Feb2025'!#REF!,MATCH('all CS proposals, net savings'!A:A,'Cyber CS Savings Feb2025'!A:A,0))</f>
        <v>#REF!</v>
      </c>
      <c r="G277" s="6" t="e">
        <f>INDEX('Cyber CS Savings Feb2025'!#REF!,MATCH('all CS proposals, net savings'!A:A,'Cyber CS Savings Feb2025'!A:A,0))</f>
        <v>#REF!</v>
      </c>
      <c r="H277" s="6" t="e">
        <f t="shared" si="8"/>
        <v>#REF!</v>
      </c>
      <c r="I277" s="5" t="e">
        <f>INDEX(#REF!,MATCH('all CS proposals, net savings'!A:A,#REF!,0))</f>
        <v>#REF!</v>
      </c>
      <c r="J277" s="5" t="e">
        <f t="shared" si="9"/>
        <v>#REF!</v>
      </c>
    </row>
    <row r="278" spans="1:10" x14ac:dyDescent="0.25">
      <c r="A278" s="3">
        <v>114067503</v>
      </c>
      <c r="B278" s="3" t="s">
        <v>329</v>
      </c>
      <c r="C278" s="7" t="s">
        <v>89</v>
      </c>
      <c r="D278" s="6" t="e">
        <f>INDEX(#REF!,MATCH('all CS proposals, net savings'!A:A,#REF!,0))</f>
        <v>#REF!</v>
      </c>
      <c r="E278" s="6" t="e">
        <f>INDEX('Cyber CS Savings Feb2025'!#REF!,MATCH('all CS proposals, net savings'!A:A,'Cyber CS Savings Feb2025'!A:A,0))</f>
        <v>#REF!</v>
      </c>
      <c r="F278" s="6" t="e">
        <f>INDEX('Cyber CS Savings Feb2025'!#REF!,MATCH('all CS proposals, net savings'!A:A,'Cyber CS Savings Feb2025'!A:A,0))</f>
        <v>#REF!</v>
      </c>
      <c r="G278" s="6" t="e">
        <f>INDEX('Cyber CS Savings Feb2025'!#REF!,MATCH('all CS proposals, net savings'!A:A,'Cyber CS Savings Feb2025'!A:A,0))</f>
        <v>#REF!</v>
      </c>
      <c r="H278" s="6" t="e">
        <f t="shared" si="8"/>
        <v>#REF!</v>
      </c>
      <c r="I278" s="5" t="e">
        <f>INDEX(#REF!,MATCH('all CS proposals, net savings'!A:A,#REF!,0))</f>
        <v>#REF!</v>
      </c>
      <c r="J278" s="5" t="e">
        <f t="shared" si="9"/>
        <v>#REF!</v>
      </c>
    </row>
    <row r="279" spans="1:10" x14ac:dyDescent="0.25">
      <c r="A279" s="3">
        <v>114068003</v>
      </c>
      <c r="B279" s="3" t="s">
        <v>487</v>
      </c>
      <c r="C279" s="7" t="s">
        <v>89</v>
      </c>
      <c r="D279" s="6" t="e">
        <f>INDEX(#REF!,MATCH('all CS proposals, net savings'!A:A,#REF!,0))</f>
        <v>#REF!</v>
      </c>
      <c r="E279" s="6" t="e">
        <f>INDEX('Cyber CS Savings Feb2025'!#REF!,MATCH('all CS proposals, net savings'!A:A,'Cyber CS Savings Feb2025'!A:A,0))</f>
        <v>#REF!</v>
      </c>
      <c r="F279" s="6" t="e">
        <f>INDEX('Cyber CS Savings Feb2025'!#REF!,MATCH('all CS proposals, net savings'!A:A,'Cyber CS Savings Feb2025'!A:A,0))</f>
        <v>#REF!</v>
      </c>
      <c r="G279" s="6" t="e">
        <f>INDEX('Cyber CS Savings Feb2025'!#REF!,MATCH('all CS proposals, net savings'!A:A,'Cyber CS Savings Feb2025'!A:A,0))</f>
        <v>#REF!</v>
      </c>
      <c r="H279" s="6" t="e">
        <f t="shared" si="8"/>
        <v>#REF!</v>
      </c>
      <c r="I279" s="5" t="e">
        <f>INDEX(#REF!,MATCH('all CS proposals, net savings'!A:A,#REF!,0))</f>
        <v>#REF!</v>
      </c>
      <c r="J279" s="5" t="e">
        <f t="shared" si="9"/>
        <v>#REF!</v>
      </c>
    </row>
    <row r="280" spans="1:10" x14ac:dyDescent="0.25">
      <c r="A280" s="3">
        <v>114068103</v>
      </c>
      <c r="B280" s="3" t="s">
        <v>395</v>
      </c>
      <c r="C280" s="7" t="s">
        <v>89</v>
      </c>
      <c r="D280" s="6" t="e">
        <f>INDEX(#REF!,MATCH('all CS proposals, net savings'!A:A,#REF!,0))</f>
        <v>#REF!</v>
      </c>
      <c r="E280" s="6" t="e">
        <f>INDEX('Cyber CS Savings Feb2025'!#REF!,MATCH('all CS proposals, net savings'!A:A,'Cyber CS Savings Feb2025'!A:A,0))</f>
        <v>#REF!</v>
      </c>
      <c r="F280" s="6" t="e">
        <f>INDEX('Cyber CS Savings Feb2025'!#REF!,MATCH('all CS proposals, net savings'!A:A,'Cyber CS Savings Feb2025'!A:A,0))</f>
        <v>#REF!</v>
      </c>
      <c r="G280" s="6" t="e">
        <f>INDEX('Cyber CS Savings Feb2025'!#REF!,MATCH('all CS proposals, net savings'!A:A,'Cyber CS Savings Feb2025'!A:A,0))</f>
        <v>#REF!</v>
      </c>
      <c r="H280" s="6" t="e">
        <f t="shared" si="8"/>
        <v>#REF!</v>
      </c>
      <c r="I280" s="5" t="e">
        <f>INDEX(#REF!,MATCH('all CS proposals, net savings'!A:A,#REF!,0))</f>
        <v>#REF!</v>
      </c>
      <c r="J280" s="5" t="e">
        <f t="shared" si="9"/>
        <v>#REF!</v>
      </c>
    </row>
    <row r="281" spans="1:10" x14ac:dyDescent="0.25">
      <c r="A281" s="3">
        <v>114069103</v>
      </c>
      <c r="B281" s="3" t="s">
        <v>389</v>
      </c>
      <c r="C281" s="7" t="s">
        <v>89</v>
      </c>
      <c r="D281" s="6" t="e">
        <f>INDEX(#REF!,MATCH('all CS proposals, net savings'!A:A,#REF!,0))</f>
        <v>#REF!</v>
      </c>
      <c r="E281" s="6" t="e">
        <f>INDEX('Cyber CS Savings Feb2025'!#REF!,MATCH('all CS proposals, net savings'!A:A,'Cyber CS Savings Feb2025'!A:A,0))</f>
        <v>#REF!</v>
      </c>
      <c r="F281" s="6" t="e">
        <f>INDEX('Cyber CS Savings Feb2025'!#REF!,MATCH('all CS proposals, net savings'!A:A,'Cyber CS Savings Feb2025'!A:A,0))</f>
        <v>#REF!</v>
      </c>
      <c r="G281" s="6" t="e">
        <f>INDEX('Cyber CS Savings Feb2025'!#REF!,MATCH('all CS proposals, net savings'!A:A,'Cyber CS Savings Feb2025'!A:A,0))</f>
        <v>#REF!</v>
      </c>
      <c r="H281" s="6" t="e">
        <f t="shared" si="8"/>
        <v>#REF!</v>
      </c>
      <c r="I281" s="5" t="e">
        <f>INDEX(#REF!,MATCH('all CS proposals, net savings'!A:A,#REF!,0))</f>
        <v>#REF!</v>
      </c>
      <c r="J281" s="5" t="e">
        <f t="shared" si="9"/>
        <v>#REF!</v>
      </c>
    </row>
    <row r="282" spans="1:10" x14ac:dyDescent="0.25">
      <c r="A282" s="3">
        <v>114069353</v>
      </c>
      <c r="B282" s="3" t="s">
        <v>229</v>
      </c>
      <c r="C282" s="7" t="s">
        <v>89</v>
      </c>
      <c r="D282" s="6" t="e">
        <f>INDEX(#REF!,MATCH('all CS proposals, net savings'!A:A,#REF!,0))</f>
        <v>#REF!</v>
      </c>
      <c r="E282" s="6" t="e">
        <f>INDEX('Cyber CS Savings Feb2025'!#REF!,MATCH('all CS proposals, net savings'!A:A,'Cyber CS Savings Feb2025'!A:A,0))</f>
        <v>#REF!</v>
      </c>
      <c r="F282" s="6" t="e">
        <f>INDEX('Cyber CS Savings Feb2025'!#REF!,MATCH('all CS proposals, net savings'!A:A,'Cyber CS Savings Feb2025'!A:A,0))</f>
        <v>#REF!</v>
      </c>
      <c r="G282" s="6" t="e">
        <f>INDEX('Cyber CS Savings Feb2025'!#REF!,MATCH('all CS proposals, net savings'!A:A,'Cyber CS Savings Feb2025'!A:A,0))</f>
        <v>#REF!</v>
      </c>
      <c r="H282" s="6" t="e">
        <f t="shared" si="8"/>
        <v>#REF!</v>
      </c>
      <c r="I282" s="5" t="e">
        <f>INDEX(#REF!,MATCH('all CS proposals, net savings'!A:A,#REF!,0))</f>
        <v>#REF!</v>
      </c>
      <c r="J282" s="5" t="e">
        <f t="shared" si="9"/>
        <v>#REF!</v>
      </c>
    </row>
    <row r="283" spans="1:10" x14ac:dyDescent="0.25">
      <c r="A283" s="3">
        <v>115210503</v>
      </c>
      <c r="B283" s="3" t="s">
        <v>301</v>
      </c>
      <c r="C283" s="7" t="s">
        <v>8</v>
      </c>
      <c r="D283" s="6" t="e">
        <f>INDEX(#REF!,MATCH('all CS proposals, net savings'!A:A,#REF!,0))</f>
        <v>#REF!</v>
      </c>
      <c r="E283" s="6" t="e">
        <f>INDEX('Cyber CS Savings Feb2025'!#REF!,MATCH('all CS proposals, net savings'!A:A,'Cyber CS Savings Feb2025'!A:A,0))</f>
        <v>#REF!</v>
      </c>
      <c r="F283" s="6" t="e">
        <f>INDEX('Cyber CS Savings Feb2025'!#REF!,MATCH('all CS proposals, net savings'!A:A,'Cyber CS Savings Feb2025'!A:A,0))</f>
        <v>#REF!</v>
      </c>
      <c r="G283" s="6" t="e">
        <f>INDEX('Cyber CS Savings Feb2025'!#REF!,MATCH('all CS proposals, net savings'!A:A,'Cyber CS Savings Feb2025'!A:A,0))</f>
        <v>#REF!</v>
      </c>
      <c r="H283" s="6" t="e">
        <f t="shared" si="8"/>
        <v>#REF!</v>
      </c>
      <c r="I283" s="5" t="e">
        <f>INDEX(#REF!,MATCH('all CS proposals, net savings'!A:A,#REF!,0))</f>
        <v>#REF!</v>
      </c>
      <c r="J283" s="5" t="e">
        <f t="shared" si="9"/>
        <v>#REF!</v>
      </c>
    </row>
    <row r="284" spans="1:10" x14ac:dyDescent="0.25">
      <c r="A284" s="3">
        <v>115211003</v>
      </c>
      <c r="B284" s="3" t="s">
        <v>154</v>
      </c>
      <c r="C284" s="7" t="s">
        <v>8</v>
      </c>
      <c r="D284" s="6" t="e">
        <f>INDEX(#REF!,MATCH('all CS proposals, net savings'!A:A,#REF!,0))</f>
        <v>#REF!</v>
      </c>
      <c r="E284" s="6" t="e">
        <f>INDEX('Cyber CS Savings Feb2025'!#REF!,MATCH('all CS proposals, net savings'!A:A,'Cyber CS Savings Feb2025'!A:A,0))</f>
        <v>#REF!</v>
      </c>
      <c r="F284" s="6" t="e">
        <f>INDEX('Cyber CS Savings Feb2025'!#REF!,MATCH('all CS proposals, net savings'!A:A,'Cyber CS Savings Feb2025'!A:A,0))</f>
        <v>#REF!</v>
      </c>
      <c r="G284" s="6" t="e">
        <f>INDEX('Cyber CS Savings Feb2025'!#REF!,MATCH('all CS proposals, net savings'!A:A,'Cyber CS Savings Feb2025'!A:A,0))</f>
        <v>#REF!</v>
      </c>
      <c r="H284" s="6" t="e">
        <f t="shared" si="8"/>
        <v>#REF!</v>
      </c>
      <c r="I284" s="5" t="e">
        <f>INDEX(#REF!,MATCH('all CS proposals, net savings'!A:A,#REF!,0))</f>
        <v>#REF!</v>
      </c>
      <c r="J284" s="5" t="e">
        <f t="shared" si="9"/>
        <v>#REF!</v>
      </c>
    </row>
    <row r="285" spans="1:10" x14ac:dyDescent="0.25">
      <c r="A285" s="3">
        <v>115211103</v>
      </c>
      <c r="B285" s="3" t="s">
        <v>438</v>
      </c>
      <c r="C285" s="7" t="s">
        <v>8</v>
      </c>
      <c r="D285" s="6" t="e">
        <f>INDEX(#REF!,MATCH('all CS proposals, net savings'!A:A,#REF!,0))</f>
        <v>#REF!</v>
      </c>
      <c r="E285" s="6" t="e">
        <f>INDEX('Cyber CS Savings Feb2025'!#REF!,MATCH('all CS proposals, net savings'!A:A,'Cyber CS Savings Feb2025'!A:A,0))</f>
        <v>#REF!</v>
      </c>
      <c r="F285" s="6" t="e">
        <f>INDEX('Cyber CS Savings Feb2025'!#REF!,MATCH('all CS proposals, net savings'!A:A,'Cyber CS Savings Feb2025'!A:A,0))</f>
        <v>#REF!</v>
      </c>
      <c r="G285" s="6" t="e">
        <f>INDEX('Cyber CS Savings Feb2025'!#REF!,MATCH('all CS proposals, net savings'!A:A,'Cyber CS Savings Feb2025'!A:A,0))</f>
        <v>#REF!</v>
      </c>
      <c r="H285" s="6" t="e">
        <f t="shared" si="8"/>
        <v>#REF!</v>
      </c>
      <c r="I285" s="5" t="e">
        <f>INDEX(#REF!,MATCH('all CS proposals, net savings'!A:A,#REF!,0))</f>
        <v>#REF!</v>
      </c>
      <c r="J285" s="5" t="e">
        <f t="shared" si="9"/>
        <v>#REF!</v>
      </c>
    </row>
    <row r="286" spans="1:10" x14ac:dyDescent="0.25">
      <c r="A286" s="3">
        <v>115211603</v>
      </c>
      <c r="B286" s="3" t="s">
        <v>431</v>
      </c>
      <c r="C286" s="7" t="s">
        <v>8</v>
      </c>
      <c r="D286" s="6" t="e">
        <f>INDEX(#REF!,MATCH('all CS proposals, net savings'!A:A,#REF!,0))</f>
        <v>#REF!</v>
      </c>
      <c r="E286" s="6" t="e">
        <f>INDEX('Cyber CS Savings Feb2025'!#REF!,MATCH('all CS proposals, net savings'!A:A,'Cyber CS Savings Feb2025'!A:A,0))</f>
        <v>#REF!</v>
      </c>
      <c r="F286" s="6" t="e">
        <f>INDEX('Cyber CS Savings Feb2025'!#REF!,MATCH('all CS proposals, net savings'!A:A,'Cyber CS Savings Feb2025'!A:A,0))</f>
        <v>#REF!</v>
      </c>
      <c r="G286" s="6" t="e">
        <f>INDEX('Cyber CS Savings Feb2025'!#REF!,MATCH('all CS proposals, net savings'!A:A,'Cyber CS Savings Feb2025'!A:A,0))</f>
        <v>#REF!</v>
      </c>
      <c r="H286" s="6" t="e">
        <f t="shared" si="8"/>
        <v>#REF!</v>
      </c>
      <c r="I286" s="5" t="e">
        <f>INDEX(#REF!,MATCH('all CS proposals, net savings'!A:A,#REF!,0))</f>
        <v>#REF!</v>
      </c>
      <c r="J286" s="5" t="e">
        <f t="shared" si="9"/>
        <v>#REF!</v>
      </c>
    </row>
    <row r="287" spans="1:10" x14ac:dyDescent="0.25">
      <c r="A287" s="3">
        <v>115212503</v>
      </c>
      <c r="B287" s="3" t="s">
        <v>307</v>
      </c>
      <c r="C287" s="7" t="s">
        <v>8</v>
      </c>
      <c r="D287" s="6" t="e">
        <f>INDEX(#REF!,MATCH('all CS proposals, net savings'!A:A,#REF!,0))</f>
        <v>#REF!</v>
      </c>
      <c r="E287" s="6" t="e">
        <f>INDEX('Cyber CS Savings Feb2025'!#REF!,MATCH('all CS proposals, net savings'!A:A,'Cyber CS Savings Feb2025'!A:A,0))</f>
        <v>#REF!</v>
      </c>
      <c r="F287" s="6" t="e">
        <f>INDEX('Cyber CS Savings Feb2025'!#REF!,MATCH('all CS proposals, net savings'!A:A,'Cyber CS Savings Feb2025'!A:A,0))</f>
        <v>#REF!</v>
      </c>
      <c r="G287" s="6" t="e">
        <f>INDEX('Cyber CS Savings Feb2025'!#REF!,MATCH('all CS proposals, net savings'!A:A,'Cyber CS Savings Feb2025'!A:A,0))</f>
        <v>#REF!</v>
      </c>
      <c r="H287" s="6" t="e">
        <f t="shared" si="8"/>
        <v>#REF!</v>
      </c>
      <c r="I287" s="5" t="e">
        <f>INDEX(#REF!,MATCH('all CS proposals, net savings'!A:A,#REF!,0))</f>
        <v>#REF!</v>
      </c>
      <c r="J287" s="5" t="e">
        <f t="shared" si="9"/>
        <v>#REF!</v>
      </c>
    </row>
    <row r="288" spans="1:10" x14ac:dyDescent="0.25">
      <c r="A288" s="3">
        <v>115216503</v>
      </c>
      <c r="B288" s="3" t="s">
        <v>423</v>
      </c>
      <c r="C288" s="7" t="s">
        <v>8</v>
      </c>
      <c r="D288" s="6" t="e">
        <f>INDEX(#REF!,MATCH('all CS proposals, net savings'!A:A,#REF!,0))</f>
        <v>#REF!</v>
      </c>
      <c r="E288" s="6" t="e">
        <f>INDEX('Cyber CS Savings Feb2025'!#REF!,MATCH('all CS proposals, net savings'!A:A,'Cyber CS Savings Feb2025'!A:A,0))</f>
        <v>#REF!</v>
      </c>
      <c r="F288" s="6" t="e">
        <f>INDEX('Cyber CS Savings Feb2025'!#REF!,MATCH('all CS proposals, net savings'!A:A,'Cyber CS Savings Feb2025'!A:A,0))</f>
        <v>#REF!</v>
      </c>
      <c r="G288" s="6" t="e">
        <f>INDEX('Cyber CS Savings Feb2025'!#REF!,MATCH('all CS proposals, net savings'!A:A,'Cyber CS Savings Feb2025'!A:A,0))</f>
        <v>#REF!</v>
      </c>
      <c r="H288" s="6" t="e">
        <f t="shared" si="8"/>
        <v>#REF!</v>
      </c>
      <c r="I288" s="5" t="e">
        <f>INDEX(#REF!,MATCH('all CS proposals, net savings'!A:A,#REF!,0))</f>
        <v>#REF!</v>
      </c>
      <c r="J288" s="5" t="e">
        <f t="shared" si="9"/>
        <v>#REF!</v>
      </c>
    </row>
    <row r="289" spans="1:10" x14ac:dyDescent="0.25">
      <c r="A289" s="3">
        <v>115218003</v>
      </c>
      <c r="B289" s="3" t="s">
        <v>224</v>
      </c>
      <c r="C289" s="7" t="s">
        <v>8</v>
      </c>
      <c r="D289" s="6" t="e">
        <f>INDEX(#REF!,MATCH('all CS proposals, net savings'!A:A,#REF!,0))</f>
        <v>#REF!</v>
      </c>
      <c r="E289" s="6" t="e">
        <f>INDEX('Cyber CS Savings Feb2025'!#REF!,MATCH('all CS proposals, net savings'!A:A,'Cyber CS Savings Feb2025'!A:A,0))</f>
        <v>#REF!</v>
      </c>
      <c r="F289" s="6" t="e">
        <f>INDEX('Cyber CS Savings Feb2025'!#REF!,MATCH('all CS proposals, net savings'!A:A,'Cyber CS Savings Feb2025'!A:A,0))</f>
        <v>#REF!</v>
      </c>
      <c r="G289" s="6" t="e">
        <f>INDEX('Cyber CS Savings Feb2025'!#REF!,MATCH('all CS proposals, net savings'!A:A,'Cyber CS Savings Feb2025'!A:A,0))</f>
        <v>#REF!</v>
      </c>
      <c r="H289" s="6" t="e">
        <f t="shared" si="8"/>
        <v>#REF!</v>
      </c>
      <c r="I289" s="5" t="e">
        <f>INDEX(#REF!,MATCH('all CS proposals, net savings'!A:A,#REF!,0))</f>
        <v>#REF!</v>
      </c>
      <c r="J289" s="5" t="e">
        <f t="shared" si="9"/>
        <v>#REF!</v>
      </c>
    </row>
    <row r="290" spans="1:10" x14ac:dyDescent="0.25">
      <c r="A290" s="3">
        <v>115218303</v>
      </c>
      <c r="B290" s="3" t="s">
        <v>32</v>
      </c>
      <c r="C290" s="7" t="s">
        <v>8</v>
      </c>
      <c r="D290" s="6" t="e">
        <f>INDEX(#REF!,MATCH('all CS proposals, net savings'!A:A,#REF!,0))</f>
        <v>#REF!</v>
      </c>
      <c r="E290" s="6" t="e">
        <f>INDEX('Cyber CS Savings Feb2025'!#REF!,MATCH('all CS proposals, net savings'!A:A,'Cyber CS Savings Feb2025'!A:A,0))</f>
        <v>#REF!</v>
      </c>
      <c r="F290" s="6" t="e">
        <f>INDEX('Cyber CS Savings Feb2025'!#REF!,MATCH('all CS proposals, net savings'!A:A,'Cyber CS Savings Feb2025'!A:A,0))</f>
        <v>#REF!</v>
      </c>
      <c r="G290" s="6" t="e">
        <f>INDEX('Cyber CS Savings Feb2025'!#REF!,MATCH('all CS proposals, net savings'!A:A,'Cyber CS Savings Feb2025'!A:A,0))</f>
        <v>#REF!</v>
      </c>
      <c r="H290" s="6" t="e">
        <f t="shared" si="8"/>
        <v>#REF!</v>
      </c>
      <c r="I290" s="5" t="e">
        <f>INDEX(#REF!,MATCH('all CS proposals, net savings'!A:A,#REF!,0))</f>
        <v>#REF!</v>
      </c>
      <c r="J290" s="5" t="e">
        <f t="shared" si="9"/>
        <v>#REF!</v>
      </c>
    </row>
    <row r="291" spans="1:10" x14ac:dyDescent="0.25">
      <c r="A291" s="3">
        <v>115219002</v>
      </c>
      <c r="B291" s="3" t="s">
        <v>476</v>
      </c>
      <c r="C291" s="7" t="s">
        <v>170</v>
      </c>
      <c r="D291" s="6" t="e">
        <f>INDEX(#REF!,MATCH('all CS proposals, net savings'!A:A,#REF!,0))</f>
        <v>#REF!</v>
      </c>
      <c r="E291" s="6" t="e">
        <f>INDEX('Cyber CS Savings Feb2025'!#REF!,MATCH('all CS proposals, net savings'!A:A,'Cyber CS Savings Feb2025'!A:A,0))</f>
        <v>#REF!</v>
      </c>
      <c r="F291" s="6" t="e">
        <f>INDEX('Cyber CS Savings Feb2025'!#REF!,MATCH('all CS proposals, net savings'!A:A,'Cyber CS Savings Feb2025'!A:A,0))</f>
        <v>#REF!</v>
      </c>
      <c r="G291" s="6" t="e">
        <f>INDEX('Cyber CS Savings Feb2025'!#REF!,MATCH('all CS proposals, net savings'!A:A,'Cyber CS Savings Feb2025'!A:A,0))</f>
        <v>#REF!</v>
      </c>
      <c r="H291" s="6" t="e">
        <f t="shared" si="8"/>
        <v>#REF!</v>
      </c>
      <c r="I291" s="5" t="e">
        <f>INDEX(#REF!,MATCH('all CS proposals, net savings'!A:A,#REF!,0))</f>
        <v>#REF!</v>
      </c>
      <c r="J291" s="5" t="e">
        <f t="shared" si="9"/>
        <v>#REF!</v>
      </c>
    </row>
    <row r="292" spans="1:10" x14ac:dyDescent="0.25">
      <c r="A292" s="3">
        <v>115221402</v>
      </c>
      <c r="B292" s="3" t="s">
        <v>547</v>
      </c>
      <c r="C292" s="7" t="s">
        <v>254</v>
      </c>
      <c r="D292" s="6" t="e">
        <f>INDEX(#REF!,MATCH('all CS proposals, net savings'!A:A,#REF!,0))</f>
        <v>#REF!</v>
      </c>
      <c r="E292" s="6" t="e">
        <f>INDEX('Cyber CS Savings Feb2025'!#REF!,MATCH('all CS proposals, net savings'!A:A,'Cyber CS Savings Feb2025'!A:A,0))</f>
        <v>#REF!</v>
      </c>
      <c r="F292" s="6" t="e">
        <f>INDEX('Cyber CS Savings Feb2025'!#REF!,MATCH('all CS proposals, net savings'!A:A,'Cyber CS Savings Feb2025'!A:A,0))</f>
        <v>#REF!</v>
      </c>
      <c r="G292" s="6" t="e">
        <f>INDEX('Cyber CS Savings Feb2025'!#REF!,MATCH('all CS proposals, net savings'!A:A,'Cyber CS Savings Feb2025'!A:A,0))</f>
        <v>#REF!</v>
      </c>
      <c r="H292" s="6" t="e">
        <f t="shared" si="8"/>
        <v>#REF!</v>
      </c>
      <c r="I292" s="5" t="e">
        <f>INDEX(#REF!,MATCH('all CS proposals, net savings'!A:A,#REF!,0))</f>
        <v>#REF!</v>
      </c>
      <c r="J292" s="5" t="e">
        <f t="shared" si="9"/>
        <v>#REF!</v>
      </c>
    </row>
    <row r="293" spans="1:10" x14ac:dyDescent="0.25">
      <c r="A293" s="3">
        <v>115221753</v>
      </c>
      <c r="B293" s="3" t="s">
        <v>475</v>
      </c>
      <c r="C293" s="7" t="s">
        <v>254</v>
      </c>
      <c r="D293" s="6" t="e">
        <f>INDEX(#REF!,MATCH('all CS proposals, net savings'!A:A,#REF!,0))</f>
        <v>#REF!</v>
      </c>
      <c r="E293" s="6" t="e">
        <f>INDEX('Cyber CS Savings Feb2025'!#REF!,MATCH('all CS proposals, net savings'!A:A,'Cyber CS Savings Feb2025'!A:A,0))</f>
        <v>#REF!</v>
      </c>
      <c r="F293" s="6" t="e">
        <f>INDEX('Cyber CS Savings Feb2025'!#REF!,MATCH('all CS proposals, net savings'!A:A,'Cyber CS Savings Feb2025'!A:A,0))</f>
        <v>#REF!</v>
      </c>
      <c r="G293" s="6" t="e">
        <f>INDEX('Cyber CS Savings Feb2025'!#REF!,MATCH('all CS proposals, net savings'!A:A,'Cyber CS Savings Feb2025'!A:A,0))</f>
        <v>#REF!</v>
      </c>
      <c r="H293" s="6" t="e">
        <f t="shared" si="8"/>
        <v>#REF!</v>
      </c>
      <c r="I293" s="5" t="e">
        <f>INDEX(#REF!,MATCH('all CS proposals, net savings'!A:A,#REF!,0))</f>
        <v>#REF!</v>
      </c>
      <c r="J293" s="5" t="e">
        <f t="shared" si="9"/>
        <v>#REF!</v>
      </c>
    </row>
    <row r="294" spans="1:10" x14ac:dyDescent="0.25">
      <c r="A294" s="3">
        <v>115222504</v>
      </c>
      <c r="B294" s="3" t="s">
        <v>271</v>
      </c>
      <c r="C294" s="7" t="s">
        <v>254</v>
      </c>
      <c r="D294" s="6" t="e">
        <f>INDEX(#REF!,MATCH('all CS proposals, net savings'!A:A,#REF!,0))</f>
        <v>#REF!</v>
      </c>
      <c r="E294" s="6" t="e">
        <f>INDEX('Cyber CS Savings Feb2025'!#REF!,MATCH('all CS proposals, net savings'!A:A,'Cyber CS Savings Feb2025'!A:A,0))</f>
        <v>#REF!</v>
      </c>
      <c r="F294" s="6" t="e">
        <f>INDEX('Cyber CS Savings Feb2025'!#REF!,MATCH('all CS proposals, net savings'!A:A,'Cyber CS Savings Feb2025'!A:A,0))</f>
        <v>#REF!</v>
      </c>
      <c r="G294" s="6" t="e">
        <f>INDEX('Cyber CS Savings Feb2025'!#REF!,MATCH('all CS proposals, net savings'!A:A,'Cyber CS Savings Feb2025'!A:A,0))</f>
        <v>#REF!</v>
      </c>
      <c r="H294" s="6" t="e">
        <f t="shared" si="8"/>
        <v>#REF!</v>
      </c>
      <c r="I294" s="5" t="e">
        <f>INDEX(#REF!,MATCH('all CS proposals, net savings'!A:A,#REF!,0))</f>
        <v>#REF!</v>
      </c>
      <c r="J294" s="5" t="e">
        <f t="shared" si="9"/>
        <v>#REF!</v>
      </c>
    </row>
    <row r="295" spans="1:10" x14ac:dyDescent="0.25">
      <c r="A295" s="3">
        <v>115222752</v>
      </c>
      <c r="B295" s="3" t="s">
        <v>512</v>
      </c>
      <c r="C295" s="7" t="s">
        <v>254</v>
      </c>
      <c r="D295" s="6" t="e">
        <f>INDEX(#REF!,MATCH('all CS proposals, net savings'!A:A,#REF!,0))</f>
        <v>#REF!</v>
      </c>
      <c r="E295" s="6" t="e">
        <f>INDEX('Cyber CS Savings Feb2025'!#REF!,MATCH('all CS proposals, net savings'!A:A,'Cyber CS Savings Feb2025'!A:A,0))</f>
        <v>#REF!</v>
      </c>
      <c r="F295" s="6" t="e">
        <f>INDEX('Cyber CS Savings Feb2025'!#REF!,MATCH('all CS proposals, net savings'!A:A,'Cyber CS Savings Feb2025'!A:A,0))</f>
        <v>#REF!</v>
      </c>
      <c r="G295" s="6" t="e">
        <f>INDEX('Cyber CS Savings Feb2025'!#REF!,MATCH('all CS proposals, net savings'!A:A,'Cyber CS Savings Feb2025'!A:A,0))</f>
        <v>#REF!</v>
      </c>
      <c r="H295" s="6" t="e">
        <f t="shared" si="8"/>
        <v>#REF!</v>
      </c>
      <c r="I295" s="5" t="e">
        <f>INDEX(#REF!,MATCH('all CS proposals, net savings'!A:A,#REF!,0))</f>
        <v>#REF!</v>
      </c>
      <c r="J295" s="5" t="e">
        <f t="shared" si="9"/>
        <v>#REF!</v>
      </c>
    </row>
    <row r="296" spans="1:10" x14ac:dyDescent="0.25">
      <c r="A296" s="3">
        <v>115224003</v>
      </c>
      <c r="B296" s="3" t="s">
        <v>411</v>
      </c>
      <c r="C296" s="7" t="s">
        <v>254</v>
      </c>
      <c r="D296" s="6" t="e">
        <f>INDEX(#REF!,MATCH('all CS proposals, net savings'!A:A,#REF!,0))</f>
        <v>#REF!</v>
      </c>
      <c r="E296" s="6" t="e">
        <f>INDEX('Cyber CS Savings Feb2025'!#REF!,MATCH('all CS proposals, net savings'!A:A,'Cyber CS Savings Feb2025'!A:A,0))</f>
        <v>#REF!</v>
      </c>
      <c r="F296" s="6" t="e">
        <f>INDEX('Cyber CS Savings Feb2025'!#REF!,MATCH('all CS proposals, net savings'!A:A,'Cyber CS Savings Feb2025'!A:A,0))</f>
        <v>#REF!</v>
      </c>
      <c r="G296" s="6" t="e">
        <f>INDEX('Cyber CS Savings Feb2025'!#REF!,MATCH('all CS proposals, net savings'!A:A,'Cyber CS Savings Feb2025'!A:A,0))</f>
        <v>#REF!</v>
      </c>
      <c r="H296" s="6" t="e">
        <f t="shared" si="8"/>
        <v>#REF!</v>
      </c>
      <c r="I296" s="5" t="e">
        <f>INDEX(#REF!,MATCH('all CS proposals, net savings'!A:A,#REF!,0))</f>
        <v>#REF!</v>
      </c>
      <c r="J296" s="5" t="e">
        <f t="shared" si="9"/>
        <v>#REF!</v>
      </c>
    </row>
    <row r="297" spans="1:10" x14ac:dyDescent="0.25">
      <c r="A297" s="3">
        <v>115226003</v>
      </c>
      <c r="B297" s="3" t="s">
        <v>317</v>
      </c>
      <c r="C297" s="7" t="s">
        <v>254</v>
      </c>
      <c r="D297" s="6" t="e">
        <f>INDEX(#REF!,MATCH('all CS proposals, net savings'!A:A,#REF!,0))</f>
        <v>#REF!</v>
      </c>
      <c r="E297" s="6" t="e">
        <f>INDEX('Cyber CS Savings Feb2025'!#REF!,MATCH('all CS proposals, net savings'!A:A,'Cyber CS Savings Feb2025'!A:A,0))</f>
        <v>#REF!</v>
      </c>
      <c r="F297" s="6" t="e">
        <f>INDEX('Cyber CS Savings Feb2025'!#REF!,MATCH('all CS proposals, net savings'!A:A,'Cyber CS Savings Feb2025'!A:A,0))</f>
        <v>#REF!</v>
      </c>
      <c r="G297" s="6" t="e">
        <f>INDEX('Cyber CS Savings Feb2025'!#REF!,MATCH('all CS proposals, net savings'!A:A,'Cyber CS Savings Feb2025'!A:A,0))</f>
        <v>#REF!</v>
      </c>
      <c r="H297" s="6" t="e">
        <f t="shared" si="8"/>
        <v>#REF!</v>
      </c>
      <c r="I297" s="5" t="e">
        <f>INDEX(#REF!,MATCH('all CS proposals, net savings'!A:A,#REF!,0))</f>
        <v>#REF!</v>
      </c>
      <c r="J297" s="5" t="e">
        <f t="shared" si="9"/>
        <v>#REF!</v>
      </c>
    </row>
    <row r="298" spans="1:10" x14ac:dyDescent="0.25">
      <c r="A298" s="3">
        <v>115226103</v>
      </c>
      <c r="B298" s="3" t="s">
        <v>388</v>
      </c>
      <c r="C298" s="7" t="s">
        <v>254</v>
      </c>
      <c r="D298" s="6" t="e">
        <f>INDEX(#REF!,MATCH('all CS proposals, net savings'!A:A,#REF!,0))</f>
        <v>#REF!</v>
      </c>
      <c r="E298" s="6" t="e">
        <f>INDEX('Cyber CS Savings Feb2025'!#REF!,MATCH('all CS proposals, net savings'!A:A,'Cyber CS Savings Feb2025'!A:A,0))</f>
        <v>#REF!</v>
      </c>
      <c r="F298" s="6" t="e">
        <f>INDEX('Cyber CS Savings Feb2025'!#REF!,MATCH('all CS proposals, net savings'!A:A,'Cyber CS Savings Feb2025'!A:A,0))</f>
        <v>#REF!</v>
      </c>
      <c r="G298" s="6" t="e">
        <f>INDEX('Cyber CS Savings Feb2025'!#REF!,MATCH('all CS proposals, net savings'!A:A,'Cyber CS Savings Feb2025'!A:A,0))</f>
        <v>#REF!</v>
      </c>
      <c r="H298" s="6" t="e">
        <f t="shared" si="8"/>
        <v>#REF!</v>
      </c>
      <c r="I298" s="5" t="e">
        <f>INDEX(#REF!,MATCH('all CS proposals, net savings'!A:A,#REF!,0))</f>
        <v>#REF!</v>
      </c>
      <c r="J298" s="5" t="e">
        <f t="shared" si="9"/>
        <v>#REF!</v>
      </c>
    </row>
    <row r="299" spans="1:10" x14ac:dyDescent="0.25">
      <c r="A299" s="3">
        <v>115228003</v>
      </c>
      <c r="B299" s="3" t="s">
        <v>315</v>
      </c>
      <c r="C299" s="7" t="s">
        <v>254</v>
      </c>
      <c r="D299" s="6" t="e">
        <f>INDEX(#REF!,MATCH('all CS proposals, net savings'!A:A,#REF!,0))</f>
        <v>#REF!</v>
      </c>
      <c r="E299" s="6" t="e">
        <f>INDEX('Cyber CS Savings Feb2025'!#REF!,MATCH('all CS proposals, net savings'!A:A,'Cyber CS Savings Feb2025'!A:A,0))</f>
        <v>#REF!</v>
      </c>
      <c r="F299" s="6" t="e">
        <f>INDEX('Cyber CS Savings Feb2025'!#REF!,MATCH('all CS proposals, net savings'!A:A,'Cyber CS Savings Feb2025'!A:A,0))</f>
        <v>#REF!</v>
      </c>
      <c r="G299" s="6" t="e">
        <f>INDEX('Cyber CS Savings Feb2025'!#REF!,MATCH('all CS proposals, net savings'!A:A,'Cyber CS Savings Feb2025'!A:A,0))</f>
        <v>#REF!</v>
      </c>
      <c r="H299" s="6" t="e">
        <f t="shared" si="8"/>
        <v>#REF!</v>
      </c>
      <c r="I299" s="5" t="e">
        <f>INDEX(#REF!,MATCH('all CS proposals, net savings'!A:A,#REF!,0))</f>
        <v>#REF!</v>
      </c>
      <c r="J299" s="5" t="e">
        <f t="shared" si="9"/>
        <v>#REF!</v>
      </c>
    </row>
    <row r="300" spans="1:10" x14ac:dyDescent="0.25">
      <c r="A300" s="3">
        <v>115228303</v>
      </c>
      <c r="B300" s="3" t="s">
        <v>312</v>
      </c>
      <c r="C300" s="7" t="s">
        <v>254</v>
      </c>
      <c r="D300" s="6" t="e">
        <f>INDEX(#REF!,MATCH('all CS proposals, net savings'!A:A,#REF!,0))</f>
        <v>#REF!</v>
      </c>
      <c r="E300" s="6" t="e">
        <f>INDEX('Cyber CS Savings Feb2025'!#REF!,MATCH('all CS proposals, net savings'!A:A,'Cyber CS Savings Feb2025'!A:A,0))</f>
        <v>#REF!</v>
      </c>
      <c r="F300" s="6" t="e">
        <f>INDEX('Cyber CS Savings Feb2025'!#REF!,MATCH('all CS proposals, net savings'!A:A,'Cyber CS Savings Feb2025'!A:A,0))</f>
        <v>#REF!</v>
      </c>
      <c r="G300" s="6" t="e">
        <f>INDEX('Cyber CS Savings Feb2025'!#REF!,MATCH('all CS proposals, net savings'!A:A,'Cyber CS Savings Feb2025'!A:A,0))</f>
        <v>#REF!</v>
      </c>
      <c r="H300" s="6" t="e">
        <f t="shared" si="8"/>
        <v>#REF!</v>
      </c>
      <c r="I300" s="5" t="e">
        <f>INDEX(#REF!,MATCH('all CS proposals, net savings'!A:A,#REF!,0))</f>
        <v>#REF!</v>
      </c>
      <c r="J300" s="5" t="e">
        <f t="shared" si="9"/>
        <v>#REF!</v>
      </c>
    </row>
    <row r="301" spans="1:10" x14ac:dyDescent="0.25">
      <c r="A301" s="3">
        <v>115229003</v>
      </c>
      <c r="B301" s="3" t="s">
        <v>255</v>
      </c>
      <c r="C301" s="7" t="s">
        <v>254</v>
      </c>
      <c r="D301" s="6" t="e">
        <f>INDEX(#REF!,MATCH('all CS proposals, net savings'!A:A,#REF!,0))</f>
        <v>#REF!</v>
      </c>
      <c r="E301" s="6" t="e">
        <f>INDEX('Cyber CS Savings Feb2025'!#REF!,MATCH('all CS proposals, net savings'!A:A,'Cyber CS Savings Feb2025'!A:A,0))</f>
        <v>#REF!</v>
      </c>
      <c r="F301" s="6" t="e">
        <f>INDEX('Cyber CS Savings Feb2025'!#REF!,MATCH('all CS proposals, net savings'!A:A,'Cyber CS Savings Feb2025'!A:A,0))</f>
        <v>#REF!</v>
      </c>
      <c r="G301" s="6" t="e">
        <f>INDEX('Cyber CS Savings Feb2025'!#REF!,MATCH('all CS proposals, net savings'!A:A,'Cyber CS Savings Feb2025'!A:A,0))</f>
        <v>#REF!</v>
      </c>
      <c r="H301" s="6" t="e">
        <f t="shared" si="8"/>
        <v>#REF!</v>
      </c>
      <c r="I301" s="5" t="e">
        <f>INDEX(#REF!,MATCH('all CS proposals, net savings'!A:A,#REF!,0))</f>
        <v>#REF!</v>
      </c>
      <c r="J301" s="5" t="e">
        <f t="shared" si="9"/>
        <v>#REF!</v>
      </c>
    </row>
    <row r="302" spans="1:10" x14ac:dyDescent="0.25">
      <c r="A302" s="3">
        <v>115503004</v>
      </c>
      <c r="B302" s="3" t="s">
        <v>333</v>
      </c>
      <c r="C302" s="7" t="s">
        <v>239</v>
      </c>
      <c r="D302" s="6" t="e">
        <f>INDEX(#REF!,MATCH('all CS proposals, net savings'!A:A,#REF!,0))</f>
        <v>#REF!</v>
      </c>
      <c r="E302" s="6" t="e">
        <f>INDEX('Cyber CS Savings Feb2025'!#REF!,MATCH('all CS proposals, net savings'!A:A,'Cyber CS Savings Feb2025'!A:A,0))</f>
        <v>#REF!</v>
      </c>
      <c r="F302" s="6" t="e">
        <f>INDEX('Cyber CS Savings Feb2025'!#REF!,MATCH('all CS proposals, net savings'!A:A,'Cyber CS Savings Feb2025'!A:A,0))</f>
        <v>#REF!</v>
      </c>
      <c r="G302" s="6" t="e">
        <f>INDEX('Cyber CS Savings Feb2025'!#REF!,MATCH('all CS proposals, net savings'!A:A,'Cyber CS Savings Feb2025'!A:A,0))</f>
        <v>#REF!</v>
      </c>
      <c r="H302" s="6" t="e">
        <f t="shared" si="8"/>
        <v>#REF!</v>
      </c>
      <c r="I302" s="5" t="e">
        <f>INDEX(#REF!,MATCH('all CS proposals, net savings'!A:A,#REF!,0))</f>
        <v>#REF!</v>
      </c>
      <c r="J302" s="5" t="e">
        <f t="shared" si="9"/>
        <v>#REF!</v>
      </c>
    </row>
    <row r="303" spans="1:10" x14ac:dyDescent="0.25">
      <c r="A303" s="3">
        <v>115504003</v>
      </c>
      <c r="B303" s="3" t="s">
        <v>240</v>
      </c>
      <c r="C303" s="7" t="s">
        <v>239</v>
      </c>
      <c r="D303" s="6" t="e">
        <f>INDEX(#REF!,MATCH('all CS proposals, net savings'!A:A,#REF!,0))</f>
        <v>#REF!</v>
      </c>
      <c r="E303" s="6" t="e">
        <f>INDEX('Cyber CS Savings Feb2025'!#REF!,MATCH('all CS proposals, net savings'!A:A,'Cyber CS Savings Feb2025'!A:A,0))</f>
        <v>#REF!</v>
      </c>
      <c r="F303" s="6" t="e">
        <f>INDEX('Cyber CS Savings Feb2025'!#REF!,MATCH('all CS proposals, net savings'!A:A,'Cyber CS Savings Feb2025'!A:A,0))</f>
        <v>#REF!</v>
      </c>
      <c r="G303" s="6" t="e">
        <f>INDEX('Cyber CS Savings Feb2025'!#REF!,MATCH('all CS proposals, net savings'!A:A,'Cyber CS Savings Feb2025'!A:A,0))</f>
        <v>#REF!</v>
      </c>
      <c r="H303" s="6" t="e">
        <f t="shared" si="8"/>
        <v>#REF!</v>
      </c>
      <c r="I303" s="5" t="e">
        <f>INDEX(#REF!,MATCH('all CS proposals, net savings'!A:A,#REF!,0))</f>
        <v>#REF!</v>
      </c>
      <c r="J303" s="5" t="e">
        <f t="shared" si="9"/>
        <v>#REF!</v>
      </c>
    </row>
    <row r="304" spans="1:10" x14ac:dyDescent="0.25">
      <c r="A304" s="3">
        <v>115506003</v>
      </c>
      <c r="B304" s="3" t="s">
        <v>427</v>
      </c>
      <c r="C304" s="7" t="s">
        <v>239</v>
      </c>
      <c r="D304" s="6" t="e">
        <f>INDEX(#REF!,MATCH('all CS proposals, net savings'!A:A,#REF!,0))</f>
        <v>#REF!</v>
      </c>
      <c r="E304" s="6" t="e">
        <f>INDEX('Cyber CS Savings Feb2025'!#REF!,MATCH('all CS proposals, net savings'!A:A,'Cyber CS Savings Feb2025'!A:A,0))</f>
        <v>#REF!</v>
      </c>
      <c r="F304" s="6" t="e">
        <f>INDEX('Cyber CS Savings Feb2025'!#REF!,MATCH('all CS proposals, net savings'!A:A,'Cyber CS Savings Feb2025'!A:A,0))</f>
        <v>#REF!</v>
      </c>
      <c r="G304" s="6" t="e">
        <f>INDEX('Cyber CS Savings Feb2025'!#REF!,MATCH('all CS proposals, net savings'!A:A,'Cyber CS Savings Feb2025'!A:A,0))</f>
        <v>#REF!</v>
      </c>
      <c r="H304" s="6" t="e">
        <f t="shared" si="8"/>
        <v>#REF!</v>
      </c>
      <c r="I304" s="5" t="e">
        <f>INDEX(#REF!,MATCH('all CS proposals, net savings'!A:A,#REF!,0))</f>
        <v>#REF!</v>
      </c>
      <c r="J304" s="5" t="e">
        <f t="shared" si="9"/>
        <v>#REF!</v>
      </c>
    </row>
    <row r="305" spans="1:10" x14ac:dyDescent="0.25">
      <c r="A305" s="3">
        <v>115508003</v>
      </c>
      <c r="B305" s="3" t="s">
        <v>295</v>
      </c>
      <c r="C305" s="7" t="s">
        <v>239</v>
      </c>
      <c r="D305" s="6" t="e">
        <f>INDEX(#REF!,MATCH('all CS proposals, net savings'!A:A,#REF!,0))</f>
        <v>#REF!</v>
      </c>
      <c r="E305" s="6" t="e">
        <f>INDEX('Cyber CS Savings Feb2025'!#REF!,MATCH('all CS proposals, net savings'!A:A,'Cyber CS Savings Feb2025'!A:A,0))</f>
        <v>#REF!</v>
      </c>
      <c r="F305" s="6" t="e">
        <f>INDEX('Cyber CS Savings Feb2025'!#REF!,MATCH('all CS proposals, net savings'!A:A,'Cyber CS Savings Feb2025'!A:A,0))</f>
        <v>#REF!</v>
      </c>
      <c r="G305" s="6" t="e">
        <f>INDEX('Cyber CS Savings Feb2025'!#REF!,MATCH('all CS proposals, net savings'!A:A,'Cyber CS Savings Feb2025'!A:A,0))</f>
        <v>#REF!</v>
      </c>
      <c r="H305" s="6" t="e">
        <f t="shared" si="8"/>
        <v>#REF!</v>
      </c>
      <c r="I305" s="5" t="e">
        <f>INDEX(#REF!,MATCH('all CS proposals, net savings'!A:A,#REF!,0))</f>
        <v>#REF!</v>
      </c>
      <c r="J305" s="5" t="e">
        <f t="shared" si="9"/>
        <v>#REF!</v>
      </c>
    </row>
    <row r="306" spans="1:10" x14ac:dyDescent="0.25">
      <c r="A306" s="3">
        <v>115674603</v>
      </c>
      <c r="B306" s="3" t="s">
        <v>424</v>
      </c>
      <c r="C306" s="7" t="s">
        <v>170</v>
      </c>
      <c r="D306" s="6" t="e">
        <f>INDEX(#REF!,MATCH('all CS proposals, net savings'!A:A,#REF!,0))</f>
        <v>#REF!</v>
      </c>
      <c r="E306" s="6" t="e">
        <f>INDEX('Cyber CS Savings Feb2025'!#REF!,MATCH('all CS proposals, net savings'!A:A,'Cyber CS Savings Feb2025'!A:A,0))</f>
        <v>#REF!</v>
      </c>
      <c r="F306" s="6" t="e">
        <f>INDEX('Cyber CS Savings Feb2025'!#REF!,MATCH('all CS proposals, net savings'!A:A,'Cyber CS Savings Feb2025'!A:A,0))</f>
        <v>#REF!</v>
      </c>
      <c r="G306" s="6" t="e">
        <f>INDEX('Cyber CS Savings Feb2025'!#REF!,MATCH('all CS proposals, net savings'!A:A,'Cyber CS Savings Feb2025'!A:A,0))</f>
        <v>#REF!</v>
      </c>
      <c r="H306" s="6" t="e">
        <f t="shared" si="8"/>
        <v>#REF!</v>
      </c>
      <c r="I306" s="5" t="e">
        <f>INDEX(#REF!,MATCH('all CS proposals, net savings'!A:A,#REF!,0))</f>
        <v>#REF!</v>
      </c>
      <c r="J306" s="5" t="e">
        <f t="shared" si="9"/>
        <v>#REF!</v>
      </c>
    </row>
    <row r="307" spans="1:10" x14ac:dyDescent="0.25">
      <c r="A307" s="3">
        <v>116191004</v>
      </c>
      <c r="B307" s="3" t="s">
        <v>426</v>
      </c>
      <c r="C307" s="7" t="s">
        <v>95</v>
      </c>
      <c r="D307" s="6" t="e">
        <f>INDEX(#REF!,MATCH('all CS proposals, net savings'!A:A,#REF!,0))</f>
        <v>#REF!</v>
      </c>
      <c r="E307" s="6" t="e">
        <f>INDEX('Cyber CS Savings Feb2025'!#REF!,MATCH('all CS proposals, net savings'!A:A,'Cyber CS Savings Feb2025'!A:A,0))</f>
        <v>#REF!</v>
      </c>
      <c r="F307" s="6" t="e">
        <f>INDEX('Cyber CS Savings Feb2025'!#REF!,MATCH('all CS proposals, net savings'!A:A,'Cyber CS Savings Feb2025'!A:A,0))</f>
        <v>#REF!</v>
      </c>
      <c r="G307" s="6" t="e">
        <f>INDEX('Cyber CS Savings Feb2025'!#REF!,MATCH('all CS proposals, net savings'!A:A,'Cyber CS Savings Feb2025'!A:A,0))</f>
        <v>#REF!</v>
      </c>
      <c r="H307" s="6" t="e">
        <f t="shared" si="8"/>
        <v>#REF!</v>
      </c>
      <c r="I307" s="5" t="e">
        <f>INDEX(#REF!,MATCH('all CS proposals, net savings'!A:A,#REF!,0))</f>
        <v>#REF!</v>
      </c>
      <c r="J307" s="5" t="e">
        <f t="shared" si="9"/>
        <v>#REF!</v>
      </c>
    </row>
    <row r="308" spans="1:10" x14ac:dyDescent="0.25">
      <c r="A308" s="3">
        <v>116191103</v>
      </c>
      <c r="B308" s="3" t="s">
        <v>454</v>
      </c>
      <c r="C308" s="7" t="s">
        <v>95</v>
      </c>
      <c r="D308" s="6" t="e">
        <f>INDEX(#REF!,MATCH('all CS proposals, net savings'!A:A,#REF!,0))</f>
        <v>#REF!</v>
      </c>
      <c r="E308" s="6" t="e">
        <f>INDEX('Cyber CS Savings Feb2025'!#REF!,MATCH('all CS proposals, net savings'!A:A,'Cyber CS Savings Feb2025'!A:A,0))</f>
        <v>#REF!</v>
      </c>
      <c r="F308" s="6" t="e">
        <f>INDEX('Cyber CS Savings Feb2025'!#REF!,MATCH('all CS proposals, net savings'!A:A,'Cyber CS Savings Feb2025'!A:A,0))</f>
        <v>#REF!</v>
      </c>
      <c r="G308" s="6" t="e">
        <f>INDEX('Cyber CS Savings Feb2025'!#REF!,MATCH('all CS proposals, net savings'!A:A,'Cyber CS Savings Feb2025'!A:A,0))</f>
        <v>#REF!</v>
      </c>
      <c r="H308" s="6" t="e">
        <f t="shared" si="8"/>
        <v>#REF!</v>
      </c>
      <c r="I308" s="5" t="e">
        <f>INDEX(#REF!,MATCH('all CS proposals, net savings'!A:A,#REF!,0))</f>
        <v>#REF!</v>
      </c>
      <c r="J308" s="5" t="e">
        <f t="shared" si="9"/>
        <v>#REF!</v>
      </c>
    </row>
    <row r="309" spans="1:10" x14ac:dyDescent="0.25">
      <c r="A309" s="3">
        <v>116191203</v>
      </c>
      <c r="B309" s="3" t="s">
        <v>197</v>
      </c>
      <c r="C309" s="7" t="s">
        <v>95</v>
      </c>
      <c r="D309" s="6" t="e">
        <f>INDEX(#REF!,MATCH('all CS proposals, net savings'!A:A,#REF!,0))</f>
        <v>#REF!</v>
      </c>
      <c r="E309" s="6" t="e">
        <f>INDEX('Cyber CS Savings Feb2025'!#REF!,MATCH('all CS proposals, net savings'!A:A,'Cyber CS Savings Feb2025'!A:A,0))</f>
        <v>#REF!</v>
      </c>
      <c r="F309" s="6" t="e">
        <f>INDEX('Cyber CS Savings Feb2025'!#REF!,MATCH('all CS proposals, net savings'!A:A,'Cyber CS Savings Feb2025'!A:A,0))</f>
        <v>#REF!</v>
      </c>
      <c r="G309" s="6" t="e">
        <f>INDEX('Cyber CS Savings Feb2025'!#REF!,MATCH('all CS proposals, net savings'!A:A,'Cyber CS Savings Feb2025'!A:A,0))</f>
        <v>#REF!</v>
      </c>
      <c r="H309" s="6" t="e">
        <f t="shared" si="8"/>
        <v>#REF!</v>
      </c>
      <c r="I309" s="5" t="e">
        <f>INDEX(#REF!,MATCH('all CS proposals, net savings'!A:A,#REF!,0))</f>
        <v>#REF!</v>
      </c>
      <c r="J309" s="5" t="e">
        <f t="shared" si="9"/>
        <v>#REF!</v>
      </c>
    </row>
    <row r="310" spans="1:10" x14ac:dyDescent="0.25">
      <c r="A310" s="3">
        <v>116191503</v>
      </c>
      <c r="B310" s="3" t="s">
        <v>97</v>
      </c>
      <c r="C310" s="7" t="s">
        <v>95</v>
      </c>
      <c r="D310" s="6" t="e">
        <f>INDEX(#REF!,MATCH('all CS proposals, net savings'!A:A,#REF!,0))</f>
        <v>#REF!</v>
      </c>
      <c r="E310" s="6" t="e">
        <f>INDEX('Cyber CS Savings Feb2025'!#REF!,MATCH('all CS proposals, net savings'!A:A,'Cyber CS Savings Feb2025'!A:A,0))</f>
        <v>#REF!</v>
      </c>
      <c r="F310" s="6" t="e">
        <f>INDEX('Cyber CS Savings Feb2025'!#REF!,MATCH('all CS proposals, net savings'!A:A,'Cyber CS Savings Feb2025'!A:A,0))</f>
        <v>#REF!</v>
      </c>
      <c r="G310" s="6" t="e">
        <f>INDEX('Cyber CS Savings Feb2025'!#REF!,MATCH('all CS proposals, net savings'!A:A,'Cyber CS Savings Feb2025'!A:A,0))</f>
        <v>#REF!</v>
      </c>
      <c r="H310" s="6" t="e">
        <f t="shared" si="8"/>
        <v>#REF!</v>
      </c>
      <c r="I310" s="5" t="e">
        <f>INDEX(#REF!,MATCH('all CS proposals, net savings'!A:A,#REF!,0))</f>
        <v>#REF!</v>
      </c>
      <c r="J310" s="5" t="e">
        <f t="shared" si="9"/>
        <v>#REF!</v>
      </c>
    </row>
    <row r="311" spans="1:10" x14ac:dyDescent="0.25">
      <c r="A311" s="3">
        <v>116195004</v>
      </c>
      <c r="B311" s="3" t="s">
        <v>220</v>
      </c>
      <c r="C311" s="7" t="s">
        <v>95</v>
      </c>
      <c r="D311" s="6" t="e">
        <f>INDEX(#REF!,MATCH('all CS proposals, net savings'!A:A,#REF!,0))</f>
        <v>#REF!</v>
      </c>
      <c r="E311" s="6" t="e">
        <f>INDEX('Cyber CS Savings Feb2025'!#REF!,MATCH('all CS proposals, net savings'!A:A,'Cyber CS Savings Feb2025'!A:A,0))</f>
        <v>#REF!</v>
      </c>
      <c r="F311" s="6" t="e">
        <f>INDEX('Cyber CS Savings Feb2025'!#REF!,MATCH('all CS proposals, net savings'!A:A,'Cyber CS Savings Feb2025'!A:A,0))</f>
        <v>#REF!</v>
      </c>
      <c r="G311" s="6" t="e">
        <f>INDEX('Cyber CS Savings Feb2025'!#REF!,MATCH('all CS proposals, net savings'!A:A,'Cyber CS Savings Feb2025'!A:A,0))</f>
        <v>#REF!</v>
      </c>
      <c r="H311" s="6" t="e">
        <f t="shared" si="8"/>
        <v>#REF!</v>
      </c>
      <c r="I311" s="5" t="e">
        <f>INDEX(#REF!,MATCH('all CS proposals, net savings'!A:A,#REF!,0))</f>
        <v>#REF!</v>
      </c>
      <c r="J311" s="5" t="e">
        <f t="shared" si="9"/>
        <v>#REF!</v>
      </c>
    </row>
    <row r="312" spans="1:10" x14ac:dyDescent="0.25">
      <c r="A312" s="3">
        <v>116197503</v>
      </c>
      <c r="B312" s="3" t="s">
        <v>96</v>
      </c>
      <c r="C312" s="7" t="s">
        <v>95</v>
      </c>
      <c r="D312" s="6" t="e">
        <f>INDEX(#REF!,MATCH('all CS proposals, net savings'!A:A,#REF!,0))</f>
        <v>#REF!</v>
      </c>
      <c r="E312" s="6" t="e">
        <f>INDEX('Cyber CS Savings Feb2025'!#REF!,MATCH('all CS proposals, net savings'!A:A,'Cyber CS Savings Feb2025'!A:A,0))</f>
        <v>#REF!</v>
      </c>
      <c r="F312" s="6" t="e">
        <f>INDEX('Cyber CS Savings Feb2025'!#REF!,MATCH('all CS proposals, net savings'!A:A,'Cyber CS Savings Feb2025'!A:A,0))</f>
        <v>#REF!</v>
      </c>
      <c r="G312" s="6" t="e">
        <f>INDEX('Cyber CS Savings Feb2025'!#REF!,MATCH('all CS proposals, net savings'!A:A,'Cyber CS Savings Feb2025'!A:A,0))</f>
        <v>#REF!</v>
      </c>
      <c r="H312" s="6" t="e">
        <f t="shared" si="8"/>
        <v>#REF!</v>
      </c>
      <c r="I312" s="5" t="e">
        <f>INDEX(#REF!,MATCH('all CS proposals, net savings'!A:A,#REF!,0))</f>
        <v>#REF!</v>
      </c>
      <c r="J312" s="5" t="e">
        <f t="shared" si="9"/>
        <v>#REF!</v>
      </c>
    </row>
    <row r="313" spans="1:10" x14ac:dyDescent="0.25">
      <c r="A313" s="3">
        <v>116471803</v>
      </c>
      <c r="B313" s="3" t="s">
        <v>278</v>
      </c>
      <c r="C313" s="7" t="s">
        <v>277</v>
      </c>
      <c r="D313" s="6" t="e">
        <f>INDEX(#REF!,MATCH('all CS proposals, net savings'!A:A,#REF!,0))</f>
        <v>#REF!</v>
      </c>
      <c r="E313" s="6" t="e">
        <f>INDEX('Cyber CS Savings Feb2025'!#REF!,MATCH('all CS proposals, net savings'!A:A,'Cyber CS Savings Feb2025'!A:A,0))</f>
        <v>#REF!</v>
      </c>
      <c r="F313" s="6" t="e">
        <f>INDEX('Cyber CS Savings Feb2025'!#REF!,MATCH('all CS proposals, net savings'!A:A,'Cyber CS Savings Feb2025'!A:A,0))</f>
        <v>#REF!</v>
      </c>
      <c r="G313" s="6" t="e">
        <f>INDEX('Cyber CS Savings Feb2025'!#REF!,MATCH('all CS proposals, net savings'!A:A,'Cyber CS Savings Feb2025'!A:A,0))</f>
        <v>#REF!</v>
      </c>
      <c r="H313" s="6" t="e">
        <f t="shared" si="8"/>
        <v>#REF!</v>
      </c>
      <c r="I313" s="5" t="e">
        <f>INDEX(#REF!,MATCH('all CS proposals, net savings'!A:A,#REF!,0))</f>
        <v>#REF!</v>
      </c>
      <c r="J313" s="5" t="e">
        <f t="shared" si="9"/>
        <v>#REF!</v>
      </c>
    </row>
    <row r="314" spans="1:10" x14ac:dyDescent="0.25">
      <c r="A314" s="3">
        <v>116493503</v>
      </c>
      <c r="B314" s="3" t="s">
        <v>369</v>
      </c>
      <c r="C314" s="7" t="s">
        <v>6</v>
      </c>
      <c r="D314" s="6" t="e">
        <f>INDEX(#REF!,MATCH('all CS proposals, net savings'!A:A,#REF!,0))</f>
        <v>#REF!</v>
      </c>
      <c r="E314" s="6" t="e">
        <f>INDEX('Cyber CS Savings Feb2025'!#REF!,MATCH('all CS proposals, net savings'!A:A,'Cyber CS Savings Feb2025'!A:A,0))</f>
        <v>#REF!</v>
      </c>
      <c r="F314" s="6" t="e">
        <f>INDEX('Cyber CS Savings Feb2025'!#REF!,MATCH('all CS proposals, net savings'!A:A,'Cyber CS Savings Feb2025'!A:A,0))</f>
        <v>#REF!</v>
      </c>
      <c r="G314" s="6" t="e">
        <f>INDEX('Cyber CS Savings Feb2025'!#REF!,MATCH('all CS proposals, net savings'!A:A,'Cyber CS Savings Feb2025'!A:A,0))</f>
        <v>#REF!</v>
      </c>
      <c r="H314" s="6" t="e">
        <f t="shared" si="8"/>
        <v>#REF!</v>
      </c>
      <c r="I314" s="5" t="e">
        <f>INDEX(#REF!,MATCH('all CS proposals, net savings'!A:A,#REF!,0))</f>
        <v>#REF!</v>
      </c>
      <c r="J314" s="5" t="e">
        <f t="shared" si="9"/>
        <v>#REF!</v>
      </c>
    </row>
    <row r="315" spans="1:10" x14ac:dyDescent="0.25">
      <c r="A315" s="3">
        <v>116495003</v>
      </c>
      <c r="B315" s="3" t="s">
        <v>217</v>
      </c>
      <c r="C315" s="7" t="s">
        <v>6</v>
      </c>
      <c r="D315" s="6" t="e">
        <f>INDEX(#REF!,MATCH('all CS proposals, net savings'!A:A,#REF!,0))</f>
        <v>#REF!</v>
      </c>
      <c r="E315" s="6" t="e">
        <f>INDEX('Cyber CS Savings Feb2025'!#REF!,MATCH('all CS proposals, net savings'!A:A,'Cyber CS Savings Feb2025'!A:A,0))</f>
        <v>#REF!</v>
      </c>
      <c r="F315" s="6" t="e">
        <f>INDEX('Cyber CS Savings Feb2025'!#REF!,MATCH('all CS proposals, net savings'!A:A,'Cyber CS Savings Feb2025'!A:A,0))</f>
        <v>#REF!</v>
      </c>
      <c r="G315" s="6" t="e">
        <f>INDEX('Cyber CS Savings Feb2025'!#REF!,MATCH('all CS proposals, net savings'!A:A,'Cyber CS Savings Feb2025'!A:A,0))</f>
        <v>#REF!</v>
      </c>
      <c r="H315" s="6" t="e">
        <f t="shared" si="8"/>
        <v>#REF!</v>
      </c>
      <c r="I315" s="5" t="e">
        <f>INDEX(#REF!,MATCH('all CS proposals, net savings'!A:A,#REF!,0))</f>
        <v>#REF!</v>
      </c>
      <c r="J315" s="5" t="e">
        <f t="shared" si="9"/>
        <v>#REF!</v>
      </c>
    </row>
    <row r="316" spans="1:10" x14ac:dyDescent="0.25">
      <c r="A316" s="3">
        <v>116495103</v>
      </c>
      <c r="B316" s="3" t="s">
        <v>58</v>
      </c>
      <c r="C316" s="7" t="s">
        <v>6</v>
      </c>
      <c r="D316" s="6" t="e">
        <f>INDEX(#REF!,MATCH('all CS proposals, net savings'!A:A,#REF!,0))</f>
        <v>#REF!</v>
      </c>
      <c r="E316" s="6" t="e">
        <f>INDEX('Cyber CS Savings Feb2025'!#REF!,MATCH('all CS proposals, net savings'!A:A,'Cyber CS Savings Feb2025'!A:A,0))</f>
        <v>#REF!</v>
      </c>
      <c r="F316" s="6" t="e">
        <f>INDEX('Cyber CS Savings Feb2025'!#REF!,MATCH('all CS proposals, net savings'!A:A,'Cyber CS Savings Feb2025'!A:A,0))</f>
        <v>#REF!</v>
      </c>
      <c r="G316" s="6" t="e">
        <f>INDEX('Cyber CS Savings Feb2025'!#REF!,MATCH('all CS proposals, net savings'!A:A,'Cyber CS Savings Feb2025'!A:A,0))</f>
        <v>#REF!</v>
      </c>
      <c r="H316" s="6" t="e">
        <f t="shared" si="8"/>
        <v>#REF!</v>
      </c>
      <c r="I316" s="5" t="e">
        <f>INDEX(#REF!,MATCH('all CS proposals, net savings'!A:A,#REF!,0))</f>
        <v>#REF!</v>
      </c>
      <c r="J316" s="5" t="e">
        <f t="shared" si="9"/>
        <v>#REF!</v>
      </c>
    </row>
    <row r="317" spans="1:10" x14ac:dyDescent="0.25">
      <c r="A317" s="3">
        <v>116496503</v>
      </c>
      <c r="B317" s="3" t="s">
        <v>153</v>
      </c>
      <c r="C317" s="7" t="s">
        <v>6</v>
      </c>
      <c r="D317" s="6" t="e">
        <f>INDEX(#REF!,MATCH('all CS proposals, net savings'!A:A,#REF!,0))</f>
        <v>#REF!</v>
      </c>
      <c r="E317" s="6" t="e">
        <f>INDEX('Cyber CS Savings Feb2025'!#REF!,MATCH('all CS proposals, net savings'!A:A,'Cyber CS Savings Feb2025'!A:A,0))</f>
        <v>#REF!</v>
      </c>
      <c r="F317" s="6" t="e">
        <f>INDEX('Cyber CS Savings Feb2025'!#REF!,MATCH('all CS proposals, net savings'!A:A,'Cyber CS Savings Feb2025'!A:A,0))</f>
        <v>#REF!</v>
      </c>
      <c r="G317" s="6" t="e">
        <f>INDEX('Cyber CS Savings Feb2025'!#REF!,MATCH('all CS proposals, net savings'!A:A,'Cyber CS Savings Feb2025'!A:A,0))</f>
        <v>#REF!</v>
      </c>
      <c r="H317" s="6" t="e">
        <f t="shared" si="8"/>
        <v>#REF!</v>
      </c>
      <c r="I317" s="5" t="e">
        <f>INDEX(#REF!,MATCH('all CS proposals, net savings'!A:A,#REF!,0))</f>
        <v>#REF!</v>
      </c>
      <c r="J317" s="5" t="e">
        <f t="shared" si="9"/>
        <v>#REF!</v>
      </c>
    </row>
    <row r="318" spans="1:10" x14ac:dyDescent="0.25">
      <c r="A318" s="3">
        <v>116496603</v>
      </c>
      <c r="B318" s="3" t="s">
        <v>379</v>
      </c>
      <c r="C318" s="7" t="s">
        <v>6</v>
      </c>
      <c r="D318" s="6" t="e">
        <f>INDEX(#REF!,MATCH('all CS proposals, net savings'!A:A,#REF!,0))</f>
        <v>#REF!</v>
      </c>
      <c r="E318" s="6" t="e">
        <f>INDEX('Cyber CS Savings Feb2025'!#REF!,MATCH('all CS proposals, net savings'!A:A,'Cyber CS Savings Feb2025'!A:A,0))</f>
        <v>#REF!</v>
      </c>
      <c r="F318" s="6" t="e">
        <f>INDEX('Cyber CS Savings Feb2025'!#REF!,MATCH('all CS proposals, net savings'!A:A,'Cyber CS Savings Feb2025'!A:A,0))</f>
        <v>#REF!</v>
      </c>
      <c r="G318" s="6" t="e">
        <f>INDEX('Cyber CS Savings Feb2025'!#REF!,MATCH('all CS proposals, net savings'!A:A,'Cyber CS Savings Feb2025'!A:A,0))</f>
        <v>#REF!</v>
      </c>
      <c r="H318" s="6" t="e">
        <f t="shared" si="8"/>
        <v>#REF!</v>
      </c>
      <c r="I318" s="5" t="e">
        <f>INDEX(#REF!,MATCH('all CS proposals, net savings'!A:A,#REF!,0))</f>
        <v>#REF!</v>
      </c>
      <c r="J318" s="5" t="e">
        <f t="shared" si="9"/>
        <v>#REF!</v>
      </c>
    </row>
    <row r="319" spans="1:10" x14ac:dyDescent="0.25">
      <c r="A319" s="3">
        <v>116498003</v>
      </c>
      <c r="B319" s="3" t="s">
        <v>125</v>
      </c>
      <c r="C319" s="7" t="s">
        <v>6</v>
      </c>
      <c r="D319" s="6" t="e">
        <f>INDEX(#REF!,MATCH('all CS proposals, net savings'!A:A,#REF!,0))</f>
        <v>#REF!</v>
      </c>
      <c r="E319" s="6" t="e">
        <f>INDEX('Cyber CS Savings Feb2025'!#REF!,MATCH('all CS proposals, net savings'!A:A,'Cyber CS Savings Feb2025'!A:A,0))</f>
        <v>#REF!</v>
      </c>
      <c r="F319" s="6" t="e">
        <f>INDEX('Cyber CS Savings Feb2025'!#REF!,MATCH('all CS proposals, net savings'!A:A,'Cyber CS Savings Feb2025'!A:A,0))</f>
        <v>#REF!</v>
      </c>
      <c r="G319" s="6" t="e">
        <f>INDEX('Cyber CS Savings Feb2025'!#REF!,MATCH('all CS proposals, net savings'!A:A,'Cyber CS Savings Feb2025'!A:A,0))</f>
        <v>#REF!</v>
      </c>
      <c r="H319" s="6" t="e">
        <f t="shared" si="8"/>
        <v>#REF!</v>
      </c>
      <c r="I319" s="5" t="e">
        <f>INDEX(#REF!,MATCH('all CS proposals, net savings'!A:A,#REF!,0))</f>
        <v>#REF!</v>
      </c>
      <c r="J319" s="5" t="e">
        <f t="shared" si="9"/>
        <v>#REF!</v>
      </c>
    </row>
    <row r="320" spans="1:10" x14ac:dyDescent="0.25">
      <c r="A320" s="3">
        <v>116555003</v>
      </c>
      <c r="B320" s="3" t="s">
        <v>406</v>
      </c>
      <c r="C320" s="7" t="s">
        <v>198</v>
      </c>
      <c r="D320" s="6" t="e">
        <f>INDEX(#REF!,MATCH('all CS proposals, net savings'!A:A,#REF!,0))</f>
        <v>#REF!</v>
      </c>
      <c r="E320" s="6" t="e">
        <f>INDEX('Cyber CS Savings Feb2025'!#REF!,MATCH('all CS proposals, net savings'!A:A,'Cyber CS Savings Feb2025'!A:A,0))</f>
        <v>#REF!</v>
      </c>
      <c r="F320" s="6" t="e">
        <f>INDEX('Cyber CS Savings Feb2025'!#REF!,MATCH('all CS proposals, net savings'!A:A,'Cyber CS Savings Feb2025'!A:A,0))</f>
        <v>#REF!</v>
      </c>
      <c r="G320" s="6" t="e">
        <f>INDEX('Cyber CS Savings Feb2025'!#REF!,MATCH('all CS proposals, net savings'!A:A,'Cyber CS Savings Feb2025'!A:A,0))</f>
        <v>#REF!</v>
      </c>
      <c r="H320" s="6" t="e">
        <f t="shared" si="8"/>
        <v>#REF!</v>
      </c>
      <c r="I320" s="5" t="e">
        <f>INDEX(#REF!,MATCH('all CS proposals, net savings'!A:A,#REF!,0))</f>
        <v>#REF!</v>
      </c>
      <c r="J320" s="5" t="e">
        <f t="shared" si="9"/>
        <v>#REF!</v>
      </c>
    </row>
    <row r="321" spans="1:10" x14ac:dyDescent="0.25">
      <c r="A321" s="3">
        <v>116557103</v>
      </c>
      <c r="B321" s="3" t="s">
        <v>199</v>
      </c>
      <c r="C321" s="7" t="s">
        <v>198</v>
      </c>
      <c r="D321" s="6" t="e">
        <f>INDEX(#REF!,MATCH('all CS proposals, net savings'!A:A,#REF!,0))</f>
        <v>#REF!</v>
      </c>
      <c r="E321" s="6" t="e">
        <f>INDEX('Cyber CS Savings Feb2025'!#REF!,MATCH('all CS proposals, net savings'!A:A,'Cyber CS Savings Feb2025'!A:A,0))</f>
        <v>#REF!</v>
      </c>
      <c r="F321" s="6" t="e">
        <f>INDEX('Cyber CS Savings Feb2025'!#REF!,MATCH('all CS proposals, net savings'!A:A,'Cyber CS Savings Feb2025'!A:A,0))</f>
        <v>#REF!</v>
      </c>
      <c r="G321" s="6" t="e">
        <f>INDEX('Cyber CS Savings Feb2025'!#REF!,MATCH('all CS proposals, net savings'!A:A,'Cyber CS Savings Feb2025'!A:A,0))</f>
        <v>#REF!</v>
      </c>
      <c r="H321" s="6" t="e">
        <f t="shared" si="8"/>
        <v>#REF!</v>
      </c>
      <c r="I321" s="5" t="e">
        <f>INDEX(#REF!,MATCH('all CS proposals, net savings'!A:A,#REF!,0))</f>
        <v>#REF!</v>
      </c>
      <c r="J321" s="5" t="e">
        <f t="shared" si="9"/>
        <v>#REF!</v>
      </c>
    </row>
    <row r="322" spans="1:10" x14ac:dyDescent="0.25">
      <c r="A322" s="3">
        <v>116604003</v>
      </c>
      <c r="B322" s="3" t="s">
        <v>394</v>
      </c>
      <c r="C322" s="7" t="s">
        <v>147</v>
      </c>
      <c r="D322" s="6" t="e">
        <f>INDEX(#REF!,MATCH('all CS proposals, net savings'!A:A,#REF!,0))</f>
        <v>#REF!</v>
      </c>
      <c r="E322" s="6" t="e">
        <f>INDEX('Cyber CS Savings Feb2025'!#REF!,MATCH('all CS proposals, net savings'!A:A,'Cyber CS Savings Feb2025'!A:A,0))</f>
        <v>#REF!</v>
      </c>
      <c r="F322" s="6" t="e">
        <f>INDEX('Cyber CS Savings Feb2025'!#REF!,MATCH('all CS proposals, net savings'!A:A,'Cyber CS Savings Feb2025'!A:A,0))</f>
        <v>#REF!</v>
      </c>
      <c r="G322" s="6" t="e">
        <f>INDEX('Cyber CS Savings Feb2025'!#REF!,MATCH('all CS proposals, net savings'!A:A,'Cyber CS Savings Feb2025'!A:A,0))</f>
        <v>#REF!</v>
      </c>
      <c r="H322" s="6" t="e">
        <f t="shared" ref="H322:H385" si="10">ROUND(D322+G322,2)</f>
        <v>#REF!</v>
      </c>
      <c r="I322" s="5" t="e">
        <f>INDEX(#REF!,MATCH('all CS proposals, net savings'!A:A,#REF!,0))</f>
        <v>#REF!</v>
      </c>
      <c r="J322" s="5" t="e">
        <f t="shared" si="9"/>
        <v>#REF!</v>
      </c>
    </row>
    <row r="323" spans="1:10" x14ac:dyDescent="0.25">
      <c r="A323" s="3">
        <v>116605003</v>
      </c>
      <c r="B323" s="3" t="s">
        <v>148</v>
      </c>
      <c r="C323" s="7" t="s">
        <v>147</v>
      </c>
      <c r="D323" s="6" t="e">
        <f>INDEX(#REF!,MATCH('all CS proposals, net savings'!A:A,#REF!,0))</f>
        <v>#REF!</v>
      </c>
      <c r="E323" s="6" t="e">
        <f>INDEX('Cyber CS Savings Feb2025'!#REF!,MATCH('all CS proposals, net savings'!A:A,'Cyber CS Savings Feb2025'!A:A,0))</f>
        <v>#REF!</v>
      </c>
      <c r="F323" s="6" t="e">
        <f>INDEX('Cyber CS Savings Feb2025'!#REF!,MATCH('all CS proposals, net savings'!A:A,'Cyber CS Savings Feb2025'!A:A,0))</f>
        <v>#REF!</v>
      </c>
      <c r="G323" s="6" t="e">
        <f>INDEX('Cyber CS Savings Feb2025'!#REF!,MATCH('all CS proposals, net savings'!A:A,'Cyber CS Savings Feb2025'!A:A,0))</f>
        <v>#REF!</v>
      </c>
      <c r="H323" s="6" t="e">
        <f t="shared" si="10"/>
        <v>#REF!</v>
      </c>
      <c r="I323" s="5" t="e">
        <f>INDEX(#REF!,MATCH('all CS proposals, net savings'!A:A,#REF!,0))</f>
        <v>#REF!</v>
      </c>
      <c r="J323" s="5" t="e">
        <f t="shared" ref="J323:J386" si="11">H323-I323</f>
        <v>#REF!</v>
      </c>
    </row>
    <row r="324" spans="1:10" x14ac:dyDescent="0.25">
      <c r="A324" s="3">
        <v>117080503</v>
      </c>
      <c r="B324" s="3" t="s">
        <v>308</v>
      </c>
      <c r="C324" s="7" t="s">
        <v>117</v>
      </c>
      <c r="D324" s="6" t="e">
        <f>INDEX(#REF!,MATCH('all CS proposals, net savings'!A:A,#REF!,0))</f>
        <v>#REF!</v>
      </c>
      <c r="E324" s="6" t="e">
        <f>INDEX('Cyber CS Savings Feb2025'!#REF!,MATCH('all CS proposals, net savings'!A:A,'Cyber CS Savings Feb2025'!A:A,0))</f>
        <v>#REF!</v>
      </c>
      <c r="F324" s="6" t="e">
        <f>INDEX('Cyber CS Savings Feb2025'!#REF!,MATCH('all CS proposals, net savings'!A:A,'Cyber CS Savings Feb2025'!A:A,0))</f>
        <v>#REF!</v>
      </c>
      <c r="G324" s="6" t="e">
        <f>INDEX('Cyber CS Savings Feb2025'!#REF!,MATCH('all CS proposals, net savings'!A:A,'Cyber CS Savings Feb2025'!A:A,0))</f>
        <v>#REF!</v>
      </c>
      <c r="H324" s="6" t="e">
        <f t="shared" si="10"/>
        <v>#REF!</v>
      </c>
      <c r="I324" s="5" t="e">
        <f>INDEX(#REF!,MATCH('all CS proposals, net savings'!A:A,#REF!,0))</f>
        <v>#REF!</v>
      </c>
      <c r="J324" s="5" t="e">
        <f t="shared" si="11"/>
        <v>#REF!</v>
      </c>
    </row>
    <row r="325" spans="1:10" x14ac:dyDescent="0.25">
      <c r="A325" s="3">
        <v>117081003</v>
      </c>
      <c r="B325" s="3" t="s">
        <v>264</v>
      </c>
      <c r="C325" s="7" t="s">
        <v>117</v>
      </c>
      <c r="D325" s="6" t="e">
        <f>INDEX(#REF!,MATCH('all CS proposals, net savings'!A:A,#REF!,0))</f>
        <v>#REF!</v>
      </c>
      <c r="E325" s="6" t="e">
        <f>INDEX('Cyber CS Savings Feb2025'!#REF!,MATCH('all CS proposals, net savings'!A:A,'Cyber CS Savings Feb2025'!A:A,0))</f>
        <v>#REF!</v>
      </c>
      <c r="F325" s="6" t="e">
        <f>INDEX('Cyber CS Savings Feb2025'!#REF!,MATCH('all CS proposals, net savings'!A:A,'Cyber CS Savings Feb2025'!A:A,0))</f>
        <v>#REF!</v>
      </c>
      <c r="G325" s="6" t="e">
        <f>INDEX('Cyber CS Savings Feb2025'!#REF!,MATCH('all CS proposals, net savings'!A:A,'Cyber CS Savings Feb2025'!A:A,0))</f>
        <v>#REF!</v>
      </c>
      <c r="H325" s="6" t="e">
        <f t="shared" si="10"/>
        <v>#REF!</v>
      </c>
      <c r="I325" s="5" t="e">
        <f>INDEX(#REF!,MATCH('all CS proposals, net savings'!A:A,#REF!,0))</f>
        <v>#REF!</v>
      </c>
      <c r="J325" s="5" t="e">
        <f t="shared" si="11"/>
        <v>#REF!</v>
      </c>
    </row>
    <row r="326" spans="1:10" x14ac:dyDescent="0.25">
      <c r="A326" s="3">
        <v>117083004</v>
      </c>
      <c r="B326" s="3" t="s">
        <v>412</v>
      </c>
      <c r="C326" s="7" t="s">
        <v>117</v>
      </c>
      <c r="D326" s="6" t="e">
        <f>INDEX(#REF!,MATCH('all CS proposals, net savings'!A:A,#REF!,0))</f>
        <v>#REF!</v>
      </c>
      <c r="E326" s="6" t="e">
        <f>INDEX('Cyber CS Savings Feb2025'!#REF!,MATCH('all CS proposals, net savings'!A:A,'Cyber CS Savings Feb2025'!A:A,0))</f>
        <v>#REF!</v>
      </c>
      <c r="F326" s="6" t="e">
        <f>INDEX('Cyber CS Savings Feb2025'!#REF!,MATCH('all CS proposals, net savings'!A:A,'Cyber CS Savings Feb2025'!A:A,0))</f>
        <v>#REF!</v>
      </c>
      <c r="G326" s="6" t="e">
        <f>INDEX('Cyber CS Savings Feb2025'!#REF!,MATCH('all CS proposals, net savings'!A:A,'Cyber CS Savings Feb2025'!A:A,0))</f>
        <v>#REF!</v>
      </c>
      <c r="H326" s="6" t="e">
        <f t="shared" si="10"/>
        <v>#REF!</v>
      </c>
      <c r="I326" s="5" t="e">
        <f>INDEX(#REF!,MATCH('all CS proposals, net savings'!A:A,#REF!,0))</f>
        <v>#REF!</v>
      </c>
      <c r="J326" s="5" t="e">
        <f t="shared" si="11"/>
        <v>#REF!</v>
      </c>
    </row>
    <row r="327" spans="1:10" x14ac:dyDescent="0.25">
      <c r="A327" s="3">
        <v>117086003</v>
      </c>
      <c r="B327" s="3" t="s">
        <v>118</v>
      </c>
      <c r="C327" s="7" t="s">
        <v>117</v>
      </c>
      <c r="D327" s="6" t="e">
        <f>INDEX(#REF!,MATCH('all CS proposals, net savings'!A:A,#REF!,0))</f>
        <v>#REF!</v>
      </c>
      <c r="E327" s="6" t="e">
        <f>INDEX('Cyber CS Savings Feb2025'!#REF!,MATCH('all CS proposals, net savings'!A:A,'Cyber CS Savings Feb2025'!A:A,0))</f>
        <v>#REF!</v>
      </c>
      <c r="F327" s="6" t="e">
        <f>INDEX('Cyber CS Savings Feb2025'!#REF!,MATCH('all CS proposals, net savings'!A:A,'Cyber CS Savings Feb2025'!A:A,0))</f>
        <v>#REF!</v>
      </c>
      <c r="G327" s="6" t="e">
        <f>INDEX('Cyber CS Savings Feb2025'!#REF!,MATCH('all CS proposals, net savings'!A:A,'Cyber CS Savings Feb2025'!A:A,0))</f>
        <v>#REF!</v>
      </c>
      <c r="H327" s="6" t="e">
        <f t="shared" si="10"/>
        <v>#REF!</v>
      </c>
      <c r="I327" s="5" t="e">
        <f>INDEX(#REF!,MATCH('all CS proposals, net savings'!A:A,#REF!,0))</f>
        <v>#REF!</v>
      </c>
      <c r="J327" s="5" t="e">
        <f t="shared" si="11"/>
        <v>#REF!</v>
      </c>
    </row>
    <row r="328" spans="1:10" x14ac:dyDescent="0.25">
      <c r="A328" s="3">
        <v>117086503</v>
      </c>
      <c r="B328" s="3" t="s">
        <v>142</v>
      </c>
      <c r="C328" s="7" t="s">
        <v>117</v>
      </c>
      <c r="D328" s="6" t="e">
        <f>INDEX(#REF!,MATCH('all CS proposals, net savings'!A:A,#REF!,0))</f>
        <v>#REF!</v>
      </c>
      <c r="E328" s="6" t="e">
        <f>INDEX('Cyber CS Savings Feb2025'!#REF!,MATCH('all CS proposals, net savings'!A:A,'Cyber CS Savings Feb2025'!A:A,0))</f>
        <v>#REF!</v>
      </c>
      <c r="F328" s="6" t="e">
        <f>INDEX('Cyber CS Savings Feb2025'!#REF!,MATCH('all CS proposals, net savings'!A:A,'Cyber CS Savings Feb2025'!A:A,0))</f>
        <v>#REF!</v>
      </c>
      <c r="G328" s="6" t="e">
        <f>INDEX('Cyber CS Savings Feb2025'!#REF!,MATCH('all CS proposals, net savings'!A:A,'Cyber CS Savings Feb2025'!A:A,0))</f>
        <v>#REF!</v>
      </c>
      <c r="H328" s="6" t="e">
        <f t="shared" si="10"/>
        <v>#REF!</v>
      </c>
      <c r="I328" s="5" t="e">
        <f>INDEX(#REF!,MATCH('all CS proposals, net savings'!A:A,#REF!,0))</f>
        <v>#REF!</v>
      </c>
      <c r="J328" s="5" t="e">
        <f t="shared" si="11"/>
        <v>#REF!</v>
      </c>
    </row>
    <row r="329" spans="1:10" x14ac:dyDescent="0.25">
      <c r="A329" s="3">
        <v>117086653</v>
      </c>
      <c r="B329" s="3" t="s">
        <v>241</v>
      </c>
      <c r="C329" s="7" t="s">
        <v>117</v>
      </c>
      <c r="D329" s="6" t="e">
        <f>INDEX(#REF!,MATCH('all CS proposals, net savings'!A:A,#REF!,0))</f>
        <v>#REF!</v>
      </c>
      <c r="E329" s="6" t="e">
        <f>INDEX('Cyber CS Savings Feb2025'!#REF!,MATCH('all CS proposals, net savings'!A:A,'Cyber CS Savings Feb2025'!A:A,0))</f>
        <v>#REF!</v>
      </c>
      <c r="F329" s="6" t="e">
        <f>INDEX('Cyber CS Savings Feb2025'!#REF!,MATCH('all CS proposals, net savings'!A:A,'Cyber CS Savings Feb2025'!A:A,0))</f>
        <v>#REF!</v>
      </c>
      <c r="G329" s="6" t="e">
        <f>INDEX('Cyber CS Savings Feb2025'!#REF!,MATCH('all CS proposals, net savings'!A:A,'Cyber CS Savings Feb2025'!A:A,0))</f>
        <v>#REF!</v>
      </c>
      <c r="H329" s="6" t="e">
        <f t="shared" si="10"/>
        <v>#REF!</v>
      </c>
      <c r="I329" s="5" t="e">
        <f>INDEX(#REF!,MATCH('all CS proposals, net savings'!A:A,#REF!,0))</f>
        <v>#REF!</v>
      </c>
      <c r="J329" s="5" t="e">
        <f t="shared" si="11"/>
        <v>#REF!</v>
      </c>
    </row>
    <row r="330" spans="1:10" x14ac:dyDescent="0.25">
      <c r="A330" s="3">
        <v>117089003</v>
      </c>
      <c r="B330" s="3" t="s">
        <v>129</v>
      </c>
      <c r="C330" s="7" t="s">
        <v>117</v>
      </c>
      <c r="D330" s="6" t="e">
        <f>INDEX(#REF!,MATCH('all CS proposals, net savings'!A:A,#REF!,0))</f>
        <v>#REF!</v>
      </c>
      <c r="E330" s="6" t="e">
        <f>INDEX('Cyber CS Savings Feb2025'!#REF!,MATCH('all CS proposals, net savings'!A:A,'Cyber CS Savings Feb2025'!A:A,0))</f>
        <v>#REF!</v>
      </c>
      <c r="F330" s="6" t="e">
        <f>INDEX('Cyber CS Savings Feb2025'!#REF!,MATCH('all CS proposals, net savings'!A:A,'Cyber CS Savings Feb2025'!A:A,0))</f>
        <v>#REF!</v>
      </c>
      <c r="G330" s="6" t="e">
        <f>INDEX('Cyber CS Savings Feb2025'!#REF!,MATCH('all CS proposals, net savings'!A:A,'Cyber CS Savings Feb2025'!A:A,0))</f>
        <v>#REF!</v>
      </c>
      <c r="H330" s="6" t="e">
        <f t="shared" si="10"/>
        <v>#REF!</v>
      </c>
      <c r="I330" s="5" t="e">
        <f>INDEX(#REF!,MATCH('all CS proposals, net savings'!A:A,#REF!,0))</f>
        <v>#REF!</v>
      </c>
      <c r="J330" s="5" t="e">
        <f t="shared" si="11"/>
        <v>#REF!</v>
      </c>
    </row>
    <row r="331" spans="1:10" x14ac:dyDescent="0.25">
      <c r="A331" s="3">
        <v>117412003</v>
      </c>
      <c r="B331" s="3" t="s">
        <v>124</v>
      </c>
      <c r="C331" s="7" t="s">
        <v>23</v>
      </c>
      <c r="D331" s="6" t="e">
        <f>INDEX(#REF!,MATCH('all CS proposals, net savings'!A:A,#REF!,0))</f>
        <v>#REF!</v>
      </c>
      <c r="E331" s="6" t="e">
        <f>INDEX('Cyber CS Savings Feb2025'!#REF!,MATCH('all CS proposals, net savings'!A:A,'Cyber CS Savings Feb2025'!A:A,0))</f>
        <v>#REF!</v>
      </c>
      <c r="F331" s="6" t="e">
        <f>INDEX('Cyber CS Savings Feb2025'!#REF!,MATCH('all CS proposals, net savings'!A:A,'Cyber CS Savings Feb2025'!A:A,0))</f>
        <v>#REF!</v>
      </c>
      <c r="G331" s="6" t="e">
        <f>INDEX('Cyber CS Savings Feb2025'!#REF!,MATCH('all CS proposals, net savings'!A:A,'Cyber CS Savings Feb2025'!A:A,0))</f>
        <v>#REF!</v>
      </c>
      <c r="H331" s="6" t="e">
        <f t="shared" si="10"/>
        <v>#REF!</v>
      </c>
      <c r="I331" s="5" t="e">
        <f>INDEX(#REF!,MATCH('all CS proposals, net savings'!A:A,#REF!,0))</f>
        <v>#REF!</v>
      </c>
      <c r="J331" s="5" t="e">
        <f t="shared" si="11"/>
        <v>#REF!</v>
      </c>
    </row>
    <row r="332" spans="1:10" x14ac:dyDescent="0.25">
      <c r="A332" s="3">
        <v>117414003</v>
      </c>
      <c r="B332" s="3" t="s">
        <v>164</v>
      </c>
      <c r="C332" s="7" t="s">
        <v>23</v>
      </c>
      <c r="D332" s="6" t="e">
        <f>INDEX(#REF!,MATCH('all CS proposals, net savings'!A:A,#REF!,0))</f>
        <v>#REF!</v>
      </c>
      <c r="E332" s="6" t="e">
        <f>INDEX('Cyber CS Savings Feb2025'!#REF!,MATCH('all CS proposals, net savings'!A:A,'Cyber CS Savings Feb2025'!A:A,0))</f>
        <v>#REF!</v>
      </c>
      <c r="F332" s="6" t="e">
        <f>INDEX('Cyber CS Savings Feb2025'!#REF!,MATCH('all CS proposals, net savings'!A:A,'Cyber CS Savings Feb2025'!A:A,0))</f>
        <v>#REF!</v>
      </c>
      <c r="G332" s="6" t="e">
        <f>INDEX('Cyber CS Savings Feb2025'!#REF!,MATCH('all CS proposals, net savings'!A:A,'Cyber CS Savings Feb2025'!A:A,0))</f>
        <v>#REF!</v>
      </c>
      <c r="H332" s="6" t="e">
        <f t="shared" si="10"/>
        <v>#REF!</v>
      </c>
      <c r="I332" s="5" t="e">
        <f>INDEX(#REF!,MATCH('all CS proposals, net savings'!A:A,#REF!,0))</f>
        <v>#REF!</v>
      </c>
      <c r="J332" s="5" t="e">
        <f t="shared" si="11"/>
        <v>#REF!</v>
      </c>
    </row>
    <row r="333" spans="1:10" x14ac:dyDescent="0.25">
      <c r="A333" s="3">
        <v>117414203</v>
      </c>
      <c r="B333" s="3" t="s">
        <v>221</v>
      </c>
      <c r="C333" s="7" t="s">
        <v>23</v>
      </c>
      <c r="D333" s="6" t="e">
        <f>INDEX(#REF!,MATCH('all CS proposals, net savings'!A:A,#REF!,0))</f>
        <v>#REF!</v>
      </c>
      <c r="E333" s="6" t="e">
        <f>INDEX('Cyber CS Savings Feb2025'!#REF!,MATCH('all CS proposals, net savings'!A:A,'Cyber CS Savings Feb2025'!A:A,0))</f>
        <v>#REF!</v>
      </c>
      <c r="F333" s="6" t="e">
        <f>INDEX('Cyber CS Savings Feb2025'!#REF!,MATCH('all CS proposals, net savings'!A:A,'Cyber CS Savings Feb2025'!A:A,0))</f>
        <v>#REF!</v>
      </c>
      <c r="G333" s="6" t="e">
        <f>INDEX('Cyber CS Savings Feb2025'!#REF!,MATCH('all CS proposals, net savings'!A:A,'Cyber CS Savings Feb2025'!A:A,0))</f>
        <v>#REF!</v>
      </c>
      <c r="H333" s="6" t="e">
        <f t="shared" si="10"/>
        <v>#REF!</v>
      </c>
      <c r="I333" s="5" t="e">
        <f>INDEX(#REF!,MATCH('all CS proposals, net savings'!A:A,#REF!,0))</f>
        <v>#REF!</v>
      </c>
      <c r="J333" s="5" t="e">
        <f t="shared" si="11"/>
        <v>#REF!</v>
      </c>
    </row>
    <row r="334" spans="1:10" x14ac:dyDescent="0.25">
      <c r="A334" s="3">
        <v>117415004</v>
      </c>
      <c r="B334" s="3" t="s">
        <v>24</v>
      </c>
      <c r="C334" s="7" t="s">
        <v>23</v>
      </c>
      <c r="D334" s="6" t="e">
        <f>INDEX(#REF!,MATCH('all CS proposals, net savings'!A:A,#REF!,0))</f>
        <v>#REF!</v>
      </c>
      <c r="E334" s="6" t="e">
        <f>INDEX('Cyber CS Savings Feb2025'!#REF!,MATCH('all CS proposals, net savings'!A:A,'Cyber CS Savings Feb2025'!A:A,0))</f>
        <v>#REF!</v>
      </c>
      <c r="F334" s="6" t="e">
        <f>INDEX('Cyber CS Savings Feb2025'!#REF!,MATCH('all CS proposals, net savings'!A:A,'Cyber CS Savings Feb2025'!A:A,0))</f>
        <v>#REF!</v>
      </c>
      <c r="G334" s="6" t="e">
        <f>INDEX('Cyber CS Savings Feb2025'!#REF!,MATCH('all CS proposals, net savings'!A:A,'Cyber CS Savings Feb2025'!A:A,0))</f>
        <v>#REF!</v>
      </c>
      <c r="H334" s="6" t="e">
        <f t="shared" si="10"/>
        <v>#REF!</v>
      </c>
      <c r="I334" s="5" t="e">
        <f>INDEX(#REF!,MATCH('all CS proposals, net savings'!A:A,#REF!,0))</f>
        <v>#REF!</v>
      </c>
      <c r="J334" s="5" t="e">
        <f t="shared" si="11"/>
        <v>#REF!</v>
      </c>
    </row>
    <row r="335" spans="1:10" x14ac:dyDescent="0.25">
      <c r="A335" s="3">
        <v>117415103</v>
      </c>
      <c r="B335" s="3" t="s">
        <v>141</v>
      </c>
      <c r="C335" s="7" t="s">
        <v>23</v>
      </c>
      <c r="D335" s="6" t="e">
        <f>INDEX(#REF!,MATCH('all CS proposals, net savings'!A:A,#REF!,0))</f>
        <v>#REF!</v>
      </c>
      <c r="E335" s="6" t="e">
        <f>INDEX('Cyber CS Savings Feb2025'!#REF!,MATCH('all CS proposals, net savings'!A:A,'Cyber CS Savings Feb2025'!A:A,0))</f>
        <v>#REF!</v>
      </c>
      <c r="F335" s="6" t="e">
        <f>INDEX('Cyber CS Savings Feb2025'!#REF!,MATCH('all CS proposals, net savings'!A:A,'Cyber CS Savings Feb2025'!A:A,0))</f>
        <v>#REF!</v>
      </c>
      <c r="G335" s="6" t="e">
        <f>INDEX('Cyber CS Savings Feb2025'!#REF!,MATCH('all CS proposals, net savings'!A:A,'Cyber CS Savings Feb2025'!A:A,0))</f>
        <v>#REF!</v>
      </c>
      <c r="H335" s="6" t="e">
        <f t="shared" si="10"/>
        <v>#REF!</v>
      </c>
      <c r="I335" s="5" t="e">
        <f>INDEX(#REF!,MATCH('all CS proposals, net savings'!A:A,#REF!,0))</f>
        <v>#REF!</v>
      </c>
      <c r="J335" s="5" t="e">
        <f t="shared" si="11"/>
        <v>#REF!</v>
      </c>
    </row>
    <row r="336" spans="1:10" x14ac:dyDescent="0.25">
      <c r="A336" s="3">
        <v>117415303</v>
      </c>
      <c r="B336" s="3" t="s">
        <v>259</v>
      </c>
      <c r="C336" s="7" t="s">
        <v>23</v>
      </c>
      <c r="D336" s="6" t="e">
        <f>INDEX(#REF!,MATCH('all CS proposals, net savings'!A:A,#REF!,0))</f>
        <v>#REF!</v>
      </c>
      <c r="E336" s="6" t="e">
        <f>INDEX('Cyber CS Savings Feb2025'!#REF!,MATCH('all CS proposals, net savings'!A:A,'Cyber CS Savings Feb2025'!A:A,0))</f>
        <v>#REF!</v>
      </c>
      <c r="F336" s="6" t="e">
        <f>INDEX('Cyber CS Savings Feb2025'!#REF!,MATCH('all CS proposals, net savings'!A:A,'Cyber CS Savings Feb2025'!A:A,0))</f>
        <v>#REF!</v>
      </c>
      <c r="G336" s="6" t="e">
        <f>INDEX('Cyber CS Savings Feb2025'!#REF!,MATCH('all CS proposals, net savings'!A:A,'Cyber CS Savings Feb2025'!A:A,0))</f>
        <v>#REF!</v>
      </c>
      <c r="H336" s="6" t="e">
        <f t="shared" si="10"/>
        <v>#REF!</v>
      </c>
      <c r="I336" s="5" t="e">
        <f>INDEX(#REF!,MATCH('all CS proposals, net savings'!A:A,#REF!,0))</f>
        <v>#REF!</v>
      </c>
      <c r="J336" s="5" t="e">
        <f t="shared" si="11"/>
        <v>#REF!</v>
      </c>
    </row>
    <row r="337" spans="1:10" x14ac:dyDescent="0.25">
      <c r="A337" s="3">
        <v>117416103</v>
      </c>
      <c r="B337" s="3" t="s">
        <v>45</v>
      </c>
      <c r="C337" s="7" t="s">
        <v>23</v>
      </c>
      <c r="D337" s="6" t="e">
        <f>INDEX(#REF!,MATCH('all CS proposals, net savings'!A:A,#REF!,0))</f>
        <v>#REF!</v>
      </c>
      <c r="E337" s="6" t="e">
        <f>INDEX('Cyber CS Savings Feb2025'!#REF!,MATCH('all CS proposals, net savings'!A:A,'Cyber CS Savings Feb2025'!A:A,0))</f>
        <v>#REF!</v>
      </c>
      <c r="F337" s="6" t="e">
        <f>INDEX('Cyber CS Savings Feb2025'!#REF!,MATCH('all CS proposals, net savings'!A:A,'Cyber CS Savings Feb2025'!A:A,0))</f>
        <v>#REF!</v>
      </c>
      <c r="G337" s="6" t="e">
        <f>INDEX('Cyber CS Savings Feb2025'!#REF!,MATCH('all CS proposals, net savings'!A:A,'Cyber CS Savings Feb2025'!A:A,0))</f>
        <v>#REF!</v>
      </c>
      <c r="H337" s="6" t="e">
        <f t="shared" si="10"/>
        <v>#REF!</v>
      </c>
      <c r="I337" s="5" t="e">
        <f>INDEX(#REF!,MATCH('all CS proposals, net savings'!A:A,#REF!,0))</f>
        <v>#REF!</v>
      </c>
      <c r="J337" s="5" t="e">
        <f t="shared" si="11"/>
        <v>#REF!</v>
      </c>
    </row>
    <row r="338" spans="1:10" x14ac:dyDescent="0.25">
      <c r="A338" s="3">
        <v>117417202</v>
      </c>
      <c r="B338" s="3" t="s">
        <v>501</v>
      </c>
      <c r="C338" s="7" t="s">
        <v>23</v>
      </c>
      <c r="D338" s="6" t="e">
        <f>INDEX(#REF!,MATCH('all CS proposals, net savings'!A:A,#REF!,0))</f>
        <v>#REF!</v>
      </c>
      <c r="E338" s="6" t="e">
        <f>INDEX('Cyber CS Savings Feb2025'!#REF!,MATCH('all CS proposals, net savings'!A:A,'Cyber CS Savings Feb2025'!A:A,0))</f>
        <v>#REF!</v>
      </c>
      <c r="F338" s="6" t="e">
        <f>INDEX('Cyber CS Savings Feb2025'!#REF!,MATCH('all CS proposals, net savings'!A:A,'Cyber CS Savings Feb2025'!A:A,0))</f>
        <v>#REF!</v>
      </c>
      <c r="G338" s="6" t="e">
        <f>INDEX('Cyber CS Savings Feb2025'!#REF!,MATCH('all CS proposals, net savings'!A:A,'Cyber CS Savings Feb2025'!A:A,0))</f>
        <v>#REF!</v>
      </c>
      <c r="H338" s="6" t="e">
        <f t="shared" si="10"/>
        <v>#REF!</v>
      </c>
      <c r="I338" s="5" t="e">
        <f>INDEX(#REF!,MATCH('all CS proposals, net savings'!A:A,#REF!,0))</f>
        <v>#REF!</v>
      </c>
      <c r="J338" s="5" t="e">
        <f t="shared" si="11"/>
        <v>#REF!</v>
      </c>
    </row>
    <row r="339" spans="1:10" x14ac:dyDescent="0.25">
      <c r="A339" s="3">
        <v>117576303</v>
      </c>
      <c r="B339" s="3" t="s">
        <v>350</v>
      </c>
      <c r="C339" s="7" t="s">
        <v>349</v>
      </c>
      <c r="D339" s="6" t="e">
        <f>INDEX(#REF!,MATCH('all CS proposals, net savings'!A:A,#REF!,0))</f>
        <v>#REF!</v>
      </c>
      <c r="E339" s="6" t="e">
        <f>INDEX('Cyber CS Savings Feb2025'!#REF!,MATCH('all CS proposals, net savings'!A:A,'Cyber CS Savings Feb2025'!A:A,0))</f>
        <v>#REF!</v>
      </c>
      <c r="F339" s="6" t="e">
        <f>INDEX('Cyber CS Savings Feb2025'!#REF!,MATCH('all CS proposals, net savings'!A:A,'Cyber CS Savings Feb2025'!A:A,0))</f>
        <v>#REF!</v>
      </c>
      <c r="G339" s="6" t="e">
        <f>INDEX('Cyber CS Savings Feb2025'!#REF!,MATCH('all CS proposals, net savings'!A:A,'Cyber CS Savings Feb2025'!A:A,0))</f>
        <v>#REF!</v>
      </c>
      <c r="H339" s="6" t="e">
        <f t="shared" si="10"/>
        <v>#REF!</v>
      </c>
      <c r="I339" s="5" t="e">
        <f>INDEX(#REF!,MATCH('all CS proposals, net savings'!A:A,#REF!,0))</f>
        <v>#REF!</v>
      </c>
      <c r="J339" s="5" t="e">
        <f t="shared" si="11"/>
        <v>#REF!</v>
      </c>
    </row>
    <row r="340" spans="1:10" x14ac:dyDescent="0.25">
      <c r="A340" s="3">
        <v>117596003</v>
      </c>
      <c r="B340" s="3" t="s">
        <v>257</v>
      </c>
      <c r="C340" s="7" t="s">
        <v>74</v>
      </c>
      <c r="D340" s="6" t="e">
        <f>INDEX(#REF!,MATCH('all CS proposals, net savings'!A:A,#REF!,0))</f>
        <v>#REF!</v>
      </c>
      <c r="E340" s="6" t="e">
        <f>INDEX('Cyber CS Savings Feb2025'!#REF!,MATCH('all CS proposals, net savings'!A:A,'Cyber CS Savings Feb2025'!A:A,0))</f>
        <v>#REF!</v>
      </c>
      <c r="F340" s="6" t="e">
        <f>INDEX('Cyber CS Savings Feb2025'!#REF!,MATCH('all CS proposals, net savings'!A:A,'Cyber CS Savings Feb2025'!A:A,0))</f>
        <v>#REF!</v>
      </c>
      <c r="G340" s="6" t="e">
        <f>INDEX('Cyber CS Savings Feb2025'!#REF!,MATCH('all CS proposals, net savings'!A:A,'Cyber CS Savings Feb2025'!A:A,0))</f>
        <v>#REF!</v>
      </c>
      <c r="H340" s="6" t="e">
        <f t="shared" si="10"/>
        <v>#REF!</v>
      </c>
      <c r="I340" s="5" t="e">
        <f>INDEX(#REF!,MATCH('all CS proposals, net savings'!A:A,#REF!,0))</f>
        <v>#REF!</v>
      </c>
      <c r="J340" s="5" t="e">
        <f t="shared" si="11"/>
        <v>#REF!</v>
      </c>
    </row>
    <row r="341" spans="1:10" x14ac:dyDescent="0.25">
      <c r="A341" s="3">
        <v>117597003</v>
      </c>
      <c r="B341" s="3" t="s">
        <v>313</v>
      </c>
      <c r="C341" s="7" t="s">
        <v>74</v>
      </c>
      <c r="D341" s="6" t="e">
        <f>INDEX(#REF!,MATCH('all CS proposals, net savings'!A:A,#REF!,0))</f>
        <v>#REF!</v>
      </c>
      <c r="E341" s="6" t="e">
        <f>INDEX('Cyber CS Savings Feb2025'!#REF!,MATCH('all CS proposals, net savings'!A:A,'Cyber CS Savings Feb2025'!A:A,0))</f>
        <v>#REF!</v>
      </c>
      <c r="F341" s="6" t="e">
        <f>INDEX('Cyber CS Savings Feb2025'!#REF!,MATCH('all CS proposals, net savings'!A:A,'Cyber CS Savings Feb2025'!A:A,0))</f>
        <v>#REF!</v>
      </c>
      <c r="G341" s="6" t="e">
        <f>INDEX('Cyber CS Savings Feb2025'!#REF!,MATCH('all CS proposals, net savings'!A:A,'Cyber CS Savings Feb2025'!A:A,0))</f>
        <v>#REF!</v>
      </c>
      <c r="H341" s="6" t="e">
        <f t="shared" si="10"/>
        <v>#REF!</v>
      </c>
      <c r="I341" s="5" t="e">
        <f>INDEX(#REF!,MATCH('all CS proposals, net savings'!A:A,#REF!,0))</f>
        <v>#REF!</v>
      </c>
      <c r="J341" s="5" t="e">
        <f t="shared" si="11"/>
        <v>#REF!</v>
      </c>
    </row>
    <row r="342" spans="1:10" x14ac:dyDescent="0.25">
      <c r="A342" s="3">
        <v>117598503</v>
      </c>
      <c r="B342" s="3" t="s">
        <v>75</v>
      </c>
      <c r="C342" s="7" t="s">
        <v>74</v>
      </c>
      <c r="D342" s="6" t="e">
        <f>INDEX(#REF!,MATCH('all CS proposals, net savings'!A:A,#REF!,0))</f>
        <v>#REF!</v>
      </c>
      <c r="E342" s="6" t="e">
        <f>INDEX('Cyber CS Savings Feb2025'!#REF!,MATCH('all CS proposals, net savings'!A:A,'Cyber CS Savings Feb2025'!A:A,0))</f>
        <v>#REF!</v>
      </c>
      <c r="F342" s="6" t="e">
        <f>INDEX('Cyber CS Savings Feb2025'!#REF!,MATCH('all CS proposals, net savings'!A:A,'Cyber CS Savings Feb2025'!A:A,0))</f>
        <v>#REF!</v>
      </c>
      <c r="G342" s="6" t="e">
        <f>INDEX('Cyber CS Savings Feb2025'!#REF!,MATCH('all CS proposals, net savings'!A:A,'Cyber CS Savings Feb2025'!A:A,0))</f>
        <v>#REF!</v>
      </c>
      <c r="H342" s="6" t="e">
        <f t="shared" si="10"/>
        <v>#REF!</v>
      </c>
      <c r="I342" s="5" t="e">
        <f>INDEX(#REF!,MATCH('all CS proposals, net savings'!A:A,#REF!,0))</f>
        <v>#REF!</v>
      </c>
      <c r="J342" s="5" t="e">
        <f t="shared" si="11"/>
        <v>#REF!</v>
      </c>
    </row>
    <row r="343" spans="1:10" x14ac:dyDescent="0.25">
      <c r="A343" s="3">
        <v>118401403</v>
      </c>
      <c r="B343" s="3" t="s">
        <v>196</v>
      </c>
      <c r="C343" s="7" t="s">
        <v>86</v>
      </c>
      <c r="D343" s="6" t="e">
        <f>INDEX(#REF!,MATCH('all CS proposals, net savings'!A:A,#REF!,0))</f>
        <v>#REF!</v>
      </c>
      <c r="E343" s="6" t="e">
        <f>INDEX('Cyber CS Savings Feb2025'!#REF!,MATCH('all CS proposals, net savings'!A:A,'Cyber CS Savings Feb2025'!A:A,0))</f>
        <v>#REF!</v>
      </c>
      <c r="F343" s="6" t="e">
        <f>INDEX('Cyber CS Savings Feb2025'!#REF!,MATCH('all CS proposals, net savings'!A:A,'Cyber CS Savings Feb2025'!A:A,0))</f>
        <v>#REF!</v>
      </c>
      <c r="G343" s="6" t="e">
        <f>INDEX('Cyber CS Savings Feb2025'!#REF!,MATCH('all CS proposals, net savings'!A:A,'Cyber CS Savings Feb2025'!A:A,0))</f>
        <v>#REF!</v>
      </c>
      <c r="H343" s="6" t="e">
        <f t="shared" si="10"/>
        <v>#REF!</v>
      </c>
      <c r="I343" s="5" t="e">
        <f>INDEX(#REF!,MATCH('all CS proposals, net savings'!A:A,#REF!,0))</f>
        <v>#REF!</v>
      </c>
      <c r="J343" s="5" t="e">
        <f t="shared" si="11"/>
        <v>#REF!</v>
      </c>
    </row>
    <row r="344" spans="1:10" x14ac:dyDescent="0.25">
      <c r="A344" s="3">
        <v>118401603</v>
      </c>
      <c r="B344" s="3" t="s">
        <v>87</v>
      </c>
      <c r="C344" s="7" t="s">
        <v>86</v>
      </c>
      <c r="D344" s="6" t="e">
        <f>INDEX(#REF!,MATCH('all CS proposals, net savings'!A:A,#REF!,0))</f>
        <v>#REF!</v>
      </c>
      <c r="E344" s="6" t="e">
        <f>INDEX('Cyber CS Savings Feb2025'!#REF!,MATCH('all CS proposals, net savings'!A:A,'Cyber CS Savings Feb2025'!A:A,0))</f>
        <v>#REF!</v>
      </c>
      <c r="F344" s="6" t="e">
        <f>INDEX('Cyber CS Savings Feb2025'!#REF!,MATCH('all CS proposals, net savings'!A:A,'Cyber CS Savings Feb2025'!A:A,0))</f>
        <v>#REF!</v>
      </c>
      <c r="G344" s="6" t="e">
        <f>INDEX('Cyber CS Savings Feb2025'!#REF!,MATCH('all CS proposals, net savings'!A:A,'Cyber CS Savings Feb2025'!A:A,0))</f>
        <v>#REF!</v>
      </c>
      <c r="H344" s="6" t="e">
        <f t="shared" si="10"/>
        <v>#REF!</v>
      </c>
      <c r="I344" s="5" t="e">
        <f>INDEX(#REF!,MATCH('all CS proposals, net savings'!A:A,#REF!,0))</f>
        <v>#REF!</v>
      </c>
      <c r="J344" s="5" t="e">
        <f t="shared" si="11"/>
        <v>#REF!</v>
      </c>
    </row>
    <row r="345" spans="1:10" x14ac:dyDescent="0.25">
      <c r="A345" s="3">
        <v>118402603</v>
      </c>
      <c r="B345" s="3" t="s">
        <v>244</v>
      </c>
      <c r="C345" s="7" t="s">
        <v>86</v>
      </c>
      <c r="D345" s="6" t="e">
        <f>INDEX(#REF!,MATCH('all CS proposals, net savings'!A:A,#REF!,0))</f>
        <v>#REF!</v>
      </c>
      <c r="E345" s="6" t="e">
        <f>INDEX('Cyber CS Savings Feb2025'!#REF!,MATCH('all CS proposals, net savings'!A:A,'Cyber CS Savings Feb2025'!A:A,0))</f>
        <v>#REF!</v>
      </c>
      <c r="F345" s="6" t="e">
        <f>INDEX('Cyber CS Savings Feb2025'!#REF!,MATCH('all CS proposals, net savings'!A:A,'Cyber CS Savings Feb2025'!A:A,0))</f>
        <v>#REF!</v>
      </c>
      <c r="G345" s="6" t="e">
        <f>INDEX('Cyber CS Savings Feb2025'!#REF!,MATCH('all CS proposals, net savings'!A:A,'Cyber CS Savings Feb2025'!A:A,0))</f>
        <v>#REF!</v>
      </c>
      <c r="H345" s="6" t="e">
        <f t="shared" si="10"/>
        <v>#REF!</v>
      </c>
      <c r="I345" s="5" t="e">
        <f>INDEX(#REF!,MATCH('all CS proposals, net savings'!A:A,#REF!,0))</f>
        <v>#REF!</v>
      </c>
      <c r="J345" s="5" t="e">
        <f t="shared" si="11"/>
        <v>#REF!</v>
      </c>
    </row>
    <row r="346" spans="1:10" x14ac:dyDescent="0.25">
      <c r="A346" s="3">
        <v>118403003</v>
      </c>
      <c r="B346" s="3" t="s">
        <v>161</v>
      </c>
      <c r="C346" s="7" t="s">
        <v>86</v>
      </c>
      <c r="D346" s="6" t="e">
        <f>INDEX(#REF!,MATCH('all CS proposals, net savings'!A:A,#REF!,0))</f>
        <v>#REF!</v>
      </c>
      <c r="E346" s="6" t="e">
        <f>INDEX('Cyber CS Savings Feb2025'!#REF!,MATCH('all CS proposals, net savings'!A:A,'Cyber CS Savings Feb2025'!A:A,0))</f>
        <v>#REF!</v>
      </c>
      <c r="F346" s="6" t="e">
        <f>INDEX('Cyber CS Savings Feb2025'!#REF!,MATCH('all CS proposals, net savings'!A:A,'Cyber CS Savings Feb2025'!A:A,0))</f>
        <v>#REF!</v>
      </c>
      <c r="G346" s="6" t="e">
        <f>INDEX('Cyber CS Savings Feb2025'!#REF!,MATCH('all CS proposals, net savings'!A:A,'Cyber CS Savings Feb2025'!A:A,0))</f>
        <v>#REF!</v>
      </c>
      <c r="H346" s="6" t="e">
        <f t="shared" si="10"/>
        <v>#REF!</v>
      </c>
      <c r="I346" s="5" t="e">
        <f>INDEX(#REF!,MATCH('all CS proposals, net savings'!A:A,#REF!,0))</f>
        <v>#REF!</v>
      </c>
      <c r="J346" s="5" t="e">
        <f t="shared" si="11"/>
        <v>#REF!</v>
      </c>
    </row>
    <row r="347" spans="1:10" x14ac:dyDescent="0.25">
      <c r="A347" s="3">
        <v>118403302</v>
      </c>
      <c r="B347" s="3" t="s">
        <v>320</v>
      </c>
      <c r="C347" s="7" t="s">
        <v>86</v>
      </c>
      <c r="D347" s="6" t="e">
        <f>INDEX(#REF!,MATCH('all CS proposals, net savings'!A:A,#REF!,0))</f>
        <v>#REF!</v>
      </c>
      <c r="E347" s="6" t="e">
        <f>INDEX('Cyber CS Savings Feb2025'!#REF!,MATCH('all CS proposals, net savings'!A:A,'Cyber CS Savings Feb2025'!A:A,0))</f>
        <v>#REF!</v>
      </c>
      <c r="F347" s="6" t="e">
        <f>INDEX('Cyber CS Savings Feb2025'!#REF!,MATCH('all CS proposals, net savings'!A:A,'Cyber CS Savings Feb2025'!A:A,0))</f>
        <v>#REF!</v>
      </c>
      <c r="G347" s="6" t="e">
        <f>INDEX('Cyber CS Savings Feb2025'!#REF!,MATCH('all CS proposals, net savings'!A:A,'Cyber CS Savings Feb2025'!A:A,0))</f>
        <v>#REF!</v>
      </c>
      <c r="H347" s="6" t="e">
        <f t="shared" si="10"/>
        <v>#REF!</v>
      </c>
      <c r="I347" s="5" t="e">
        <f>INDEX(#REF!,MATCH('all CS proposals, net savings'!A:A,#REF!,0))</f>
        <v>#REF!</v>
      </c>
      <c r="J347" s="5" t="e">
        <f t="shared" si="11"/>
        <v>#REF!</v>
      </c>
    </row>
    <row r="348" spans="1:10" x14ac:dyDescent="0.25">
      <c r="A348" s="3">
        <v>118403903</v>
      </c>
      <c r="B348" s="3" t="s">
        <v>176</v>
      </c>
      <c r="C348" s="7" t="s">
        <v>86</v>
      </c>
      <c r="D348" s="6" t="e">
        <f>INDEX(#REF!,MATCH('all CS proposals, net savings'!A:A,#REF!,0))</f>
        <v>#REF!</v>
      </c>
      <c r="E348" s="6" t="e">
        <f>INDEX('Cyber CS Savings Feb2025'!#REF!,MATCH('all CS proposals, net savings'!A:A,'Cyber CS Savings Feb2025'!A:A,0))</f>
        <v>#REF!</v>
      </c>
      <c r="F348" s="6" t="e">
        <f>INDEX('Cyber CS Savings Feb2025'!#REF!,MATCH('all CS proposals, net savings'!A:A,'Cyber CS Savings Feb2025'!A:A,0))</f>
        <v>#REF!</v>
      </c>
      <c r="G348" s="6" t="e">
        <f>INDEX('Cyber CS Savings Feb2025'!#REF!,MATCH('all CS proposals, net savings'!A:A,'Cyber CS Savings Feb2025'!A:A,0))</f>
        <v>#REF!</v>
      </c>
      <c r="H348" s="6" t="e">
        <f t="shared" si="10"/>
        <v>#REF!</v>
      </c>
      <c r="I348" s="5" t="e">
        <f>INDEX(#REF!,MATCH('all CS proposals, net savings'!A:A,#REF!,0))</f>
        <v>#REF!</v>
      </c>
      <c r="J348" s="5" t="e">
        <f t="shared" si="11"/>
        <v>#REF!</v>
      </c>
    </row>
    <row r="349" spans="1:10" x14ac:dyDescent="0.25">
      <c r="A349" s="3">
        <v>118406003</v>
      </c>
      <c r="B349" s="3" t="s">
        <v>219</v>
      </c>
      <c r="C349" s="7" t="s">
        <v>86</v>
      </c>
      <c r="D349" s="6" t="e">
        <f>INDEX(#REF!,MATCH('all CS proposals, net savings'!A:A,#REF!,0))</f>
        <v>#REF!</v>
      </c>
      <c r="E349" s="6" t="e">
        <f>INDEX('Cyber CS Savings Feb2025'!#REF!,MATCH('all CS proposals, net savings'!A:A,'Cyber CS Savings Feb2025'!A:A,0))</f>
        <v>#REF!</v>
      </c>
      <c r="F349" s="6" t="e">
        <f>INDEX('Cyber CS Savings Feb2025'!#REF!,MATCH('all CS proposals, net savings'!A:A,'Cyber CS Savings Feb2025'!A:A,0))</f>
        <v>#REF!</v>
      </c>
      <c r="G349" s="6" t="e">
        <f>INDEX('Cyber CS Savings Feb2025'!#REF!,MATCH('all CS proposals, net savings'!A:A,'Cyber CS Savings Feb2025'!A:A,0))</f>
        <v>#REF!</v>
      </c>
      <c r="H349" s="6" t="e">
        <f t="shared" si="10"/>
        <v>#REF!</v>
      </c>
      <c r="I349" s="5" t="e">
        <f>INDEX(#REF!,MATCH('all CS proposals, net savings'!A:A,#REF!,0))</f>
        <v>#REF!</v>
      </c>
      <c r="J349" s="5" t="e">
        <f t="shared" si="11"/>
        <v>#REF!</v>
      </c>
    </row>
    <row r="350" spans="1:10" x14ac:dyDescent="0.25">
      <c r="A350" s="3">
        <v>118406602</v>
      </c>
      <c r="B350" s="3" t="s">
        <v>121</v>
      </c>
      <c r="C350" s="7" t="s">
        <v>86</v>
      </c>
      <c r="D350" s="6" t="e">
        <f>INDEX(#REF!,MATCH('all CS proposals, net savings'!A:A,#REF!,0))</f>
        <v>#REF!</v>
      </c>
      <c r="E350" s="6" t="e">
        <f>INDEX('Cyber CS Savings Feb2025'!#REF!,MATCH('all CS proposals, net savings'!A:A,'Cyber CS Savings Feb2025'!A:A,0))</f>
        <v>#REF!</v>
      </c>
      <c r="F350" s="6" t="e">
        <f>INDEX('Cyber CS Savings Feb2025'!#REF!,MATCH('all CS proposals, net savings'!A:A,'Cyber CS Savings Feb2025'!A:A,0))</f>
        <v>#REF!</v>
      </c>
      <c r="G350" s="6" t="e">
        <f>INDEX('Cyber CS Savings Feb2025'!#REF!,MATCH('all CS proposals, net savings'!A:A,'Cyber CS Savings Feb2025'!A:A,0))</f>
        <v>#REF!</v>
      </c>
      <c r="H350" s="6" t="e">
        <f t="shared" si="10"/>
        <v>#REF!</v>
      </c>
      <c r="I350" s="5" t="e">
        <f>INDEX(#REF!,MATCH('all CS proposals, net savings'!A:A,#REF!,0))</f>
        <v>#REF!</v>
      </c>
      <c r="J350" s="5" t="e">
        <f t="shared" si="11"/>
        <v>#REF!</v>
      </c>
    </row>
    <row r="351" spans="1:10" x14ac:dyDescent="0.25">
      <c r="A351" s="3">
        <v>118408852</v>
      </c>
      <c r="B351" s="3" t="s">
        <v>509</v>
      </c>
      <c r="C351" s="7" t="s">
        <v>86</v>
      </c>
      <c r="D351" s="6" t="e">
        <f>INDEX(#REF!,MATCH('all CS proposals, net savings'!A:A,#REF!,0))</f>
        <v>#REF!</v>
      </c>
      <c r="E351" s="6" t="e">
        <f>INDEX('Cyber CS Savings Feb2025'!#REF!,MATCH('all CS proposals, net savings'!A:A,'Cyber CS Savings Feb2025'!A:A,0))</f>
        <v>#REF!</v>
      </c>
      <c r="F351" s="6" t="e">
        <f>INDEX('Cyber CS Savings Feb2025'!#REF!,MATCH('all CS proposals, net savings'!A:A,'Cyber CS Savings Feb2025'!A:A,0))</f>
        <v>#REF!</v>
      </c>
      <c r="G351" s="6" t="e">
        <f>INDEX('Cyber CS Savings Feb2025'!#REF!,MATCH('all CS proposals, net savings'!A:A,'Cyber CS Savings Feb2025'!A:A,0))</f>
        <v>#REF!</v>
      </c>
      <c r="H351" s="6" t="e">
        <f t="shared" si="10"/>
        <v>#REF!</v>
      </c>
      <c r="I351" s="5" t="e">
        <f>INDEX(#REF!,MATCH('all CS proposals, net savings'!A:A,#REF!,0))</f>
        <v>#REF!</v>
      </c>
      <c r="J351" s="5" t="e">
        <f t="shared" si="11"/>
        <v>#REF!</v>
      </c>
    </row>
    <row r="352" spans="1:10" x14ac:dyDescent="0.25">
      <c r="A352" s="3">
        <v>118409203</v>
      </c>
      <c r="B352" s="3" t="s">
        <v>146</v>
      </c>
      <c r="C352" s="7" t="s">
        <v>86</v>
      </c>
      <c r="D352" s="6" t="e">
        <f>INDEX(#REF!,MATCH('all CS proposals, net savings'!A:A,#REF!,0))</f>
        <v>#REF!</v>
      </c>
      <c r="E352" s="6" t="e">
        <f>INDEX('Cyber CS Savings Feb2025'!#REF!,MATCH('all CS proposals, net savings'!A:A,'Cyber CS Savings Feb2025'!A:A,0))</f>
        <v>#REF!</v>
      </c>
      <c r="F352" s="6" t="e">
        <f>INDEX('Cyber CS Savings Feb2025'!#REF!,MATCH('all CS proposals, net savings'!A:A,'Cyber CS Savings Feb2025'!A:A,0))</f>
        <v>#REF!</v>
      </c>
      <c r="G352" s="6" t="e">
        <f>INDEX('Cyber CS Savings Feb2025'!#REF!,MATCH('all CS proposals, net savings'!A:A,'Cyber CS Savings Feb2025'!A:A,0))</f>
        <v>#REF!</v>
      </c>
      <c r="H352" s="6" t="e">
        <f t="shared" si="10"/>
        <v>#REF!</v>
      </c>
      <c r="I352" s="5" t="e">
        <f>INDEX(#REF!,MATCH('all CS proposals, net savings'!A:A,#REF!,0))</f>
        <v>#REF!</v>
      </c>
      <c r="J352" s="5" t="e">
        <f t="shared" si="11"/>
        <v>#REF!</v>
      </c>
    </row>
    <row r="353" spans="1:11" x14ac:dyDescent="0.25">
      <c r="A353" s="3">
        <v>118409302</v>
      </c>
      <c r="B353" s="3" t="s">
        <v>456</v>
      </c>
      <c r="C353" s="7" t="s">
        <v>86</v>
      </c>
      <c r="D353" s="6" t="e">
        <f>INDEX(#REF!,MATCH('all CS proposals, net savings'!A:A,#REF!,0))</f>
        <v>#REF!</v>
      </c>
      <c r="E353" s="6" t="e">
        <f>INDEX('Cyber CS Savings Feb2025'!#REF!,MATCH('all CS proposals, net savings'!A:A,'Cyber CS Savings Feb2025'!A:A,0))</f>
        <v>#REF!</v>
      </c>
      <c r="F353" s="6" t="e">
        <f>INDEX('Cyber CS Savings Feb2025'!#REF!,MATCH('all CS proposals, net savings'!A:A,'Cyber CS Savings Feb2025'!A:A,0))</f>
        <v>#REF!</v>
      </c>
      <c r="G353" s="6" t="e">
        <f>INDEX('Cyber CS Savings Feb2025'!#REF!,MATCH('all CS proposals, net savings'!A:A,'Cyber CS Savings Feb2025'!A:A,0))</f>
        <v>#REF!</v>
      </c>
      <c r="H353" s="6" t="e">
        <f t="shared" si="10"/>
        <v>#REF!</v>
      </c>
      <c r="I353" s="5" t="e">
        <f>INDEX(#REF!,MATCH('all CS proposals, net savings'!A:A,#REF!,0))</f>
        <v>#REF!</v>
      </c>
      <c r="J353" s="5" t="e">
        <f t="shared" si="11"/>
        <v>#REF!</v>
      </c>
    </row>
    <row r="354" spans="1:11" x14ac:dyDescent="0.25">
      <c r="A354" s="3">
        <v>118667503</v>
      </c>
      <c r="B354" s="3" t="s">
        <v>284</v>
      </c>
      <c r="C354" s="7" t="s">
        <v>103</v>
      </c>
      <c r="D354" s="6" t="e">
        <f>INDEX(#REF!,MATCH('all CS proposals, net savings'!A:A,#REF!,0))</f>
        <v>#REF!</v>
      </c>
      <c r="E354" s="6" t="e">
        <f>INDEX('Cyber CS Savings Feb2025'!#REF!,MATCH('all CS proposals, net savings'!A:A,'Cyber CS Savings Feb2025'!A:A,0))</f>
        <v>#REF!</v>
      </c>
      <c r="F354" s="6" t="e">
        <f>INDEX('Cyber CS Savings Feb2025'!#REF!,MATCH('all CS proposals, net savings'!A:A,'Cyber CS Savings Feb2025'!A:A,0))</f>
        <v>#REF!</v>
      </c>
      <c r="G354" s="6" t="e">
        <f>INDEX('Cyber CS Savings Feb2025'!#REF!,MATCH('all CS proposals, net savings'!A:A,'Cyber CS Savings Feb2025'!A:A,0))</f>
        <v>#REF!</v>
      </c>
      <c r="H354" s="6" t="e">
        <f t="shared" si="10"/>
        <v>#REF!</v>
      </c>
      <c r="I354" s="5" t="e">
        <f>INDEX(#REF!,MATCH('all CS proposals, net savings'!A:A,#REF!,0))</f>
        <v>#REF!</v>
      </c>
      <c r="J354" s="5" t="e">
        <f t="shared" si="11"/>
        <v>#REF!</v>
      </c>
    </row>
    <row r="355" spans="1:11" x14ac:dyDescent="0.25">
      <c r="A355" s="3">
        <v>119350303</v>
      </c>
      <c r="B355" s="3" t="s">
        <v>322</v>
      </c>
      <c r="C355" s="7" t="s">
        <v>17</v>
      </c>
      <c r="D355" s="6" t="e">
        <f>INDEX(#REF!,MATCH('all CS proposals, net savings'!A:A,#REF!,0))</f>
        <v>#REF!</v>
      </c>
      <c r="E355" s="6" t="e">
        <f>INDEX('Cyber CS Savings Feb2025'!#REF!,MATCH('all CS proposals, net savings'!A:A,'Cyber CS Savings Feb2025'!A:A,0))</f>
        <v>#REF!</v>
      </c>
      <c r="F355" s="6" t="e">
        <f>INDEX('Cyber CS Savings Feb2025'!#REF!,MATCH('all CS proposals, net savings'!A:A,'Cyber CS Savings Feb2025'!A:A,0))</f>
        <v>#REF!</v>
      </c>
      <c r="G355" s="6" t="e">
        <f>INDEX('Cyber CS Savings Feb2025'!#REF!,MATCH('all CS proposals, net savings'!A:A,'Cyber CS Savings Feb2025'!A:A,0))</f>
        <v>#REF!</v>
      </c>
      <c r="H355" s="6" t="e">
        <f t="shared" si="10"/>
        <v>#REF!</v>
      </c>
      <c r="I355" s="5" t="e">
        <f>INDEX(#REF!,MATCH('all CS proposals, net savings'!A:A,#REF!,0))</f>
        <v>#REF!</v>
      </c>
      <c r="J355" s="5" t="e">
        <f t="shared" si="11"/>
        <v>#REF!</v>
      </c>
    </row>
    <row r="356" spans="1:11" x14ac:dyDescent="0.25">
      <c r="A356" s="3">
        <v>119351303</v>
      </c>
      <c r="B356" s="3" t="s">
        <v>155</v>
      </c>
      <c r="C356" s="7" t="s">
        <v>17</v>
      </c>
      <c r="D356" s="6" t="e">
        <f>INDEX(#REF!,MATCH('all CS proposals, net savings'!A:A,#REF!,0))</f>
        <v>#REF!</v>
      </c>
      <c r="E356" s="6" t="e">
        <f>INDEX('Cyber CS Savings Feb2025'!#REF!,MATCH('all CS proposals, net savings'!A:A,'Cyber CS Savings Feb2025'!A:A,0))</f>
        <v>#REF!</v>
      </c>
      <c r="F356" s="6" t="e">
        <f>INDEX('Cyber CS Savings Feb2025'!#REF!,MATCH('all CS proposals, net savings'!A:A,'Cyber CS Savings Feb2025'!A:A,0))</f>
        <v>#REF!</v>
      </c>
      <c r="G356" s="6" t="e">
        <f>INDEX('Cyber CS Savings Feb2025'!#REF!,MATCH('all CS proposals, net savings'!A:A,'Cyber CS Savings Feb2025'!A:A,0))</f>
        <v>#REF!</v>
      </c>
      <c r="H356" s="6" t="e">
        <f t="shared" si="10"/>
        <v>#REF!</v>
      </c>
      <c r="I356" s="5" t="e">
        <f>INDEX(#REF!,MATCH('all CS proposals, net savings'!A:A,#REF!,0))</f>
        <v>#REF!</v>
      </c>
      <c r="J356" s="5" t="e">
        <f t="shared" si="11"/>
        <v>#REF!</v>
      </c>
    </row>
    <row r="357" spans="1:11" x14ac:dyDescent="0.25">
      <c r="A357" s="3">
        <v>119352203</v>
      </c>
      <c r="B357" s="3" t="s">
        <v>37</v>
      </c>
      <c r="C357" s="7" t="s">
        <v>17</v>
      </c>
      <c r="D357" s="6" t="e">
        <f>INDEX(#REF!,MATCH('all CS proposals, net savings'!A:A,#REF!,0))</f>
        <v>#REF!</v>
      </c>
      <c r="E357" s="6" t="e">
        <f>INDEX('Cyber CS Savings Feb2025'!#REF!,MATCH('all CS proposals, net savings'!A:A,'Cyber CS Savings Feb2025'!A:A,0))</f>
        <v>#REF!</v>
      </c>
      <c r="F357" s="6" t="e">
        <f>INDEX('Cyber CS Savings Feb2025'!#REF!,MATCH('all CS proposals, net savings'!A:A,'Cyber CS Savings Feb2025'!A:A,0))</f>
        <v>#REF!</v>
      </c>
      <c r="G357" s="6" t="e">
        <f>INDEX('Cyber CS Savings Feb2025'!#REF!,MATCH('all CS proposals, net savings'!A:A,'Cyber CS Savings Feb2025'!A:A,0))</f>
        <v>#REF!</v>
      </c>
      <c r="H357" s="6" t="e">
        <f t="shared" si="10"/>
        <v>#REF!</v>
      </c>
      <c r="I357" s="5" t="e">
        <f>INDEX(#REF!,MATCH('all CS proposals, net savings'!A:A,#REF!,0))</f>
        <v>#REF!</v>
      </c>
      <c r="J357" s="5" t="e">
        <f t="shared" si="11"/>
        <v>#REF!</v>
      </c>
    </row>
    <row r="358" spans="1:11" x14ac:dyDescent="0.25">
      <c r="A358" s="3">
        <v>119354603</v>
      </c>
      <c r="B358" s="3" t="s">
        <v>100</v>
      </c>
      <c r="C358" s="7" t="s">
        <v>17</v>
      </c>
      <c r="D358" s="6" t="e">
        <f>INDEX(#REF!,MATCH('all CS proposals, net savings'!A:A,#REF!,0))</f>
        <v>#REF!</v>
      </c>
      <c r="E358" s="6" t="e">
        <f>INDEX('Cyber CS Savings Feb2025'!#REF!,MATCH('all CS proposals, net savings'!A:A,'Cyber CS Savings Feb2025'!A:A,0))</f>
        <v>#REF!</v>
      </c>
      <c r="F358" s="6" t="e">
        <f>INDEX('Cyber CS Savings Feb2025'!#REF!,MATCH('all CS proposals, net savings'!A:A,'Cyber CS Savings Feb2025'!A:A,0))</f>
        <v>#REF!</v>
      </c>
      <c r="G358" s="6" t="e">
        <f>INDEX('Cyber CS Savings Feb2025'!#REF!,MATCH('all CS proposals, net savings'!A:A,'Cyber CS Savings Feb2025'!A:A,0))</f>
        <v>#REF!</v>
      </c>
      <c r="H358" s="6" t="e">
        <f t="shared" si="10"/>
        <v>#REF!</v>
      </c>
      <c r="I358" s="5" t="e">
        <f>INDEX(#REF!,MATCH('all CS proposals, net savings'!A:A,#REF!,0))</f>
        <v>#REF!</v>
      </c>
      <c r="J358" s="5" t="e">
        <f t="shared" si="11"/>
        <v>#REF!</v>
      </c>
    </row>
    <row r="359" spans="1:11" x14ac:dyDescent="0.25">
      <c r="A359" s="3">
        <v>119355503</v>
      </c>
      <c r="B359" s="3" t="s">
        <v>106</v>
      </c>
      <c r="C359" s="7" t="s">
        <v>17</v>
      </c>
      <c r="D359" s="6" t="e">
        <f>INDEX(#REF!,MATCH('all CS proposals, net savings'!A:A,#REF!,0))</f>
        <v>#REF!</v>
      </c>
      <c r="E359" s="6" t="e">
        <f>INDEX('Cyber CS Savings Feb2025'!#REF!,MATCH('all CS proposals, net savings'!A:A,'Cyber CS Savings Feb2025'!A:A,0))</f>
        <v>#REF!</v>
      </c>
      <c r="F359" s="6" t="e">
        <f>INDEX('Cyber CS Savings Feb2025'!#REF!,MATCH('all CS proposals, net savings'!A:A,'Cyber CS Savings Feb2025'!A:A,0))</f>
        <v>#REF!</v>
      </c>
      <c r="G359" s="6" t="e">
        <f>INDEX('Cyber CS Savings Feb2025'!#REF!,MATCH('all CS proposals, net savings'!A:A,'Cyber CS Savings Feb2025'!A:A,0))</f>
        <v>#REF!</v>
      </c>
      <c r="H359" s="6" t="e">
        <f t="shared" si="10"/>
        <v>#REF!</v>
      </c>
      <c r="I359" s="5" t="e">
        <f>INDEX(#REF!,MATCH('all CS proposals, net savings'!A:A,#REF!,0))</f>
        <v>#REF!</v>
      </c>
      <c r="J359" s="5" t="e">
        <f t="shared" si="11"/>
        <v>#REF!</v>
      </c>
    </row>
    <row r="360" spans="1:11" x14ac:dyDescent="0.25">
      <c r="A360" s="3">
        <v>119356503</v>
      </c>
      <c r="B360" s="3" t="s">
        <v>230</v>
      </c>
      <c r="C360" s="7" t="s">
        <v>17</v>
      </c>
      <c r="D360" s="6" t="e">
        <f>INDEX(#REF!,MATCH('all CS proposals, net savings'!A:A,#REF!,0))</f>
        <v>#REF!</v>
      </c>
      <c r="E360" s="6" t="e">
        <f>INDEX('Cyber CS Savings Feb2025'!#REF!,MATCH('all CS proposals, net savings'!A:A,'Cyber CS Savings Feb2025'!A:A,0))</f>
        <v>#REF!</v>
      </c>
      <c r="F360" s="6" t="e">
        <f>INDEX('Cyber CS Savings Feb2025'!#REF!,MATCH('all CS proposals, net savings'!A:A,'Cyber CS Savings Feb2025'!A:A,0))</f>
        <v>#REF!</v>
      </c>
      <c r="G360" s="6" t="e">
        <f>INDEX('Cyber CS Savings Feb2025'!#REF!,MATCH('all CS proposals, net savings'!A:A,'Cyber CS Savings Feb2025'!A:A,0))</f>
        <v>#REF!</v>
      </c>
      <c r="H360" s="6" t="e">
        <f t="shared" si="10"/>
        <v>#REF!</v>
      </c>
      <c r="I360" s="5" t="e">
        <f>INDEX(#REF!,MATCH('all CS proposals, net savings'!A:A,#REF!,0))</f>
        <v>#REF!</v>
      </c>
      <c r="J360" s="5" t="e">
        <f t="shared" si="11"/>
        <v>#REF!</v>
      </c>
    </row>
    <row r="361" spans="1:11" x14ac:dyDescent="0.25">
      <c r="A361" s="3">
        <v>119356603</v>
      </c>
      <c r="B361" s="3" t="s">
        <v>19</v>
      </c>
      <c r="C361" s="7" t="s">
        <v>17</v>
      </c>
      <c r="D361" s="6" t="e">
        <f>INDEX(#REF!,MATCH('all CS proposals, net savings'!A:A,#REF!,0))</f>
        <v>#REF!</v>
      </c>
      <c r="E361" s="6" t="e">
        <f>INDEX('Cyber CS Savings Feb2025'!#REF!,MATCH('all CS proposals, net savings'!A:A,'Cyber CS Savings Feb2025'!A:A,0))</f>
        <v>#REF!</v>
      </c>
      <c r="F361" s="6" t="e">
        <f>INDEX('Cyber CS Savings Feb2025'!#REF!,MATCH('all CS proposals, net savings'!A:A,'Cyber CS Savings Feb2025'!A:A,0))</f>
        <v>#REF!</v>
      </c>
      <c r="G361" s="6" t="e">
        <f>INDEX('Cyber CS Savings Feb2025'!#REF!,MATCH('all CS proposals, net savings'!A:A,'Cyber CS Savings Feb2025'!A:A,0))</f>
        <v>#REF!</v>
      </c>
      <c r="H361" s="6" t="e">
        <f t="shared" si="10"/>
        <v>#REF!</v>
      </c>
      <c r="I361" s="5" t="e">
        <f>INDEX(#REF!,MATCH('all CS proposals, net savings'!A:A,#REF!,0))</f>
        <v>#REF!</v>
      </c>
      <c r="J361" s="5" t="e">
        <f t="shared" si="11"/>
        <v>#REF!</v>
      </c>
    </row>
    <row r="362" spans="1:11" x14ac:dyDescent="0.25">
      <c r="A362" s="3">
        <v>119357003</v>
      </c>
      <c r="B362" s="3" t="s">
        <v>18</v>
      </c>
      <c r="C362" s="7" t="s">
        <v>17</v>
      </c>
      <c r="D362" s="6" t="e">
        <f>INDEX(#REF!,MATCH('all CS proposals, net savings'!A:A,#REF!,0))</f>
        <v>#REF!</v>
      </c>
      <c r="E362" s="6" t="e">
        <f>INDEX('Cyber CS Savings Feb2025'!#REF!,MATCH('all CS proposals, net savings'!A:A,'Cyber CS Savings Feb2025'!A:A,0))</f>
        <v>#REF!</v>
      </c>
      <c r="F362" s="6" t="e">
        <f>INDEX('Cyber CS Savings Feb2025'!#REF!,MATCH('all CS proposals, net savings'!A:A,'Cyber CS Savings Feb2025'!A:A,0))</f>
        <v>#REF!</v>
      </c>
      <c r="G362" s="6" t="e">
        <f>INDEX('Cyber CS Savings Feb2025'!#REF!,MATCH('all CS proposals, net savings'!A:A,'Cyber CS Savings Feb2025'!A:A,0))</f>
        <v>#REF!</v>
      </c>
      <c r="H362" s="6" t="e">
        <f t="shared" si="10"/>
        <v>#REF!</v>
      </c>
      <c r="I362" s="5" t="e">
        <f>INDEX(#REF!,MATCH('all CS proposals, net savings'!A:A,#REF!,0))</f>
        <v>#REF!</v>
      </c>
      <c r="J362" s="5" t="e">
        <f t="shared" si="11"/>
        <v>#REF!</v>
      </c>
    </row>
    <row r="363" spans="1:11" x14ac:dyDescent="0.25">
      <c r="A363" s="3">
        <v>119357402</v>
      </c>
      <c r="B363" s="3" t="s">
        <v>520</v>
      </c>
      <c r="C363" s="7" t="s">
        <v>17</v>
      </c>
      <c r="D363" s="6" t="e">
        <f>INDEX(#REF!,MATCH('all CS proposals, net savings'!A:A,#REF!,0))</f>
        <v>#REF!</v>
      </c>
      <c r="E363" s="6" t="e">
        <f>INDEX('Cyber CS Savings Feb2025'!#REF!,MATCH('all CS proposals, net savings'!A:A,'Cyber CS Savings Feb2025'!A:A,0))</f>
        <v>#REF!</v>
      </c>
      <c r="F363" s="6" t="e">
        <f>INDEX('Cyber CS Savings Feb2025'!#REF!,MATCH('all CS proposals, net savings'!A:A,'Cyber CS Savings Feb2025'!A:A,0))</f>
        <v>#REF!</v>
      </c>
      <c r="G363" s="6" t="e">
        <f>INDEX('Cyber CS Savings Feb2025'!#REF!,MATCH('all CS proposals, net savings'!A:A,'Cyber CS Savings Feb2025'!A:A,0))</f>
        <v>#REF!</v>
      </c>
      <c r="H363" s="6" t="e">
        <f t="shared" si="10"/>
        <v>#REF!</v>
      </c>
      <c r="I363" s="5" t="e">
        <f>INDEX(#REF!,MATCH('all CS proposals, net savings'!A:A,#REF!,0))</f>
        <v>#REF!</v>
      </c>
      <c r="J363" s="5" t="e">
        <f t="shared" si="11"/>
        <v>#REF!</v>
      </c>
      <c r="K363" t="s">
        <v>570</v>
      </c>
    </row>
    <row r="364" spans="1:11" x14ac:dyDescent="0.25">
      <c r="A364" s="3">
        <v>119358403</v>
      </c>
      <c r="B364" s="3" t="s">
        <v>41</v>
      </c>
      <c r="C364" s="7" t="s">
        <v>17</v>
      </c>
      <c r="D364" s="6" t="e">
        <f>INDEX(#REF!,MATCH('all CS proposals, net savings'!A:A,#REF!,0))</f>
        <v>#REF!</v>
      </c>
      <c r="E364" s="6" t="e">
        <f>INDEX('Cyber CS Savings Feb2025'!#REF!,MATCH('all CS proposals, net savings'!A:A,'Cyber CS Savings Feb2025'!A:A,0))</f>
        <v>#REF!</v>
      </c>
      <c r="F364" s="6" t="e">
        <f>INDEX('Cyber CS Savings Feb2025'!#REF!,MATCH('all CS proposals, net savings'!A:A,'Cyber CS Savings Feb2025'!A:A,0))</f>
        <v>#REF!</v>
      </c>
      <c r="G364" s="6" t="e">
        <f>INDEX('Cyber CS Savings Feb2025'!#REF!,MATCH('all CS proposals, net savings'!A:A,'Cyber CS Savings Feb2025'!A:A,0))</f>
        <v>#REF!</v>
      </c>
      <c r="H364" s="6" t="e">
        <f t="shared" si="10"/>
        <v>#REF!</v>
      </c>
      <c r="I364" s="5" t="e">
        <f>INDEX(#REF!,MATCH('all CS proposals, net savings'!A:A,#REF!,0))</f>
        <v>#REF!</v>
      </c>
      <c r="J364" s="5" t="e">
        <f t="shared" si="11"/>
        <v>#REF!</v>
      </c>
    </row>
    <row r="365" spans="1:11" x14ac:dyDescent="0.25">
      <c r="A365" s="3">
        <v>119581003</v>
      </c>
      <c r="B365" s="3" t="s">
        <v>247</v>
      </c>
      <c r="C365" s="7" t="s">
        <v>15</v>
      </c>
      <c r="D365" s="6" t="e">
        <f>INDEX(#REF!,MATCH('all CS proposals, net savings'!A:A,#REF!,0))</f>
        <v>#REF!</v>
      </c>
      <c r="E365" s="6" t="e">
        <f>INDEX('Cyber CS Savings Feb2025'!#REF!,MATCH('all CS proposals, net savings'!A:A,'Cyber CS Savings Feb2025'!A:A,0))</f>
        <v>#REF!</v>
      </c>
      <c r="F365" s="6" t="e">
        <f>INDEX('Cyber CS Savings Feb2025'!#REF!,MATCH('all CS proposals, net savings'!A:A,'Cyber CS Savings Feb2025'!A:A,0))</f>
        <v>#REF!</v>
      </c>
      <c r="G365" s="6" t="e">
        <f>INDEX('Cyber CS Savings Feb2025'!#REF!,MATCH('all CS proposals, net savings'!A:A,'Cyber CS Savings Feb2025'!A:A,0))</f>
        <v>#REF!</v>
      </c>
      <c r="H365" s="6" t="e">
        <f t="shared" si="10"/>
        <v>#REF!</v>
      </c>
      <c r="I365" s="5" t="e">
        <f>INDEX(#REF!,MATCH('all CS proposals, net savings'!A:A,#REF!,0))</f>
        <v>#REF!</v>
      </c>
      <c r="J365" s="5" t="e">
        <f t="shared" si="11"/>
        <v>#REF!</v>
      </c>
    </row>
    <row r="366" spans="1:11" x14ac:dyDescent="0.25">
      <c r="A366" s="3">
        <v>119582503</v>
      </c>
      <c r="B366" s="3" t="s">
        <v>268</v>
      </c>
      <c r="C366" s="7" t="s">
        <v>15</v>
      </c>
      <c r="D366" s="6" t="e">
        <f>INDEX(#REF!,MATCH('all CS proposals, net savings'!A:A,#REF!,0))</f>
        <v>#REF!</v>
      </c>
      <c r="E366" s="6" t="e">
        <f>INDEX('Cyber CS Savings Feb2025'!#REF!,MATCH('all CS proposals, net savings'!A:A,'Cyber CS Savings Feb2025'!A:A,0))</f>
        <v>#REF!</v>
      </c>
      <c r="F366" s="6" t="e">
        <f>INDEX('Cyber CS Savings Feb2025'!#REF!,MATCH('all CS proposals, net savings'!A:A,'Cyber CS Savings Feb2025'!A:A,0))</f>
        <v>#REF!</v>
      </c>
      <c r="G366" s="6" t="e">
        <f>INDEX('Cyber CS Savings Feb2025'!#REF!,MATCH('all CS proposals, net savings'!A:A,'Cyber CS Savings Feb2025'!A:A,0))</f>
        <v>#REF!</v>
      </c>
      <c r="H366" s="6" t="e">
        <f t="shared" si="10"/>
        <v>#REF!</v>
      </c>
      <c r="I366" s="5" t="e">
        <f>INDEX(#REF!,MATCH('all CS proposals, net savings'!A:A,#REF!,0))</f>
        <v>#REF!</v>
      </c>
      <c r="J366" s="5" t="e">
        <f t="shared" si="11"/>
        <v>#REF!</v>
      </c>
    </row>
    <row r="367" spans="1:11" x14ac:dyDescent="0.25">
      <c r="A367" s="3">
        <v>119583003</v>
      </c>
      <c r="B367" s="3" t="s">
        <v>16</v>
      </c>
      <c r="C367" s="7" t="s">
        <v>15</v>
      </c>
      <c r="D367" s="6" t="e">
        <f>INDEX(#REF!,MATCH('all CS proposals, net savings'!A:A,#REF!,0))</f>
        <v>#REF!</v>
      </c>
      <c r="E367" s="6" t="e">
        <f>INDEX('Cyber CS Savings Feb2025'!#REF!,MATCH('all CS proposals, net savings'!A:A,'Cyber CS Savings Feb2025'!A:A,0))</f>
        <v>#REF!</v>
      </c>
      <c r="F367" s="6" t="e">
        <f>INDEX('Cyber CS Savings Feb2025'!#REF!,MATCH('all CS proposals, net savings'!A:A,'Cyber CS Savings Feb2025'!A:A,0))</f>
        <v>#REF!</v>
      </c>
      <c r="G367" s="6" t="e">
        <f>INDEX('Cyber CS Savings Feb2025'!#REF!,MATCH('all CS proposals, net savings'!A:A,'Cyber CS Savings Feb2025'!A:A,0))</f>
        <v>#REF!</v>
      </c>
      <c r="H367" s="6" t="e">
        <f t="shared" si="10"/>
        <v>#REF!</v>
      </c>
      <c r="I367" s="5" t="e">
        <f>INDEX(#REF!,MATCH('all CS proposals, net savings'!A:A,#REF!,0))</f>
        <v>#REF!</v>
      </c>
      <c r="J367" s="5" t="e">
        <f t="shared" si="11"/>
        <v>#REF!</v>
      </c>
    </row>
    <row r="368" spans="1:11" x14ac:dyDescent="0.25">
      <c r="A368" s="3">
        <v>119584503</v>
      </c>
      <c r="B368" s="3" t="s">
        <v>410</v>
      </c>
      <c r="C368" s="7" t="s">
        <v>15</v>
      </c>
      <c r="D368" s="6" t="e">
        <f>INDEX(#REF!,MATCH('all CS proposals, net savings'!A:A,#REF!,0))</f>
        <v>#REF!</v>
      </c>
      <c r="E368" s="6" t="e">
        <f>INDEX('Cyber CS Savings Feb2025'!#REF!,MATCH('all CS proposals, net savings'!A:A,'Cyber CS Savings Feb2025'!A:A,0))</f>
        <v>#REF!</v>
      </c>
      <c r="F368" s="6" t="e">
        <f>INDEX('Cyber CS Savings Feb2025'!#REF!,MATCH('all CS proposals, net savings'!A:A,'Cyber CS Savings Feb2025'!A:A,0))</f>
        <v>#REF!</v>
      </c>
      <c r="G368" s="6" t="e">
        <f>INDEX('Cyber CS Savings Feb2025'!#REF!,MATCH('all CS proposals, net savings'!A:A,'Cyber CS Savings Feb2025'!A:A,0))</f>
        <v>#REF!</v>
      </c>
      <c r="H368" s="6" t="e">
        <f t="shared" si="10"/>
        <v>#REF!</v>
      </c>
      <c r="I368" s="5" t="e">
        <f>INDEX(#REF!,MATCH('all CS proposals, net savings'!A:A,#REF!,0))</f>
        <v>#REF!</v>
      </c>
      <c r="J368" s="5" t="e">
        <f t="shared" si="11"/>
        <v>#REF!</v>
      </c>
    </row>
    <row r="369" spans="1:10" x14ac:dyDescent="0.25">
      <c r="A369" s="3">
        <v>119584603</v>
      </c>
      <c r="B369" s="3" t="s">
        <v>205</v>
      </c>
      <c r="C369" s="7" t="s">
        <v>15</v>
      </c>
      <c r="D369" s="6" t="e">
        <f>INDEX(#REF!,MATCH('all CS proposals, net savings'!A:A,#REF!,0))</f>
        <v>#REF!</v>
      </c>
      <c r="E369" s="6" t="e">
        <f>INDEX('Cyber CS Savings Feb2025'!#REF!,MATCH('all CS proposals, net savings'!A:A,'Cyber CS Savings Feb2025'!A:A,0))</f>
        <v>#REF!</v>
      </c>
      <c r="F369" s="6" t="e">
        <f>INDEX('Cyber CS Savings Feb2025'!#REF!,MATCH('all CS proposals, net savings'!A:A,'Cyber CS Savings Feb2025'!A:A,0))</f>
        <v>#REF!</v>
      </c>
      <c r="G369" s="6" t="e">
        <f>INDEX('Cyber CS Savings Feb2025'!#REF!,MATCH('all CS proposals, net savings'!A:A,'Cyber CS Savings Feb2025'!A:A,0))</f>
        <v>#REF!</v>
      </c>
      <c r="H369" s="6" t="e">
        <f t="shared" si="10"/>
        <v>#REF!</v>
      </c>
      <c r="I369" s="5" t="e">
        <f>INDEX(#REF!,MATCH('all CS proposals, net savings'!A:A,#REF!,0))</f>
        <v>#REF!</v>
      </c>
      <c r="J369" s="5" t="e">
        <f t="shared" si="11"/>
        <v>#REF!</v>
      </c>
    </row>
    <row r="370" spans="1:10" x14ac:dyDescent="0.25">
      <c r="A370" s="3">
        <v>119586503</v>
      </c>
      <c r="B370" s="3" t="s">
        <v>149</v>
      </c>
      <c r="C370" s="7" t="s">
        <v>15</v>
      </c>
      <c r="D370" s="6" t="e">
        <f>INDEX(#REF!,MATCH('all CS proposals, net savings'!A:A,#REF!,0))</f>
        <v>#REF!</v>
      </c>
      <c r="E370" s="6" t="e">
        <f>INDEX('Cyber CS Savings Feb2025'!#REF!,MATCH('all CS proposals, net savings'!A:A,'Cyber CS Savings Feb2025'!A:A,0))</f>
        <v>#REF!</v>
      </c>
      <c r="F370" s="6" t="e">
        <f>INDEX('Cyber CS Savings Feb2025'!#REF!,MATCH('all CS proposals, net savings'!A:A,'Cyber CS Savings Feb2025'!A:A,0))</f>
        <v>#REF!</v>
      </c>
      <c r="G370" s="6" t="e">
        <f>INDEX('Cyber CS Savings Feb2025'!#REF!,MATCH('all CS proposals, net savings'!A:A,'Cyber CS Savings Feb2025'!A:A,0))</f>
        <v>#REF!</v>
      </c>
      <c r="H370" s="6" t="e">
        <f t="shared" si="10"/>
        <v>#REF!</v>
      </c>
      <c r="I370" s="5" t="e">
        <f>INDEX(#REF!,MATCH('all CS proposals, net savings'!A:A,#REF!,0))</f>
        <v>#REF!</v>
      </c>
      <c r="J370" s="5" t="e">
        <f t="shared" si="11"/>
        <v>#REF!</v>
      </c>
    </row>
    <row r="371" spans="1:10" x14ac:dyDescent="0.25">
      <c r="A371" s="3">
        <v>119648303</v>
      </c>
      <c r="B371" s="3" t="s">
        <v>250</v>
      </c>
      <c r="C371" s="7" t="s">
        <v>168</v>
      </c>
      <c r="D371" s="6" t="e">
        <f>INDEX(#REF!,MATCH('all CS proposals, net savings'!A:A,#REF!,0))</f>
        <v>#REF!</v>
      </c>
      <c r="E371" s="6" t="e">
        <f>INDEX('Cyber CS Savings Feb2025'!#REF!,MATCH('all CS proposals, net savings'!A:A,'Cyber CS Savings Feb2025'!A:A,0))</f>
        <v>#REF!</v>
      </c>
      <c r="F371" s="6" t="e">
        <f>INDEX('Cyber CS Savings Feb2025'!#REF!,MATCH('all CS proposals, net savings'!A:A,'Cyber CS Savings Feb2025'!A:A,0))</f>
        <v>#REF!</v>
      </c>
      <c r="G371" s="6" t="e">
        <f>INDEX('Cyber CS Savings Feb2025'!#REF!,MATCH('all CS proposals, net savings'!A:A,'Cyber CS Savings Feb2025'!A:A,0))</f>
        <v>#REF!</v>
      </c>
      <c r="H371" s="6" t="e">
        <f t="shared" si="10"/>
        <v>#REF!</v>
      </c>
      <c r="I371" s="5" t="e">
        <f>INDEX(#REF!,MATCH('all CS proposals, net savings'!A:A,#REF!,0))</f>
        <v>#REF!</v>
      </c>
      <c r="J371" s="5" t="e">
        <f t="shared" si="11"/>
        <v>#REF!</v>
      </c>
    </row>
    <row r="372" spans="1:10" x14ac:dyDescent="0.25">
      <c r="A372" s="3">
        <v>119648703</v>
      </c>
      <c r="B372" s="3" t="s">
        <v>169</v>
      </c>
      <c r="C372" s="7" t="s">
        <v>168</v>
      </c>
      <c r="D372" s="6" t="e">
        <f>INDEX(#REF!,MATCH('all CS proposals, net savings'!A:A,#REF!,0))</f>
        <v>#REF!</v>
      </c>
      <c r="E372" s="6" t="e">
        <f>INDEX('Cyber CS Savings Feb2025'!#REF!,MATCH('all CS proposals, net savings'!A:A,'Cyber CS Savings Feb2025'!A:A,0))</f>
        <v>#REF!</v>
      </c>
      <c r="F372" s="6" t="e">
        <f>INDEX('Cyber CS Savings Feb2025'!#REF!,MATCH('all CS proposals, net savings'!A:A,'Cyber CS Savings Feb2025'!A:A,0))</f>
        <v>#REF!</v>
      </c>
      <c r="G372" s="6" t="e">
        <f>INDEX('Cyber CS Savings Feb2025'!#REF!,MATCH('all CS proposals, net savings'!A:A,'Cyber CS Savings Feb2025'!A:A,0))</f>
        <v>#REF!</v>
      </c>
      <c r="H372" s="6" t="e">
        <f t="shared" si="10"/>
        <v>#REF!</v>
      </c>
      <c r="I372" s="5" t="e">
        <f>INDEX(#REF!,MATCH('all CS proposals, net savings'!A:A,#REF!,0))</f>
        <v>#REF!</v>
      </c>
      <c r="J372" s="5" t="e">
        <f t="shared" si="11"/>
        <v>#REF!</v>
      </c>
    </row>
    <row r="373" spans="1:10" x14ac:dyDescent="0.25">
      <c r="A373" s="3">
        <v>119648903</v>
      </c>
      <c r="B373" s="3" t="s">
        <v>401</v>
      </c>
      <c r="C373" s="7" t="s">
        <v>168</v>
      </c>
      <c r="D373" s="6" t="e">
        <f>INDEX(#REF!,MATCH('all CS proposals, net savings'!A:A,#REF!,0))</f>
        <v>#REF!</v>
      </c>
      <c r="E373" s="6" t="e">
        <f>INDEX('Cyber CS Savings Feb2025'!#REF!,MATCH('all CS proposals, net savings'!A:A,'Cyber CS Savings Feb2025'!A:A,0))</f>
        <v>#REF!</v>
      </c>
      <c r="F373" s="6" t="e">
        <f>INDEX('Cyber CS Savings Feb2025'!#REF!,MATCH('all CS proposals, net savings'!A:A,'Cyber CS Savings Feb2025'!A:A,0))</f>
        <v>#REF!</v>
      </c>
      <c r="G373" s="6" t="e">
        <f>INDEX('Cyber CS Savings Feb2025'!#REF!,MATCH('all CS proposals, net savings'!A:A,'Cyber CS Savings Feb2025'!A:A,0))</f>
        <v>#REF!</v>
      </c>
      <c r="H373" s="6" t="e">
        <f t="shared" si="10"/>
        <v>#REF!</v>
      </c>
      <c r="I373" s="5" t="e">
        <f>INDEX(#REF!,MATCH('all CS proposals, net savings'!A:A,#REF!,0))</f>
        <v>#REF!</v>
      </c>
      <c r="J373" s="5" t="e">
        <f t="shared" si="11"/>
        <v>#REF!</v>
      </c>
    </row>
    <row r="374" spans="1:10" x14ac:dyDescent="0.25">
      <c r="A374" s="3">
        <v>119665003</v>
      </c>
      <c r="B374" s="3" t="s">
        <v>104</v>
      </c>
      <c r="C374" s="7" t="s">
        <v>103</v>
      </c>
      <c r="D374" s="6" t="e">
        <f>INDEX(#REF!,MATCH('all CS proposals, net savings'!A:A,#REF!,0))</f>
        <v>#REF!</v>
      </c>
      <c r="E374" s="6" t="e">
        <f>INDEX('Cyber CS Savings Feb2025'!#REF!,MATCH('all CS proposals, net savings'!A:A,'Cyber CS Savings Feb2025'!A:A,0))</f>
        <v>#REF!</v>
      </c>
      <c r="F374" s="6" t="e">
        <f>INDEX('Cyber CS Savings Feb2025'!#REF!,MATCH('all CS proposals, net savings'!A:A,'Cyber CS Savings Feb2025'!A:A,0))</f>
        <v>#REF!</v>
      </c>
      <c r="G374" s="6" t="e">
        <f>INDEX('Cyber CS Savings Feb2025'!#REF!,MATCH('all CS proposals, net savings'!A:A,'Cyber CS Savings Feb2025'!A:A,0))</f>
        <v>#REF!</v>
      </c>
      <c r="H374" s="6" t="e">
        <f t="shared" si="10"/>
        <v>#REF!</v>
      </c>
      <c r="I374" s="5" t="e">
        <f>INDEX(#REF!,MATCH('all CS proposals, net savings'!A:A,#REF!,0))</f>
        <v>#REF!</v>
      </c>
      <c r="J374" s="5" t="e">
        <f t="shared" si="11"/>
        <v>#REF!</v>
      </c>
    </row>
    <row r="375" spans="1:10" x14ac:dyDescent="0.25">
      <c r="A375" s="3">
        <v>120452003</v>
      </c>
      <c r="B375" s="3" t="s">
        <v>551</v>
      </c>
      <c r="C375" s="7" t="s">
        <v>525</v>
      </c>
      <c r="D375" s="6" t="e">
        <f>INDEX(#REF!,MATCH('all CS proposals, net savings'!A:A,#REF!,0))</f>
        <v>#REF!</v>
      </c>
      <c r="E375" s="6" t="e">
        <f>INDEX('Cyber CS Savings Feb2025'!#REF!,MATCH('all CS proposals, net savings'!A:A,'Cyber CS Savings Feb2025'!A:A,0))</f>
        <v>#REF!</v>
      </c>
      <c r="F375" s="6" t="e">
        <f>INDEX('Cyber CS Savings Feb2025'!#REF!,MATCH('all CS proposals, net savings'!A:A,'Cyber CS Savings Feb2025'!A:A,0))</f>
        <v>#REF!</v>
      </c>
      <c r="G375" s="6" t="e">
        <f>INDEX('Cyber CS Savings Feb2025'!#REF!,MATCH('all CS proposals, net savings'!A:A,'Cyber CS Savings Feb2025'!A:A,0))</f>
        <v>#REF!</v>
      </c>
      <c r="H375" s="6" t="e">
        <f t="shared" si="10"/>
        <v>#REF!</v>
      </c>
      <c r="I375" s="5" t="e">
        <f>INDEX(#REF!,MATCH('all CS proposals, net savings'!A:A,#REF!,0))</f>
        <v>#REF!</v>
      </c>
      <c r="J375" s="5" t="e">
        <f t="shared" si="11"/>
        <v>#REF!</v>
      </c>
    </row>
    <row r="376" spans="1:10" x14ac:dyDescent="0.25">
      <c r="A376" s="3">
        <v>120455203</v>
      </c>
      <c r="B376" s="3" t="s">
        <v>526</v>
      </c>
      <c r="C376" s="7" t="s">
        <v>525</v>
      </c>
      <c r="D376" s="6" t="e">
        <f>INDEX(#REF!,MATCH('all CS proposals, net savings'!A:A,#REF!,0))</f>
        <v>#REF!</v>
      </c>
      <c r="E376" s="6" t="e">
        <f>INDEX('Cyber CS Savings Feb2025'!#REF!,MATCH('all CS proposals, net savings'!A:A,'Cyber CS Savings Feb2025'!A:A,0))</f>
        <v>#REF!</v>
      </c>
      <c r="F376" s="6" t="e">
        <f>INDEX('Cyber CS Savings Feb2025'!#REF!,MATCH('all CS proposals, net savings'!A:A,'Cyber CS Savings Feb2025'!A:A,0))</f>
        <v>#REF!</v>
      </c>
      <c r="G376" s="6" t="e">
        <f>INDEX('Cyber CS Savings Feb2025'!#REF!,MATCH('all CS proposals, net savings'!A:A,'Cyber CS Savings Feb2025'!A:A,0))</f>
        <v>#REF!</v>
      </c>
      <c r="H376" s="6" t="e">
        <f t="shared" si="10"/>
        <v>#REF!</v>
      </c>
      <c r="I376" s="5" t="e">
        <f>INDEX(#REF!,MATCH('all CS proposals, net savings'!A:A,#REF!,0))</f>
        <v>#REF!</v>
      </c>
      <c r="J376" s="5" t="e">
        <f t="shared" si="11"/>
        <v>#REF!</v>
      </c>
    </row>
    <row r="377" spans="1:10" x14ac:dyDescent="0.25">
      <c r="A377" s="3">
        <v>120455403</v>
      </c>
      <c r="B377" s="3" t="s">
        <v>562</v>
      </c>
      <c r="C377" s="7" t="s">
        <v>525</v>
      </c>
      <c r="D377" s="6" t="e">
        <f>INDEX(#REF!,MATCH('all CS proposals, net savings'!A:A,#REF!,0))</f>
        <v>#REF!</v>
      </c>
      <c r="E377" s="6" t="e">
        <f>INDEX('Cyber CS Savings Feb2025'!#REF!,MATCH('all CS proposals, net savings'!A:A,'Cyber CS Savings Feb2025'!A:A,0))</f>
        <v>#REF!</v>
      </c>
      <c r="F377" s="6" t="e">
        <f>INDEX('Cyber CS Savings Feb2025'!#REF!,MATCH('all CS proposals, net savings'!A:A,'Cyber CS Savings Feb2025'!A:A,0))</f>
        <v>#REF!</v>
      </c>
      <c r="G377" s="6" t="e">
        <f>INDEX('Cyber CS Savings Feb2025'!#REF!,MATCH('all CS proposals, net savings'!A:A,'Cyber CS Savings Feb2025'!A:A,0))</f>
        <v>#REF!</v>
      </c>
      <c r="H377" s="6" t="e">
        <f t="shared" si="10"/>
        <v>#REF!</v>
      </c>
      <c r="I377" s="5" t="e">
        <f>INDEX(#REF!,MATCH('all CS proposals, net savings'!A:A,#REF!,0))</f>
        <v>#REF!</v>
      </c>
      <c r="J377" s="5" t="e">
        <f t="shared" si="11"/>
        <v>#REF!</v>
      </c>
    </row>
    <row r="378" spans="1:10" x14ac:dyDescent="0.25">
      <c r="A378" s="3">
        <v>120456003</v>
      </c>
      <c r="B378" s="3" t="s">
        <v>540</v>
      </c>
      <c r="C378" s="7" t="s">
        <v>525</v>
      </c>
      <c r="D378" s="6" t="e">
        <f>INDEX(#REF!,MATCH('all CS proposals, net savings'!A:A,#REF!,0))</f>
        <v>#REF!</v>
      </c>
      <c r="E378" s="6" t="e">
        <f>INDEX('Cyber CS Savings Feb2025'!#REF!,MATCH('all CS proposals, net savings'!A:A,'Cyber CS Savings Feb2025'!A:A,0))</f>
        <v>#REF!</v>
      </c>
      <c r="F378" s="6" t="e">
        <f>INDEX('Cyber CS Savings Feb2025'!#REF!,MATCH('all CS proposals, net savings'!A:A,'Cyber CS Savings Feb2025'!A:A,0))</f>
        <v>#REF!</v>
      </c>
      <c r="G378" s="6" t="e">
        <f>INDEX('Cyber CS Savings Feb2025'!#REF!,MATCH('all CS proposals, net savings'!A:A,'Cyber CS Savings Feb2025'!A:A,0))</f>
        <v>#REF!</v>
      </c>
      <c r="H378" s="6" t="e">
        <f t="shared" si="10"/>
        <v>#REF!</v>
      </c>
      <c r="I378" s="5" t="e">
        <f>INDEX(#REF!,MATCH('all CS proposals, net savings'!A:A,#REF!,0))</f>
        <v>#REF!</v>
      </c>
      <c r="J378" s="5" t="e">
        <f t="shared" si="11"/>
        <v>#REF!</v>
      </c>
    </row>
    <row r="379" spans="1:10" x14ac:dyDescent="0.25">
      <c r="A379" s="3">
        <v>120480803</v>
      </c>
      <c r="B379" s="3" t="s">
        <v>422</v>
      </c>
      <c r="C379" s="7" t="s">
        <v>68</v>
      </c>
      <c r="D379" s="6" t="e">
        <f>INDEX(#REF!,MATCH('all CS proposals, net savings'!A:A,#REF!,0))</f>
        <v>#REF!</v>
      </c>
      <c r="E379" s="6" t="e">
        <f>INDEX('Cyber CS Savings Feb2025'!#REF!,MATCH('all CS proposals, net savings'!A:A,'Cyber CS Savings Feb2025'!A:A,0))</f>
        <v>#REF!</v>
      </c>
      <c r="F379" s="6" t="e">
        <f>INDEX('Cyber CS Savings Feb2025'!#REF!,MATCH('all CS proposals, net savings'!A:A,'Cyber CS Savings Feb2025'!A:A,0))</f>
        <v>#REF!</v>
      </c>
      <c r="G379" s="6" t="e">
        <f>INDEX('Cyber CS Savings Feb2025'!#REF!,MATCH('all CS proposals, net savings'!A:A,'Cyber CS Savings Feb2025'!A:A,0))</f>
        <v>#REF!</v>
      </c>
      <c r="H379" s="6" t="e">
        <f t="shared" si="10"/>
        <v>#REF!</v>
      </c>
      <c r="I379" s="5" t="e">
        <f>INDEX(#REF!,MATCH('all CS proposals, net savings'!A:A,#REF!,0))</f>
        <v>#REF!</v>
      </c>
      <c r="J379" s="5" t="e">
        <f t="shared" si="11"/>
        <v>#REF!</v>
      </c>
    </row>
    <row r="380" spans="1:10" x14ac:dyDescent="0.25">
      <c r="A380" s="3">
        <v>120481002</v>
      </c>
      <c r="B380" s="3" t="s">
        <v>515</v>
      </c>
      <c r="C380" s="7" t="s">
        <v>68</v>
      </c>
      <c r="D380" s="6" t="e">
        <f>INDEX(#REF!,MATCH('all CS proposals, net savings'!A:A,#REF!,0))</f>
        <v>#REF!</v>
      </c>
      <c r="E380" s="6" t="e">
        <f>INDEX('Cyber CS Savings Feb2025'!#REF!,MATCH('all CS proposals, net savings'!A:A,'Cyber CS Savings Feb2025'!A:A,0))</f>
        <v>#REF!</v>
      </c>
      <c r="F380" s="6" t="e">
        <f>INDEX('Cyber CS Savings Feb2025'!#REF!,MATCH('all CS proposals, net savings'!A:A,'Cyber CS Savings Feb2025'!A:A,0))</f>
        <v>#REF!</v>
      </c>
      <c r="G380" s="6" t="e">
        <f>INDEX('Cyber CS Savings Feb2025'!#REF!,MATCH('all CS proposals, net savings'!A:A,'Cyber CS Savings Feb2025'!A:A,0))</f>
        <v>#REF!</v>
      </c>
      <c r="H380" s="6" t="e">
        <f t="shared" si="10"/>
        <v>#REF!</v>
      </c>
      <c r="I380" s="5" t="e">
        <f>INDEX(#REF!,MATCH('all CS proposals, net savings'!A:A,#REF!,0))</f>
        <v>#REF!</v>
      </c>
      <c r="J380" s="5" t="e">
        <f t="shared" si="11"/>
        <v>#REF!</v>
      </c>
    </row>
    <row r="381" spans="1:10" x14ac:dyDescent="0.25">
      <c r="A381" s="3">
        <v>120483302</v>
      </c>
      <c r="B381" s="3" t="s">
        <v>380</v>
      </c>
      <c r="C381" s="7" t="s">
        <v>68</v>
      </c>
      <c r="D381" s="6" t="e">
        <f>INDEX(#REF!,MATCH('all CS proposals, net savings'!A:A,#REF!,0))</f>
        <v>#REF!</v>
      </c>
      <c r="E381" s="6" t="e">
        <f>INDEX('Cyber CS Savings Feb2025'!#REF!,MATCH('all CS proposals, net savings'!A:A,'Cyber CS Savings Feb2025'!A:A,0))</f>
        <v>#REF!</v>
      </c>
      <c r="F381" s="6" t="e">
        <f>INDEX('Cyber CS Savings Feb2025'!#REF!,MATCH('all CS proposals, net savings'!A:A,'Cyber CS Savings Feb2025'!A:A,0))</f>
        <v>#REF!</v>
      </c>
      <c r="G381" s="6" t="e">
        <f>INDEX('Cyber CS Savings Feb2025'!#REF!,MATCH('all CS proposals, net savings'!A:A,'Cyber CS Savings Feb2025'!A:A,0))</f>
        <v>#REF!</v>
      </c>
      <c r="H381" s="6" t="e">
        <f t="shared" si="10"/>
        <v>#REF!</v>
      </c>
      <c r="I381" s="5" t="e">
        <f>INDEX(#REF!,MATCH('all CS proposals, net savings'!A:A,#REF!,0))</f>
        <v>#REF!</v>
      </c>
      <c r="J381" s="5" t="e">
        <f t="shared" si="11"/>
        <v>#REF!</v>
      </c>
    </row>
    <row r="382" spans="1:10" x14ac:dyDescent="0.25">
      <c r="A382" s="3">
        <v>120484803</v>
      </c>
      <c r="B382" s="3" t="s">
        <v>418</v>
      </c>
      <c r="C382" s="7" t="s">
        <v>68</v>
      </c>
      <c r="D382" s="6" t="e">
        <f>INDEX(#REF!,MATCH('all CS proposals, net savings'!A:A,#REF!,0))</f>
        <v>#REF!</v>
      </c>
      <c r="E382" s="6" t="e">
        <f>INDEX('Cyber CS Savings Feb2025'!#REF!,MATCH('all CS proposals, net savings'!A:A,'Cyber CS Savings Feb2025'!A:A,0))</f>
        <v>#REF!</v>
      </c>
      <c r="F382" s="6" t="e">
        <f>INDEX('Cyber CS Savings Feb2025'!#REF!,MATCH('all CS proposals, net savings'!A:A,'Cyber CS Savings Feb2025'!A:A,0))</f>
        <v>#REF!</v>
      </c>
      <c r="G382" s="6" t="e">
        <f>INDEX('Cyber CS Savings Feb2025'!#REF!,MATCH('all CS proposals, net savings'!A:A,'Cyber CS Savings Feb2025'!A:A,0))</f>
        <v>#REF!</v>
      </c>
      <c r="H382" s="6" t="e">
        <f t="shared" si="10"/>
        <v>#REF!</v>
      </c>
      <c r="I382" s="5" t="e">
        <f>INDEX(#REF!,MATCH('all CS proposals, net savings'!A:A,#REF!,0))</f>
        <v>#REF!</v>
      </c>
      <c r="J382" s="5" t="e">
        <f t="shared" si="11"/>
        <v>#REF!</v>
      </c>
    </row>
    <row r="383" spans="1:10" x14ac:dyDescent="0.25">
      <c r="A383" s="3">
        <v>120484903</v>
      </c>
      <c r="B383" s="3" t="s">
        <v>192</v>
      </c>
      <c r="C383" s="7" t="s">
        <v>68</v>
      </c>
      <c r="D383" s="6" t="e">
        <f>INDEX(#REF!,MATCH('all CS proposals, net savings'!A:A,#REF!,0))</f>
        <v>#REF!</v>
      </c>
      <c r="E383" s="6" t="e">
        <f>INDEX('Cyber CS Savings Feb2025'!#REF!,MATCH('all CS proposals, net savings'!A:A,'Cyber CS Savings Feb2025'!A:A,0))</f>
        <v>#REF!</v>
      </c>
      <c r="F383" s="6" t="e">
        <f>INDEX('Cyber CS Savings Feb2025'!#REF!,MATCH('all CS proposals, net savings'!A:A,'Cyber CS Savings Feb2025'!A:A,0))</f>
        <v>#REF!</v>
      </c>
      <c r="G383" s="6" t="e">
        <f>INDEX('Cyber CS Savings Feb2025'!#REF!,MATCH('all CS proposals, net savings'!A:A,'Cyber CS Savings Feb2025'!A:A,0))</f>
        <v>#REF!</v>
      </c>
      <c r="H383" s="6" t="e">
        <f t="shared" si="10"/>
        <v>#REF!</v>
      </c>
      <c r="I383" s="5" t="e">
        <f>INDEX(#REF!,MATCH('all CS proposals, net savings'!A:A,#REF!,0))</f>
        <v>#REF!</v>
      </c>
      <c r="J383" s="5" t="e">
        <f t="shared" si="11"/>
        <v>#REF!</v>
      </c>
    </row>
    <row r="384" spans="1:10" x14ac:dyDescent="0.25">
      <c r="A384" s="3">
        <v>120485603</v>
      </c>
      <c r="B384" s="3" t="s">
        <v>174</v>
      </c>
      <c r="C384" s="7" t="s">
        <v>68</v>
      </c>
      <c r="D384" s="6" t="e">
        <f>INDEX(#REF!,MATCH('all CS proposals, net savings'!A:A,#REF!,0))</f>
        <v>#REF!</v>
      </c>
      <c r="E384" s="6" t="e">
        <f>INDEX('Cyber CS Savings Feb2025'!#REF!,MATCH('all CS proposals, net savings'!A:A,'Cyber CS Savings Feb2025'!A:A,0))</f>
        <v>#REF!</v>
      </c>
      <c r="F384" s="6" t="e">
        <f>INDEX('Cyber CS Savings Feb2025'!#REF!,MATCH('all CS proposals, net savings'!A:A,'Cyber CS Savings Feb2025'!A:A,0))</f>
        <v>#REF!</v>
      </c>
      <c r="G384" s="6" t="e">
        <f>INDEX('Cyber CS Savings Feb2025'!#REF!,MATCH('all CS proposals, net savings'!A:A,'Cyber CS Savings Feb2025'!A:A,0))</f>
        <v>#REF!</v>
      </c>
      <c r="H384" s="6" t="e">
        <f t="shared" si="10"/>
        <v>#REF!</v>
      </c>
      <c r="I384" s="5" t="e">
        <f>INDEX(#REF!,MATCH('all CS proposals, net savings'!A:A,#REF!,0))</f>
        <v>#REF!</v>
      </c>
      <c r="J384" s="5" t="e">
        <f t="shared" si="11"/>
        <v>#REF!</v>
      </c>
    </row>
    <row r="385" spans="1:10" x14ac:dyDescent="0.25">
      <c r="A385" s="3">
        <v>120486003</v>
      </c>
      <c r="B385" s="3" t="s">
        <v>321</v>
      </c>
      <c r="C385" s="7" t="s">
        <v>68</v>
      </c>
      <c r="D385" s="6" t="e">
        <f>INDEX(#REF!,MATCH('all CS proposals, net savings'!A:A,#REF!,0))</f>
        <v>#REF!</v>
      </c>
      <c r="E385" s="6" t="e">
        <f>INDEX('Cyber CS Savings Feb2025'!#REF!,MATCH('all CS proposals, net savings'!A:A,'Cyber CS Savings Feb2025'!A:A,0))</f>
        <v>#REF!</v>
      </c>
      <c r="F385" s="6" t="e">
        <f>INDEX('Cyber CS Savings Feb2025'!#REF!,MATCH('all CS proposals, net savings'!A:A,'Cyber CS Savings Feb2025'!A:A,0))</f>
        <v>#REF!</v>
      </c>
      <c r="G385" s="6" t="e">
        <f>INDEX('Cyber CS Savings Feb2025'!#REF!,MATCH('all CS proposals, net savings'!A:A,'Cyber CS Savings Feb2025'!A:A,0))</f>
        <v>#REF!</v>
      </c>
      <c r="H385" s="6" t="e">
        <f t="shared" si="10"/>
        <v>#REF!</v>
      </c>
      <c r="I385" s="5" t="e">
        <f>INDEX(#REF!,MATCH('all CS proposals, net savings'!A:A,#REF!,0))</f>
        <v>#REF!</v>
      </c>
      <c r="J385" s="5" t="e">
        <f t="shared" si="11"/>
        <v>#REF!</v>
      </c>
    </row>
    <row r="386" spans="1:10" x14ac:dyDescent="0.25">
      <c r="A386" s="3">
        <v>120488603</v>
      </c>
      <c r="B386" s="3" t="s">
        <v>69</v>
      </c>
      <c r="C386" s="7" t="s">
        <v>68</v>
      </c>
      <c r="D386" s="6" t="e">
        <f>INDEX(#REF!,MATCH('all CS proposals, net savings'!A:A,#REF!,0))</f>
        <v>#REF!</v>
      </c>
      <c r="E386" s="6" t="e">
        <f>INDEX('Cyber CS Savings Feb2025'!#REF!,MATCH('all CS proposals, net savings'!A:A,'Cyber CS Savings Feb2025'!A:A,0))</f>
        <v>#REF!</v>
      </c>
      <c r="F386" s="6" t="e">
        <f>INDEX('Cyber CS Savings Feb2025'!#REF!,MATCH('all CS proposals, net savings'!A:A,'Cyber CS Savings Feb2025'!A:A,0))</f>
        <v>#REF!</v>
      </c>
      <c r="G386" s="6" t="e">
        <f>INDEX('Cyber CS Savings Feb2025'!#REF!,MATCH('all CS proposals, net savings'!A:A,'Cyber CS Savings Feb2025'!A:A,0))</f>
        <v>#REF!</v>
      </c>
      <c r="H386" s="6" t="e">
        <f t="shared" ref="H386:H449" si="12">ROUND(D386+G386,2)</f>
        <v>#REF!</v>
      </c>
      <c r="I386" s="5" t="e">
        <f>INDEX(#REF!,MATCH('all CS proposals, net savings'!A:A,#REF!,0))</f>
        <v>#REF!</v>
      </c>
      <c r="J386" s="5" t="e">
        <f t="shared" si="11"/>
        <v>#REF!</v>
      </c>
    </row>
    <row r="387" spans="1:10" x14ac:dyDescent="0.25">
      <c r="A387" s="3">
        <v>120522003</v>
      </c>
      <c r="B387" s="3" t="s">
        <v>387</v>
      </c>
      <c r="C387" s="7" t="s">
        <v>386</v>
      </c>
      <c r="D387" s="6" t="e">
        <f>INDEX(#REF!,MATCH('all CS proposals, net savings'!A:A,#REF!,0))</f>
        <v>#REF!</v>
      </c>
      <c r="E387" s="6" t="e">
        <f>INDEX('Cyber CS Savings Feb2025'!#REF!,MATCH('all CS proposals, net savings'!A:A,'Cyber CS Savings Feb2025'!A:A,0))</f>
        <v>#REF!</v>
      </c>
      <c r="F387" s="6" t="e">
        <f>INDEX('Cyber CS Savings Feb2025'!#REF!,MATCH('all CS proposals, net savings'!A:A,'Cyber CS Savings Feb2025'!A:A,0))</f>
        <v>#REF!</v>
      </c>
      <c r="G387" s="6" t="e">
        <f>INDEX('Cyber CS Savings Feb2025'!#REF!,MATCH('all CS proposals, net savings'!A:A,'Cyber CS Savings Feb2025'!A:A,0))</f>
        <v>#REF!</v>
      </c>
      <c r="H387" s="6" t="e">
        <f t="shared" si="12"/>
        <v>#REF!</v>
      </c>
      <c r="I387" s="5" t="e">
        <f>INDEX(#REF!,MATCH('all CS proposals, net savings'!A:A,#REF!,0))</f>
        <v>#REF!</v>
      </c>
      <c r="J387" s="5" t="e">
        <f t="shared" ref="J387:J450" si="13">H387-I387</f>
        <v>#REF!</v>
      </c>
    </row>
    <row r="388" spans="1:10" x14ac:dyDescent="0.25">
      <c r="A388" s="3">
        <v>121135003</v>
      </c>
      <c r="B388" s="3" t="s">
        <v>256</v>
      </c>
      <c r="C388" s="7" t="s">
        <v>83</v>
      </c>
      <c r="D388" s="6" t="e">
        <f>INDEX(#REF!,MATCH('all CS proposals, net savings'!A:A,#REF!,0))</f>
        <v>#REF!</v>
      </c>
      <c r="E388" s="6" t="e">
        <f>INDEX('Cyber CS Savings Feb2025'!#REF!,MATCH('all CS proposals, net savings'!A:A,'Cyber CS Savings Feb2025'!A:A,0))</f>
        <v>#REF!</v>
      </c>
      <c r="F388" s="6" t="e">
        <f>INDEX('Cyber CS Savings Feb2025'!#REF!,MATCH('all CS proposals, net savings'!A:A,'Cyber CS Savings Feb2025'!A:A,0))</f>
        <v>#REF!</v>
      </c>
      <c r="G388" s="6" t="e">
        <f>INDEX('Cyber CS Savings Feb2025'!#REF!,MATCH('all CS proposals, net savings'!A:A,'Cyber CS Savings Feb2025'!A:A,0))</f>
        <v>#REF!</v>
      </c>
      <c r="H388" s="6" t="e">
        <f t="shared" si="12"/>
        <v>#REF!</v>
      </c>
      <c r="I388" s="5" t="e">
        <f>INDEX(#REF!,MATCH('all CS proposals, net savings'!A:A,#REF!,0))</f>
        <v>#REF!</v>
      </c>
      <c r="J388" s="5" t="e">
        <f t="shared" si="13"/>
        <v>#REF!</v>
      </c>
    </row>
    <row r="389" spans="1:10" x14ac:dyDescent="0.25">
      <c r="A389" s="3">
        <v>121135503</v>
      </c>
      <c r="B389" s="3" t="s">
        <v>340</v>
      </c>
      <c r="C389" s="7" t="s">
        <v>83</v>
      </c>
      <c r="D389" s="6" t="e">
        <f>INDEX(#REF!,MATCH('all CS proposals, net savings'!A:A,#REF!,0))</f>
        <v>#REF!</v>
      </c>
      <c r="E389" s="6" t="e">
        <f>INDEX('Cyber CS Savings Feb2025'!#REF!,MATCH('all CS proposals, net savings'!A:A,'Cyber CS Savings Feb2025'!A:A,0))</f>
        <v>#REF!</v>
      </c>
      <c r="F389" s="6" t="e">
        <f>INDEX('Cyber CS Savings Feb2025'!#REF!,MATCH('all CS proposals, net savings'!A:A,'Cyber CS Savings Feb2025'!A:A,0))</f>
        <v>#REF!</v>
      </c>
      <c r="G389" s="6" t="e">
        <f>INDEX('Cyber CS Savings Feb2025'!#REF!,MATCH('all CS proposals, net savings'!A:A,'Cyber CS Savings Feb2025'!A:A,0))</f>
        <v>#REF!</v>
      </c>
      <c r="H389" s="6" t="e">
        <f t="shared" si="12"/>
        <v>#REF!</v>
      </c>
      <c r="I389" s="5" t="e">
        <f>INDEX(#REF!,MATCH('all CS proposals, net savings'!A:A,#REF!,0))</f>
        <v>#REF!</v>
      </c>
      <c r="J389" s="5" t="e">
        <f t="shared" si="13"/>
        <v>#REF!</v>
      </c>
    </row>
    <row r="390" spans="1:10" x14ac:dyDescent="0.25">
      <c r="A390" s="3">
        <v>121136503</v>
      </c>
      <c r="B390" s="3" t="s">
        <v>180</v>
      </c>
      <c r="C390" s="7" t="s">
        <v>83</v>
      </c>
      <c r="D390" s="6" t="e">
        <f>INDEX(#REF!,MATCH('all CS proposals, net savings'!A:A,#REF!,0))</f>
        <v>#REF!</v>
      </c>
      <c r="E390" s="6" t="e">
        <f>INDEX('Cyber CS Savings Feb2025'!#REF!,MATCH('all CS proposals, net savings'!A:A,'Cyber CS Savings Feb2025'!A:A,0))</f>
        <v>#REF!</v>
      </c>
      <c r="F390" s="6" t="e">
        <f>INDEX('Cyber CS Savings Feb2025'!#REF!,MATCH('all CS proposals, net savings'!A:A,'Cyber CS Savings Feb2025'!A:A,0))</f>
        <v>#REF!</v>
      </c>
      <c r="G390" s="6" t="e">
        <f>INDEX('Cyber CS Savings Feb2025'!#REF!,MATCH('all CS proposals, net savings'!A:A,'Cyber CS Savings Feb2025'!A:A,0))</f>
        <v>#REF!</v>
      </c>
      <c r="H390" s="6" t="e">
        <f t="shared" si="12"/>
        <v>#REF!</v>
      </c>
      <c r="I390" s="5" t="e">
        <f>INDEX(#REF!,MATCH('all CS proposals, net savings'!A:A,#REF!,0))</f>
        <v>#REF!</v>
      </c>
      <c r="J390" s="5" t="e">
        <f t="shared" si="13"/>
        <v>#REF!</v>
      </c>
    </row>
    <row r="391" spans="1:10" x14ac:dyDescent="0.25">
      <c r="A391" s="3">
        <v>121136603</v>
      </c>
      <c r="B391" s="3" t="s">
        <v>84</v>
      </c>
      <c r="C391" s="7" t="s">
        <v>83</v>
      </c>
      <c r="D391" s="6" t="e">
        <f>INDEX(#REF!,MATCH('all CS proposals, net savings'!A:A,#REF!,0))</f>
        <v>#REF!</v>
      </c>
      <c r="E391" s="6" t="e">
        <f>INDEX('Cyber CS Savings Feb2025'!#REF!,MATCH('all CS proposals, net savings'!A:A,'Cyber CS Savings Feb2025'!A:A,0))</f>
        <v>#REF!</v>
      </c>
      <c r="F391" s="6" t="e">
        <f>INDEX('Cyber CS Savings Feb2025'!#REF!,MATCH('all CS proposals, net savings'!A:A,'Cyber CS Savings Feb2025'!A:A,0))</f>
        <v>#REF!</v>
      </c>
      <c r="G391" s="6" t="e">
        <f>INDEX('Cyber CS Savings Feb2025'!#REF!,MATCH('all CS proposals, net savings'!A:A,'Cyber CS Savings Feb2025'!A:A,0))</f>
        <v>#REF!</v>
      </c>
      <c r="H391" s="6" t="e">
        <f t="shared" si="12"/>
        <v>#REF!</v>
      </c>
      <c r="I391" s="5" t="e">
        <f>INDEX(#REF!,MATCH('all CS proposals, net savings'!A:A,#REF!,0))</f>
        <v>#REF!</v>
      </c>
      <c r="J391" s="5" t="e">
        <f t="shared" si="13"/>
        <v>#REF!</v>
      </c>
    </row>
    <row r="392" spans="1:10" x14ac:dyDescent="0.25">
      <c r="A392" s="3">
        <v>121139004</v>
      </c>
      <c r="B392" s="3" t="s">
        <v>135</v>
      </c>
      <c r="C392" s="7" t="s">
        <v>83</v>
      </c>
      <c r="D392" s="6" t="e">
        <f>INDEX(#REF!,MATCH('all CS proposals, net savings'!A:A,#REF!,0))</f>
        <v>#REF!</v>
      </c>
      <c r="E392" s="6" t="e">
        <f>INDEX('Cyber CS Savings Feb2025'!#REF!,MATCH('all CS proposals, net savings'!A:A,'Cyber CS Savings Feb2025'!A:A,0))</f>
        <v>#REF!</v>
      </c>
      <c r="F392" s="6" t="e">
        <f>INDEX('Cyber CS Savings Feb2025'!#REF!,MATCH('all CS proposals, net savings'!A:A,'Cyber CS Savings Feb2025'!A:A,0))</f>
        <v>#REF!</v>
      </c>
      <c r="G392" s="6" t="e">
        <f>INDEX('Cyber CS Savings Feb2025'!#REF!,MATCH('all CS proposals, net savings'!A:A,'Cyber CS Savings Feb2025'!A:A,0))</f>
        <v>#REF!</v>
      </c>
      <c r="H392" s="6" t="e">
        <f t="shared" si="12"/>
        <v>#REF!</v>
      </c>
      <c r="I392" s="5" t="e">
        <f>INDEX(#REF!,MATCH('all CS proposals, net savings'!A:A,#REF!,0))</f>
        <v>#REF!</v>
      </c>
      <c r="J392" s="5" t="e">
        <f t="shared" si="13"/>
        <v>#REF!</v>
      </c>
    </row>
    <row r="393" spans="1:10" x14ac:dyDescent="0.25">
      <c r="A393" s="3">
        <v>121390302</v>
      </c>
      <c r="B393" s="3" t="s">
        <v>518</v>
      </c>
      <c r="C393" s="7" t="s">
        <v>13</v>
      </c>
      <c r="D393" s="6" t="e">
        <f>INDEX(#REF!,MATCH('all CS proposals, net savings'!A:A,#REF!,0))</f>
        <v>#REF!</v>
      </c>
      <c r="E393" s="6" t="e">
        <f>INDEX('Cyber CS Savings Feb2025'!#REF!,MATCH('all CS proposals, net savings'!A:A,'Cyber CS Savings Feb2025'!A:A,0))</f>
        <v>#REF!</v>
      </c>
      <c r="F393" s="6" t="e">
        <f>INDEX('Cyber CS Savings Feb2025'!#REF!,MATCH('all CS proposals, net savings'!A:A,'Cyber CS Savings Feb2025'!A:A,0))</f>
        <v>#REF!</v>
      </c>
      <c r="G393" s="6" t="e">
        <f>INDEX('Cyber CS Savings Feb2025'!#REF!,MATCH('all CS proposals, net savings'!A:A,'Cyber CS Savings Feb2025'!A:A,0))</f>
        <v>#REF!</v>
      </c>
      <c r="H393" s="6" t="e">
        <f t="shared" si="12"/>
        <v>#REF!</v>
      </c>
      <c r="I393" s="5" t="e">
        <f>INDEX(#REF!,MATCH('all CS proposals, net savings'!A:A,#REF!,0))</f>
        <v>#REF!</v>
      </c>
      <c r="J393" s="5" t="e">
        <f t="shared" si="13"/>
        <v>#REF!</v>
      </c>
    </row>
    <row r="394" spans="1:10" x14ac:dyDescent="0.25">
      <c r="A394" s="3">
        <v>121391303</v>
      </c>
      <c r="B394" s="3" t="s">
        <v>14</v>
      </c>
      <c r="C394" s="7" t="s">
        <v>13</v>
      </c>
      <c r="D394" s="6" t="e">
        <f>INDEX(#REF!,MATCH('all CS proposals, net savings'!A:A,#REF!,0))</f>
        <v>#REF!</v>
      </c>
      <c r="E394" s="6" t="e">
        <f>INDEX('Cyber CS Savings Feb2025'!#REF!,MATCH('all CS proposals, net savings'!A:A,'Cyber CS Savings Feb2025'!A:A,0))</f>
        <v>#REF!</v>
      </c>
      <c r="F394" s="6" t="e">
        <f>INDEX('Cyber CS Savings Feb2025'!#REF!,MATCH('all CS proposals, net savings'!A:A,'Cyber CS Savings Feb2025'!A:A,0))</f>
        <v>#REF!</v>
      </c>
      <c r="G394" s="6" t="e">
        <f>INDEX('Cyber CS Savings Feb2025'!#REF!,MATCH('all CS proposals, net savings'!A:A,'Cyber CS Savings Feb2025'!A:A,0))</f>
        <v>#REF!</v>
      </c>
      <c r="H394" s="6" t="e">
        <f t="shared" si="12"/>
        <v>#REF!</v>
      </c>
      <c r="I394" s="5" t="e">
        <f>INDEX(#REF!,MATCH('all CS proposals, net savings'!A:A,#REF!,0))</f>
        <v>#REF!</v>
      </c>
      <c r="J394" s="5" t="e">
        <f t="shared" si="13"/>
        <v>#REF!</v>
      </c>
    </row>
    <row r="395" spans="1:10" x14ac:dyDescent="0.25">
      <c r="A395" s="3">
        <v>121392303</v>
      </c>
      <c r="B395" s="3" t="s">
        <v>463</v>
      </c>
      <c r="C395" s="7" t="s">
        <v>13</v>
      </c>
      <c r="D395" s="6" t="e">
        <f>INDEX(#REF!,MATCH('all CS proposals, net savings'!A:A,#REF!,0))</f>
        <v>#REF!</v>
      </c>
      <c r="E395" s="6" t="e">
        <f>INDEX('Cyber CS Savings Feb2025'!#REF!,MATCH('all CS proposals, net savings'!A:A,'Cyber CS Savings Feb2025'!A:A,0))</f>
        <v>#REF!</v>
      </c>
      <c r="F395" s="6" t="e">
        <f>INDEX('Cyber CS Savings Feb2025'!#REF!,MATCH('all CS proposals, net savings'!A:A,'Cyber CS Savings Feb2025'!A:A,0))</f>
        <v>#REF!</v>
      </c>
      <c r="G395" s="6" t="e">
        <f>INDEX('Cyber CS Savings Feb2025'!#REF!,MATCH('all CS proposals, net savings'!A:A,'Cyber CS Savings Feb2025'!A:A,0))</f>
        <v>#REF!</v>
      </c>
      <c r="H395" s="6" t="e">
        <f t="shared" si="12"/>
        <v>#REF!</v>
      </c>
      <c r="I395" s="5" t="e">
        <f>INDEX(#REF!,MATCH('all CS proposals, net savings'!A:A,#REF!,0))</f>
        <v>#REF!</v>
      </c>
      <c r="J395" s="5" t="e">
        <f t="shared" si="13"/>
        <v>#REF!</v>
      </c>
    </row>
    <row r="396" spans="1:10" x14ac:dyDescent="0.25">
      <c r="A396" s="3">
        <v>121394503</v>
      </c>
      <c r="B396" s="3" t="s">
        <v>151</v>
      </c>
      <c r="C396" s="7" t="s">
        <v>13</v>
      </c>
      <c r="D396" s="6" t="e">
        <f>INDEX(#REF!,MATCH('all CS proposals, net savings'!A:A,#REF!,0))</f>
        <v>#REF!</v>
      </c>
      <c r="E396" s="6" t="e">
        <f>INDEX('Cyber CS Savings Feb2025'!#REF!,MATCH('all CS proposals, net savings'!A:A,'Cyber CS Savings Feb2025'!A:A,0))</f>
        <v>#REF!</v>
      </c>
      <c r="F396" s="6" t="e">
        <f>INDEX('Cyber CS Savings Feb2025'!#REF!,MATCH('all CS proposals, net savings'!A:A,'Cyber CS Savings Feb2025'!A:A,0))</f>
        <v>#REF!</v>
      </c>
      <c r="G396" s="6" t="e">
        <f>INDEX('Cyber CS Savings Feb2025'!#REF!,MATCH('all CS proposals, net savings'!A:A,'Cyber CS Savings Feb2025'!A:A,0))</f>
        <v>#REF!</v>
      </c>
      <c r="H396" s="6" t="e">
        <f t="shared" si="12"/>
        <v>#REF!</v>
      </c>
      <c r="I396" s="5" t="e">
        <f>INDEX(#REF!,MATCH('all CS proposals, net savings'!A:A,#REF!,0))</f>
        <v>#REF!</v>
      </c>
      <c r="J396" s="5" t="e">
        <f t="shared" si="13"/>
        <v>#REF!</v>
      </c>
    </row>
    <row r="397" spans="1:10" x14ac:dyDescent="0.25">
      <c r="A397" s="3">
        <v>121394603</v>
      </c>
      <c r="B397" s="3" t="s">
        <v>492</v>
      </c>
      <c r="C397" s="7" t="s">
        <v>13</v>
      </c>
      <c r="D397" s="6" t="e">
        <f>INDEX(#REF!,MATCH('all CS proposals, net savings'!A:A,#REF!,0))</f>
        <v>#REF!</v>
      </c>
      <c r="E397" s="6" t="e">
        <f>INDEX('Cyber CS Savings Feb2025'!#REF!,MATCH('all CS proposals, net savings'!A:A,'Cyber CS Savings Feb2025'!A:A,0))</f>
        <v>#REF!</v>
      </c>
      <c r="F397" s="6" t="e">
        <f>INDEX('Cyber CS Savings Feb2025'!#REF!,MATCH('all CS proposals, net savings'!A:A,'Cyber CS Savings Feb2025'!A:A,0))</f>
        <v>#REF!</v>
      </c>
      <c r="G397" s="6" t="e">
        <f>INDEX('Cyber CS Savings Feb2025'!#REF!,MATCH('all CS proposals, net savings'!A:A,'Cyber CS Savings Feb2025'!A:A,0))</f>
        <v>#REF!</v>
      </c>
      <c r="H397" s="6" t="e">
        <f t="shared" si="12"/>
        <v>#REF!</v>
      </c>
      <c r="I397" s="5" t="e">
        <f>INDEX(#REF!,MATCH('all CS proposals, net savings'!A:A,#REF!,0))</f>
        <v>#REF!</v>
      </c>
      <c r="J397" s="5" t="e">
        <f t="shared" si="13"/>
        <v>#REF!</v>
      </c>
    </row>
    <row r="398" spans="1:10" x14ac:dyDescent="0.25">
      <c r="A398" s="3">
        <v>121395103</v>
      </c>
      <c r="B398" s="3" t="s">
        <v>445</v>
      </c>
      <c r="C398" s="7" t="s">
        <v>13</v>
      </c>
      <c r="D398" s="6" t="e">
        <f>INDEX(#REF!,MATCH('all CS proposals, net savings'!A:A,#REF!,0))</f>
        <v>#REF!</v>
      </c>
      <c r="E398" s="6" t="e">
        <f>INDEX('Cyber CS Savings Feb2025'!#REF!,MATCH('all CS proposals, net savings'!A:A,'Cyber CS Savings Feb2025'!A:A,0))</f>
        <v>#REF!</v>
      </c>
      <c r="F398" s="6" t="e">
        <f>INDEX('Cyber CS Savings Feb2025'!#REF!,MATCH('all CS proposals, net savings'!A:A,'Cyber CS Savings Feb2025'!A:A,0))</f>
        <v>#REF!</v>
      </c>
      <c r="G398" s="6" t="e">
        <f>INDEX('Cyber CS Savings Feb2025'!#REF!,MATCH('all CS proposals, net savings'!A:A,'Cyber CS Savings Feb2025'!A:A,0))</f>
        <v>#REF!</v>
      </c>
      <c r="H398" s="6" t="e">
        <f t="shared" si="12"/>
        <v>#REF!</v>
      </c>
      <c r="I398" s="5" t="e">
        <f>INDEX(#REF!,MATCH('all CS proposals, net savings'!A:A,#REF!,0))</f>
        <v>#REF!</v>
      </c>
      <c r="J398" s="5" t="e">
        <f t="shared" si="13"/>
        <v>#REF!</v>
      </c>
    </row>
    <row r="399" spans="1:10" x14ac:dyDescent="0.25">
      <c r="A399" s="3">
        <v>121395603</v>
      </c>
      <c r="B399" s="3" t="s">
        <v>60</v>
      </c>
      <c r="C399" s="7" t="s">
        <v>13</v>
      </c>
      <c r="D399" s="6" t="e">
        <f>INDEX(#REF!,MATCH('all CS proposals, net savings'!A:A,#REF!,0))</f>
        <v>#REF!</v>
      </c>
      <c r="E399" s="6" t="e">
        <f>INDEX('Cyber CS Savings Feb2025'!#REF!,MATCH('all CS proposals, net savings'!A:A,'Cyber CS Savings Feb2025'!A:A,0))</f>
        <v>#REF!</v>
      </c>
      <c r="F399" s="6" t="e">
        <f>INDEX('Cyber CS Savings Feb2025'!#REF!,MATCH('all CS proposals, net savings'!A:A,'Cyber CS Savings Feb2025'!A:A,0))</f>
        <v>#REF!</v>
      </c>
      <c r="G399" s="6" t="e">
        <f>INDEX('Cyber CS Savings Feb2025'!#REF!,MATCH('all CS proposals, net savings'!A:A,'Cyber CS Savings Feb2025'!A:A,0))</f>
        <v>#REF!</v>
      </c>
      <c r="H399" s="6" t="e">
        <f t="shared" si="12"/>
        <v>#REF!</v>
      </c>
      <c r="I399" s="5" t="e">
        <f>INDEX(#REF!,MATCH('all CS proposals, net savings'!A:A,#REF!,0))</f>
        <v>#REF!</v>
      </c>
      <c r="J399" s="5" t="e">
        <f t="shared" si="13"/>
        <v>#REF!</v>
      </c>
    </row>
    <row r="400" spans="1:10" x14ac:dyDescent="0.25">
      <c r="A400" s="3">
        <v>121395703</v>
      </c>
      <c r="B400" s="3" t="s">
        <v>414</v>
      </c>
      <c r="C400" s="7" t="s">
        <v>13</v>
      </c>
      <c r="D400" s="6" t="e">
        <f>INDEX(#REF!,MATCH('all CS proposals, net savings'!A:A,#REF!,0))</f>
        <v>#REF!</v>
      </c>
      <c r="E400" s="6" t="e">
        <f>INDEX('Cyber CS Savings Feb2025'!#REF!,MATCH('all CS proposals, net savings'!A:A,'Cyber CS Savings Feb2025'!A:A,0))</f>
        <v>#REF!</v>
      </c>
      <c r="F400" s="6" t="e">
        <f>INDEX('Cyber CS Savings Feb2025'!#REF!,MATCH('all CS proposals, net savings'!A:A,'Cyber CS Savings Feb2025'!A:A,0))</f>
        <v>#REF!</v>
      </c>
      <c r="G400" s="6" t="e">
        <f>INDEX('Cyber CS Savings Feb2025'!#REF!,MATCH('all CS proposals, net savings'!A:A,'Cyber CS Savings Feb2025'!A:A,0))</f>
        <v>#REF!</v>
      </c>
      <c r="H400" s="6" t="e">
        <f t="shared" si="12"/>
        <v>#REF!</v>
      </c>
      <c r="I400" s="5" t="e">
        <f>INDEX(#REF!,MATCH('all CS proposals, net savings'!A:A,#REF!,0))</f>
        <v>#REF!</v>
      </c>
      <c r="J400" s="5" t="e">
        <f t="shared" si="13"/>
        <v>#REF!</v>
      </c>
    </row>
    <row r="401" spans="1:10" x14ac:dyDescent="0.25">
      <c r="A401" s="3">
        <v>121397803</v>
      </c>
      <c r="B401" s="3" t="s">
        <v>222</v>
      </c>
      <c r="C401" s="7" t="s">
        <v>13</v>
      </c>
      <c r="D401" s="6" t="e">
        <f>INDEX(#REF!,MATCH('all CS proposals, net savings'!A:A,#REF!,0))</f>
        <v>#REF!</v>
      </c>
      <c r="E401" s="6" t="e">
        <f>INDEX('Cyber CS Savings Feb2025'!#REF!,MATCH('all CS proposals, net savings'!A:A,'Cyber CS Savings Feb2025'!A:A,0))</f>
        <v>#REF!</v>
      </c>
      <c r="F401" s="6" t="e">
        <f>INDEX('Cyber CS Savings Feb2025'!#REF!,MATCH('all CS proposals, net savings'!A:A,'Cyber CS Savings Feb2025'!A:A,0))</f>
        <v>#REF!</v>
      </c>
      <c r="G401" s="6" t="e">
        <f>INDEX('Cyber CS Savings Feb2025'!#REF!,MATCH('all CS proposals, net savings'!A:A,'Cyber CS Savings Feb2025'!A:A,0))</f>
        <v>#REF!</v>
      </c>
      <c r="H401" s="6" t="e">
        <f t="shared" si="12"/>
        <v>#REF!</v>
      </c>
      <c r="I401" s="5" t="e">
        <f>INDEX(#REF!,MATCH('all CS proposals, net savings'!A:A,#REF!,0))</f>
        <v>#REF!</v>
      </c>
      <c r="J401" s="5" t="e">
        <f t="shared" si="13"/>
        <v>#REF!</v>
      </c>
    </row>
    <row r="402" spans="1:10" x14ac:dyDescent="0.25">
      <c r="A402" s="3">
        <v>122091002</v>
      </c>
      <c r="B402" s="3" t="s">
        <v>434</v>
      </c>
      <c r="C402" s="7" t="s">
        <v>113</v>
      </c>
      <c r="D402" s="6" t="e">
        <f>INDEX(#REF!,MATCH('all CS proposals, net savings'!A:A,#REF!,0))</f>
        <v>#REF!</v>
      </c>
      <c r="E402" s="6" t="e">
        <f>INDEX('Cyber CS Savings Feb2025'!#REF!,MATCH('all CS proposals, net savings'!A:A,'Cyber CS Savings Feb2025'!A:A,0))</f>
        <v>#REF!</v>
      </c>
      <c r="F402" s="6" t="e">
        <f>INDEX('Cyber CS Savings Feb2025'!#REF!,MATCH('all CS proposals, net savings'!A:A,'Cyber CS Savings Feb2025'!A:A,0))</f>
        <v>#REF!</v>
      </c>
      <c r="G402" s="6" t="e">
        <f>INDEX('Cyber CS Savings Feb2025'!#REF!,MATCH('all CS proposals, net savings'!A:A,'Cyber CS Savings Feb2025'!A:A,0))</f>
        <v>#REF!</v>
      </c>
      <c r="H402" s="6" t="e">
        <f t="shared" si="12"/>
        <v>#REF!</v>
      </c>
      <c r="I402" s="5" t="e">
        <f>INDEX(#REF!,MATCH('all CS proposals, net savings'!A:A,#REF!,0))</f>
        <v>#REF!</v>
      </c>
      <c r="J402" s="5" t="e">
        <f t="shared" si="13"/>
        <v>#REF!</v>
      </c>
    </row>
    <row r="403" spans="1:10" x14ac:dyDescent="0.25">
      <c r="A403" s="3">
        <v>122091303</v>
      </c>
      <c r="B403" s="3" t="s">
        <v>114</v>
      </c>
      <c r="C403" s="7" t="s">
        <v>113</v>
      </c>
      <c r="D403" s="6" t="e">
        <f>INDEX(#REF!,MATCH('all CS proposals, net savings'!A:A,#REF!,0))</f>
        <v>#REF!</v>
      </c>
      <c r="E403" s="6" t="e">
        <f>INDEX('Cyber CS Savings Feb2025'!#REF!,MATCH('all CS proposals, net savings'!A:A,'Cyber CS Savings Feb2025'!A:A,0))</f>
        <v>#REF!</v>
      </c>
      <c r="F403" s="6" t="e">
        <f>INDEX('Cyber CS Savings Feb2025'!#REF!,MATCH('all CS proposals, net savings'!A:A,'Cyber CS Savings Feb2025'!A:A,0))</f>
        <v>#REF!</v>
      </c>
      <c r="G403" s="6" t="e">
        <f>INDEX('Cyber CS Savings Feb2025'!#REF!,MATCH('all CS proposals, net savings'!A:A,'Cyber CS Savings Feb2025'!A:A,0))</f>
        <v>#REF!</v>
      </c>
      <c r="H403" s="6" t="e">
        <f t="shared" si="12"/>
        <v>#REF!</v>
      </c>
      <c r="I403" s="5" t="e">
        <f>INDEX(#REF!,MATCH('all CS proposals, net savings'!A:A,#REF!,0))</f>
        <v>#REF!</v>
      </c>
      <c r="J403" s="5" t="e">
        <f t="shared" si="13"/>
        <v>#REF!</v>
      </c>
    </row>
    <row r="404" spans="1:10" x14ac:dyDescent="0.25">
      <c r="A404" s="3">
        <v>122091352</v>
      </c>
      <c r="B404" s="3" t="s">
        <v>500</v>
      </c>
      <c r="C404" s="7" t="s">
        <v>113</v>
      </c>
      <c r="D404" s="6" t="e">
        <f>INDEX(#REF!,MATCH('all CS proposals, net savings'!A:A,#REF!,0))</f>
        <v>#REF!</v>
      </c>
      <c r="E404" s="6" t="e">
        <f>INDEX('Cyber CS Savings Feb2025'!#REF!,MATCH('all CS proposals, net savings'!A:A,'Cyber CS Savings Feb2025'!A:A,0))</f>
        <v>#REF!</v>
      </c>
      <c r="F404" s="6" t="e">
        <f>INDEX('Cyber CS Savings Feb2025'!#REF!,MATCH('all CS proposals, net savings'!A:A,'Cyber CS Savings Feb2025'!A:A,0))</f>
        <v>#REF!</v>
      </c>
      <c r="G404" s="6" t="e">
        <f>INDEX('Cyber CS Savings Feb2025'!#REF!,MATCH('all CS proposals, net savings'!A:A,'Cyber CS Savings Feb2025'!A:A,0))</f>
        <v>#REF!</v>
      </c>
      <c r="H404" s="6" t="e">
        <f t="shared" si="12"/>
        <v>#REF!</v>
      </c>
      <c r="I404" s="5" t="e">
        <f>INDEX(#REF!,MATCH('all CS proposals, net savings'!A:A,#REF!,0))</f>
        <v>#REF!</v>
      </c>
      <c r="J404" s="5" t="e">
        <f t="shared" si="13"/>
        <v>#REF!</v>
      </c>
    </row>
    <row r="405" spans="1:10" x14ac:dyDescent="0.25">
      <c r="A405" s="3">
        <v>122092002</v>
      </c>
      <c r="B405" s="3" t="s">
        <v>359</v>
      </c>
      <c r="C405" s="7" t="s">
        <v>113</v>
      </c>
      <c r="D405" s="6" t="e">
        <f>INDEX(#REF!,MATCH('all CS proposals, net savings'!A:A,#REF!,0))</f>
        <v>#REF!</v>
      </c>
      <c r="E405" s="6" t="e">
        <f>INDEX('Cyber CS Savings Feb2025'!#REF!,MATCH('all CS proposals, net savings'!A:A,'Cyber CS Savings Feb2025'!A:A,0))</f>
        <v>#REF!</v>
      </c>
      <c r="F405" s="6" t="e">
        <f>INDEX('Cyber CS Savings Feb2025'!#REF!,MATCH('all CS proposals, net savings'!A:A,'Cyber CS Savings Feb2025'!A:A,0))</f>
        <v>#REF!</v>
      </c>
      <c r="G405" s="6" t="e">
        <f>INDEX('Cyber CS Savings Feb2025'!#REF!,MATCH('all CS proposals, net savings'!A:A,'Cyber CS Savings Feb2025'!A:A,0))</f>
        <v>#REF!</v>
      </c>
      <c r="H405" s="6" t="e">
        <f t="shared" si="12"/>
        <v>#REF!</v>
      </c>
      <c r="I405" s="5" t="e">
        <f>INDEX(#REF!,MATCH('all CS proposals, net savings'!A:A,#REF!,0))</f>
        <v>#REF!</v>
      </c>
      <c r="J405" s="5" t="e">
        <f t="shared" si="13"/>
        <v>#REF!</v>
      </c>
    </row>
    <row r="406" spans="1:10" x14ac:dyDescent="0.25">
      <c r="A406" s="3">
        <v>122092102</v>
      </c>
      <c r="B406" s="3" t="s">
        <v>478</v>
      </c>
      <c r="C406" s="7" t="s">
        <v>113</v>
      </c>
      <c r="D406" s="6" t="e">
        <f>INDEX(#REF!,MATCH('all CS proposals, net savings'!A:A,#REF!,0))</f>
        <v>#REF!</v>
      </c>
      <c r="E406" s="6" t="e">
        <f>INDEX('Cyber CS Savings Feb2025'!#REF!,MATCH('all CS proposals, net savings'!A:A,'Cyber CS Savings Feb2025'!A:A,0))</f>
        <v>#REF!</v>
      </c>
      <c r="F406" s="6" t="e">
        <f>INDEX('Cyber CS Savings Feb2025'!#REF!,MATCH('all CS proposals, net savings'!A:A,'Cyber CS Savings Feb2025'!A:A,0))</f>
        <v>#REF!</v>
      </c>
      <c r="G406" s="6" t="e">
        <f>INDEX('Cyber CS Savings Feb2025'!#REF!,MATCH('all CS proposals, net savings'!A:A,'Cyber CS Savings Feb2025'!A:A,0))</f>
        <v>#REF!</v>
      </c>
      <c r="H406" s="6" t="e">
        <f t="shared" si="12"/>
        <v>#REF!</v>
      </c>
      <c r="I406" s="5" t="e">
        <f>INDEX(#REF!,MATCH('all CS proposals, net savings'!A:A,#REF!,0))</f>
        <v>#REF!</v>
      </c>
      <c r="J406" s="5" t="e">
        <f t="shared" si="13"/>
        <v>#REF!</v>
      </c>
    </row>
    <row r="407" spans="1:10" x14ac:dyDescent="0.25">
      <c r="A407" s="3">
        <v>122092353</v>
      </c>
      <c r="B407" s="3" t="s">
        <v>458</v>
      </c>
      <c r="C407" s="7" t="s">
        <v>113</v>
      </c>
      <c r="D407" s="6" t="e">
        <f>INDEX(#REF!,MATCH('all CS proposals, net savings'!A:A,#REF!,0))</f>
        <v>#REF!</v>
      </c>
      <c r="E407" s="6" t="e">
        <f>INDEX('Cyber CS Savings Feb2025'!#REF!,MATCH('all CS proposals, net savings'!A:A,'Cyber CS Savings Feb2025'!A:A,0))</f>
        <v>#REF!</v>
      </c>
      <c r="F407" s="6" t="e">
        <f>INDEX('Cyber CS Savings Feb2025'!#REF!,MATCH('all CS proposals, net savings'!A:A,'Cyber CS Savings Feb2025'!A:A,0))</f>
        <v>#REF!</v>
      </c>
      <c r="G407" s="6" t="e">
        <f>INDEX('Cyber CS Savings Feb2025'!#REF!,MATCH('all CS proposals, net savings'!A:A,'Cyber CS Savings Feb2025'!A:A,0))</f>
        <v>#REF!</v>
      </c>
      <c r="H407" s="6" t="e">
        <f t="shared" si="12"/>
        <v>#REF!</v>
      </c>
      <c r="I407" s="5" t="e">
        <f>INDEX(#REF!,MATCH('all CS proposals, net savings'!A:A,#REF!,0))</f>
        <v>#REF!</v>
      </c>
      <c r="J407" s="5" t="e">
        <f t="shared" si="13"/>
        <v>#REF!</v>
      </c>
    </row>
    <row r="408" spans="1:10" x14ac:dyDescent="0.25">
      <c r="A408" s="3">
        <v>122097203</v>
      </c>
      <c r="B408" s="3" t="s">
        <v>246</v>
      </c>
      <c r="C408" s="7" t="s">
        <v>113</v>
      </c>
      <c r="D408" s="6" t="e">
        <f>INDEX(#REF!,MATCH('all CS proposals, net savings'!A:A,#REF!,0))</f>
        <v>#REF!</v>
      </c>
      <c r="E408" s="6" t="e">
        <f>INDEX('Cyber CS Savings Feb2025'!#REF!,MATCH('all CS proposals, net savings'!A:A,'Cyber CS Savings Feb2025'!A:A,0))</f>
        <v>#REF!</v>
      </c>
      <c r="F408" s="6" t="e">
        <f>INDEX('Cyber CS Savings Feb2025'!#REF!,MATCH('all CS proposals, net savings'!A:A,'Cyber CS Savings Feb2025'!A:A,0))</f>
        <v>#REF!</v>
      </c>
      <c r="G408" s="6" t="e">
        <f>INDEX('Cyber CS Savings Feb2025'!#REF!,MATCH('all CS proposals, net savings'!A:A,'Cyber CS Savings Feb2025'!A:A,0))</f>
        <v>#REF!</v>
      </c>
      <c r="H408" s="6" t="e">
        <f t="shared" si="12"/>
        <v>#REF!</v>
      </c>
      <c r="I408" s="5" t="e">
        <f>INDEX(#REF!,MATCH('all CS proposals, net savings'!A:A,#REF!,0))</f>
        <v>#REF!</v>
      </c>
      <c r="J408" s="5" t="e">
        <f t="shared" si="13"/>
        <v>#REF!</v>
      </c>
    </row>
    <row r="409" spans="1:10" x14ac:dyDescent="0.25">
      <c r="A409" s="3">
        <v>122097502</v>
      </c>
      <c r="B409" s="3" t="s">
        <v>542</v>
      </c>
      <c r="C409" s="7" t="s">
        <v>113</v>
      </c>
      <c r="D409" s="6" t="e">
        <f>INDEX(#REF!,MATCH('all CS proposals, net savings'!A:A,#REF!,0))</f>
        <v>#REF!</v>
      </c>
      <c r="E409" s="6" t="e">
        <f>INDEX('Cyber CS Savings Feb2025'!#REF!,MATCH('all CS proposals, net savings'!A:A,'Cyber CS Savings Feb2025'!A:A,0))</f>
        <v>#REF!</v>
      </c>
      <c r="F409" s="6" t="e">
        <f>INDEX('Cyber CS Savings Feb2025'!#REF!,MATCH('all CS proposals, net savings'!A:A,'Cyber CS Savings Feb2025'!A:A,0))</f>
        <v>#REF!</v>
      </c>
      <c r="G409" s="6" t="e">
        <f>INDEX('Cyber CS Savings Feb2025'!#REF!,MATCH('all CS proposals, net savings'!A:A,'Cyber CS Savings Feb2025'!A:A,0))</f>
        <v>#REF!</v>
      </c>
      <c r="H409" s="6" t="e">
        <f t="shared" si="12"/>
        <v>#REF!</v>
      </c>
      <c r="I409" s="5" t="e">
        <f>INDEX(#REF!,MATCH('all CS proposals, net savings'!A:A,#REF!,0))</f>
        <v>#REF!</v>
      </c>
      <c r="J409" s="5" t="e">
        <f t="shared" si="13"/>
        <v>#REF!</v>
      </c>
    </row>
    <row r="410" spans="1:10" x14ac:dyDescent="0.25">
      <c r="A410" s="3">
        <v>122097604</v>
      </c>
      <c r="B410" s="3" t="s">
        <v>336</v>
      </c>
      <c r="C410" s="7" t="s">
        <v>113</v>
      </c>
      <c r="D410" s="6" t="e">
        <f>INDEX(#REF!,MATCH('all CS proposals, net savings'!A:A,#REF!,0))</f>
        <v>#REF!</v>
      </c>
      <c r="E410" s="6" t="e">
        <f>INDEX('Cyber CS Savings Feb2025'!#REF!,MATCH('all CS proposals, net savings'!A:A,'Cyber CS Savings Feb2025'!A:A,0))</f>
        <v>#REF!</v>
      </c>
      <c r="F410" s="6" t="e">
        <f>INDEX('Cyber CS Savings Feb2025'!#REF!,MATCH('all CS proposals, net savings'!A:A,'Cyber CS Savings Feb2025'!A:A,0))</f>
        <v>#REF!</v>
      </c>
      <c r="G410" s="6" t="e">
        <f>INDEX('Cyber CS Savings Feb2025'!#REF!,MATCH('all CS proposals, net savings'!A:A,'Cyber CS Savings Feb2025'!A:A,0))</f>
        <v>#REF!</v>
      </c>
      <c r="H410" s="6" t="e">
        <f t="shared" si="12"/>
        <v>#REF!</v>
      </c>
      <c r="I410" s="5" t="e">
        <f>INDEX(#REF!,MATCH('all CS proposals, net savings'!A:A,#REF!,0))</f>
        <v>#REF!</v>
      </c>
      <c r="J410" s="5" t="e">
        <f t="shared" si="13"/>
        <v>#REF!</v>
      </c>
    </row>
    <row r="411" spans="1:10" x14ac:dyDescent="0.25">
      <c r="A411" s="3">
        <v>122098003</v>
      </c>
      <c r="B411" s="3" t="s">
        <v>138</v>
      </c>
      <c r="C411" s="7" t="s">
        <v>113</v>
      </c>
      <c r="D411" s="6" t="e">
        <f>INDEX(#REF!,MATCH('all CS proposals, net savings'!A:A,#REF!,0))</f>
        <v>#REF!</v>
      </c>
      <c r="E411" s="6" t="e">
        <f>INDEX('Cyber CS Savings Feb2025'!#REF!,MATCH('all CS proposals, net savings'!A:A,'Cyber CS Savings Feb2025'!A:A,0))</f>
        <v>#REF!</v>
      </c>
      <c r="F411" s="6" t="e">
        <f>INDEX('Cyber CS Savings Feb2025'!#REF!,MATCH('all CS proposals, net savings'!A:A,'Cyber CS Savings Feb2025'!A:A,0))</f>
        <v>#REF!</v>
      </c>
      <c r="G411" s="6" t="e">
        <f>INDEX('Cyber CS Savings Feb2025'!#REF!,MATCH('all CS proposals, net savings'!A:A,'Cyber CS Savings Feb2025'!A:A,0))</f>
        <v>#REF!</v>
      </c>
      <c r="H411" s="6" t="e">
        <f t="shared" si="12"/>
        <v>#REF!</v>
      </c>
      <c r="I411" s="5" t="e">
        <f>INDEX(#REF!,MATCH('all CS proposals, net savings'!A:A,#REF!,0))</f>
        <v>#REF!</v>
      </c>
      <c r="J411" s="5" t="e">
        <f t="shared" si="13"/>
        <v>#REF!</v>
      </c>
    </row>
    <row r="412" spans="1:10" x14ac:dyDescent="0.25">
      <c r="A412" s="3">
        <v>122098103</v>
      </c>
      <c r="B412" s="3" t="s">
        <v>514</v>
      </c>
      <c r="C412" s="7" t="s">
        <v>113</v>
      </c>
      <c r="D412" s="6" t="e">
        <f>INDEX(#REF!,MATCH('all CS proposals, net savings'!A:A,#REF!,0))</f>
        <v>#REF!</v>
      </c>
      <c r="E412" s="6" t="e">
        <f>INDEX('Cyber CS Savings Feb2025'!#REF!,MATCH('all CS proposals, net savings'!A:A,'Cyber CS Savings Feb2025'!A:A,0))</f>
        <v>#REF!</v>
      </c>
      <c r="F412" s="6" t="e">
        <f>INDEX('Cyber CS Savings Feb2025'!#REF!,MATCH('all CS proposals, net savings'!A:A,'Cyber CS Savings Feb2025'!A:A,0))</f>
        <v>#REF!</v>
      </c>
      <c r="G412" s="6" t="e">
        <f>INDEX('Cyber CS Savings Feb2025'!#REF!,MATCH('all CS proposals, net savings'!A:A,'Cyber CS Savings Feb2025'!A:A,0))</f>
        <v>#REF!</v>
      </c>
      <c r="H412" s="6" t="e">
        <f t="shared" si="12"/>
        <v>#REF!</v>
      </c>
      <c r="I412" s="5" t="e">
        <f>INDEX(#REF!,MATCH('all CS proposals, net savings'!A:A,#REF!,0))</f>
        <v>#REF!</v>
      </c>
      <c r="J412" s="5" t="e">
        <f t="shared" si="13"/>
        <v>#REF!</v>
      </c>
    </row>
    <row r="413" spans="1:10" x14ac:dyDescent="0.25">
      <c r="A413" s="3">
        <v>122098202</v>
      </c>
      <c r="B413" s="3" t="s">
        <v>365</v>
      </c>
      <c r="C413" s="7" t="s">
        <v>113</v>
      </c>
      <c r="D413" s="6" t="e">
        <f>INDEX(#REF!,MATCH('all CS proposals, net savings'!A:A,#REF!,0))</f>
        <v>#REF!</v>
      </c>
      <c r="E413" s="6" t="e">
        <f>INDEX('Cyber CS Savings Feb2025'!#REF!,MATCH('all CS proposals, net savings'!A:A,'Cyber CS Savings Feb2025'!A:A,0))</f>
        <v>#REF!</v>
      </c>
      <c r="F413" s="6" t="e">
        <f>INDEX('Cyber CS Savings Feb2025'!#REF!,MATCH('all CS proposals, net savings'!A:A,'Cyber CS Savings Feb2025'!A:A,0))</f>
        <v>#REF!</v>
      </c>
      <c r="G413" s="6" t="e">
        <f>INDEX('Cyber CS Savings Feb2025'!#REF!,MATCH('all CS proposals, net savings'!A:A,'Cyber CS Savings Feb2025'!A:A,0))</f>
        <v>#REF!</v>
      </c>
      <c r="H413" s="6" t="e">
        <f t="shared" si="12"/>
        <v>#REF!</v>
      </c>
      <c r="I413" s="5" t="e">
        <f>INDEX(#REF!,MATCH('all CS proposals, net savings'!A:A,#REF!,0))</f>
        <v>#REF!</v>
      </c>
      <c r="J413" s="5" t="e">
        <f t="shared" si="13"/>
        <v>#REF!</v>
      </c>
    </row>
    <row r="414" spans="1:10" x14ac:dyDescent="0.25">
      <c r="A414" s="3">
        <v>122098403</v>
      </c>
      <c r="B414" s="3" t="s">
        <v>543</v>
      </c>
      <c r="C414" s="7" t="s">
        <v>113</v>
      </c>
      <c r="D414" s="6" t="e">
        <f>INDEX(#REF!,MATCH('all CS proposals, net savings'!A:A,#REF!,0))</f>
        <v>#REF!</v>
      </c>
      <c r="E414" s="6" t="e">
        <f>INDEX('Cyber CS Savings Feb2025'!#REF!,MATCH('all CS proposals, net savings'!A:A,'Cyber CS Savings Feb2025'!A:A,0))</f>
        <v>#REF!</v>
      </c>
      <c r="F414" s="6" t="e">
        <f>INDEX('Cyber CS Savings Feb2025'!#REF!,MATCH('all CS proposals, net savings'!A:A,'Cyber CS Savings Feb2025'!A:A,0))</f>
        <v>#REF!</v>
      </c>
      <c r="G414" s="6" t="e">
        <f>INDEX('Cyber CS Savings Feb2025'!#REF!,MATCH('all CS proposals, net savings'!A:A,'Cyber CS Savings Feb2025'!A:A,0))</f>
        <v>#REF!</v>
      </c>
      <c r="H414" s="6" t="e">
        <f t="shared" si="12"/>
        <v>#REF!</v>
      </c>
      <c r="I414" s="5" t="e">
        <f>INDEX(#REF!,MATCH('all CS proposals, net savings'!A:A,#REF!,0))</f>
        <v>#REF!</v>
      </c>
      <c r="J414" s="5" t="e">
        <f t="shared" si="13"/>
        <v>#REF!</v>
      </c>
    </row>
    <row r="415" spans="1:10" x14ac:dyDescent="0.25">
      <c r="A415" s="3">
        <v>123460302</v>
      </c>
      <c r="B415" s="3" t="s">
        <v>557</v>
      </c>
      <c r="C415" s="7" t="s">
        <v>4</v>
      </c>
      <c r="D415" s="6" t="e">
        <f>INDEX(#REF!,MATCH('all CS proposals, net savings'!A:A,#REF!,0))</f>
        <v>#REF!</v>
      </c>
      <c r="E415" s="6" t="e">
        <f>INDEX('Cyber CS Savings Feb2025'!#REF!,MATCH('all CS proposals, net savings'!A:A,'Cyber CS Savings Feb2025'!A:A,0))</f>
        <v>#REF!</v>
      </c>
      <c r="F415" s="6" t="e">
        <f>INDEX('Cyber CS Savings Feb2025'!#REF!,MATCH('all CS proposals, net savings'!A:A,'Cyber CS Savings Feb2025'!A:A,0))</f>
        <v>#REF!</v>
      </c>
      <c r="G415" s="6" t="e">
        <f>INDEX('Cyber CS Savings Feb2025'!#REF!,MATCH('all CS proposals, net savings'!A:A,'Cyber CS Savings Feb2025'!A:A,0))</f>
        <v>#REF!</v>
      </c>
      <c r="H415" s="6" t="e">
        <f t="shared" si="12"/>
        <v>#REF!</v>
      </c>
      <c r="I415" s="5" t="e">
        <f>INDEX(#REF!,MATCH('all CS proposals, net savings'!A:A,#REF!,0))</f>
        <v>#REF!</v>
      </c>
      <c r="J415" s="5" t="e">
        <f t="shared" si="13"/>
        <v>#REF!</v>
      </c>
    </row>
    <row r="416" spans="1:10" x14ac:dyDescent="0.25">
      <c r="A416" s="3">
        <v>123460504</v>
      </c>
      <c r="B416" s="3" t="s">
        <v>12</v>
      </c>
      <c r="C416" s="7" t="s">
        <v>4</v>
      </c>
      <c r="D416" s="6" t="e">
        <f>INDEX(#REF!,MATCH('all CS proposals, net savings'!A:A,#REF!,0))</f>
        <v>#REF!</v>
      </c>
      <c r="E416" s="6" t="e">
        <f>INDEX('Cyber CS Savings Feb2025'!#REF!,MATCH('all CS proposals, net savings'!A:A,'Cyber CS Savings Feb2025'!A:A,0))</f>
        <v>#REF!</v>
      </c>
      <c r="F416" s="6" t="e">
        <f>INDEX('Cyber CS Savings Feb2025'!#REF!,MATCH('all CS proposals, net savings'!A:A,'Cyber CS Savings Feb2025'!A:A,0))</f>
        <v>#REF!</v>
      </c>
      <c r="G416" s="6" t="e">
        <f>INDEX('Cyber CS Savings Feb2025'!#REF!,MATCH('all CS proposals, net savings'!A:A,'Cyber CS Savings Feb2025'!A:A,0))</f>
        <v>#REF!</v>
      </c>
      <c r="H416" s="6" t="e">
        <f t="shared" si="12"/>
        <v>#REF!</v>
      </c>
      <c r="I416" s="5" t="e">
        <f>INDEX(#REF!,MATCH('all CS proposals, net savings'!A:A,#REF!,0))</f>
        <v>#REF!</v>
      </c>
      <c r="J416" s="5" t="e">
        <f t="shared" si="13"/>
        <v>#REF!</v>
      </c>
    </row>
    <row r="417" spans="1:10" x14ac:dyDescent="0.25">
      <c r="A417" s="3">
        <v>123461302</v>
      </c>
      <c r="B417" s="3" t="s">
        <v>484</v>
      </c>
      <c r="C417" s="7" t="s">
        <v>4</v>
      </c>
      <c r="D417" s="6" t="e">
        <f>INDEX(#REF!,MATCH('all CS proposals, net savings'!A:A,#REF!,0))</f>
        <v>#REF!</v>
      </c>
      <c r="E417" s="6" t="e">
        <f>INDEX('Cyber CS Savings Feb2025'!#REF!,MATCH('all CS proposals, net savings'!A:A,'Cyber CS Savings Feb2025'!A:A,0))</f>
        <v>#REF!</v>
      </c>
      <c r="F417" s="6" t="e">
        <f>INDEX('Cyber CS Savings Feb2025'!#REF!,MATCH('all CS proposals, net savings'!A:A,'Cyber CS Savings Feb2025'!A:A,0))</f>
        <v>#REF!</v>
      </c>
      <c r="G417" s="6" t="e">
        <f>INDEX('Cyber CS Savings Feb2025'!#REF!,MATCH('all CS proposals, net savings'!A:A,'Cyber CS Savings Feb2025'!A:A,0))</f>
        <v>#REF!</v>
      </c>
      <c r="H417" s="6" t="e">
        <f t="shared" si="12"/>
        <v>#REF!</v>
      </c>
      <c r="I417" s="5" t="e">
        <f>INDEX(#REF!,MATCH('all CS proposals, net savings'!A:A,#REF!,0))</f>
        <v>#REF!</v>
      </c>
      <c r="J417" s="5" t="e">
        <f t="shared" si="13"/>
        <v>#REF!</v>
      </c>
    </row>
    <row r="418" spans="1:10" x14ac:dyDescent="0.25">
      <c r="A418" s="3">
        <v>123461602</v>
      </c>
      <c r="B418" s="3" t="s">
        <v>335</v>
      </c>
      <c r="C418" s="7" t="s">
        <v>4</v>
      </c>
      <c r="D418" s="6" t="e">
        <f>INDEX(#REF!,MATCH('all CS proposals, net savings'!A:A,#REF!,0))</f>
        <v>#REF!</v>
      </c>
      <c r="E418" s="6" t="e">
        <f>INDEX('Cyber CS Savings Feb2025'!#REF!,MATCH('all CS proposals, net savings'!A:A,'Cyber CS Savings Feb2025'!A:A,0))</f>
        <v>#REF!</v>
      </c>
      <c r="F418" s="6" t="e">
        <f>INDEX('Cyber CS Savings Feb2025'!#REF!,MATCH('all CS proposals, net savings'!A:A,'Cyber CS Savings Feb2025'!A:A,0))</f>
        <v>#REF!</v>
      </c>
      <c r="G418" s="6" t="e">
        <f>INDEX('Cyber CS Savings Feb2025'!#REF!,MATCH('all CS proposals, net savings'!A:A,'Cyber CS Savings Feb2025'!A:A,0))</f>
        <v>#REF!</v>
      </c>
      <c r="H418" s="6" t="e">
        <f t="shared" si="12"/>
        <v>#REF!</v>
      </c>
      <c r="I418" s="5" t="e">
        <f>INDEX(#REF!,MATCH('all CS proposals, net savings'!A:A,#REF!,0))</f>
        <v>#REF!</v>
      </c>
      <c r="J418" s="5" t="e">
        <f t="shared" si="13"/>
        <v>#REF!</v>
      </c>
    </row>
    <row r="419" spans="1:10" x14ac:dyDescent="0.25">
      <c r="A419" s="3">
        <v>123463603</v>
      </c>
      <c r="B419" s="3" t="s">
        <v>334</v>
      </c>
      <c r="C419" s="7" t="s">
        <v>4</v>
      </c>
      <c r="D419" s="6" t="e">
        <f>INDEX(#REF!,MATCH('all CS proposals, net savings'!A:A,#REF!,0))</f>
        <v>#REF!</v>
      </c>
      <c r="E419" s="6" t="e">
        <f>INDEX('Cyber CS Savings Feb2025'!#REF!,MATCH('all CS proposals, net savings'!A:A,'Cyber CS Savings Feb2025'!A:A,0))</f>
        <v>#REF!</v>
      </c>
      <c r="F419" s="6" t="e">
        <f>INDEX('Cyber CS Savings Feb2025'!#REF!,MATCH('all CS proposals, net savings'!A:A,'Cyber CS Savings Feb2025'!A:A,0))</f>
        <v>#REF!</v>
      </c>
      <c r="G419" s="6" t="e">
        <f>INDEX('Cyber CS Savings Feb2025'!#REF!,MATCH('all CS proposals, net savings'!A:A,'Cyber CS Savings Feb2025'!A:A,0))</f>
        <v>#REF!</v>
      </c>
      <c r="H419" s="6" t="e">
        <f t="shared" si="12"/>
        <v>#REF!</v>
      </c>
      <c r="I419" s="5" t="e">
        <f>INDEX(#REF!,MATCH('all CS proposals, net savings'!A:A,#REF!,0))</f>
        <v>#REF!</v>
      </c>
      <c r="J419" s="5" t="e">
        <f t="shared" si="13"/>
        <v>#REF!</v>
      </c>
    </row>
    <row r="420" spans="1:10" x14ac:dyDescent="0.25">
      <c r="A420" s="3">
        <v>123463803</v>
      </c>
      <c r="B420" s="3" t="s">
        <v>132</v>
      </c>
      <c r="C420" s="7" t="s">
        <v>4</v>
      </c>
      <c r="D420" s="6" t="e">
        <f>INDEX(#REF!,MATCH('all CS proposals, net savings'!A:A,#REF!,0))</f>
        <v>#REF!</v>
      </c>
      <c r="E420" s="6" t="e">
        <f>INDEX('Cyber CS Savings Feb2025'!#REF!,MATCH('all CS proposals, net savings'!A:A,'Cyber CS Savings Feb2025'!A:A,0))</f>
        <v>#REF!</v>
      </c>
      <c r="F420" s="6" t="e">
        <f>INDEX('Cyber CS Savings Feb2025'!#REF!,MATCH('all CS proposals, net savings'!A:A,'Cyber CS Savings Feb2025'!A:A,0))</f>
        <v>#REF!</v>
      </c>
      <c r="G420" s="6" t="e">
        <f>INDEX('Cyber CS Savings Feb2025'!#REF!,MATCH('all CS proposals, net savings'!A:A,'Cyber CS Savings Feb2025'!A:A,0))</f>
        <v>#REF!</v>
      </c>
      <c r="H420" s="6" t="e">
        <f t="shared" si="12"/>
        <v>#REF!</v>
      </c>
      <c r="I420" s="5" t="e">
        <f>INDEX(#REF!,MATCH('all CS proposals, net savings'!A:A,#REF!,0))</f>
        <v>#REF!</v>
      </c>
      <c r="J420" s="5" t="e">
        <f t="shared" si="13"/>
        <v>#REF!</v>
      </c>
    </row>
    <row r="421" spans="1:10" x14ac:dyDescent="0.25">
      <c r="A421" s="3">
        <v>123464502</v>
      </c>
      <c r="B421" s="3" t="s">
        <v>541</v>
      </c>
      <c r="C421" s="7" t="s">
        <v>4</v>
      </c>
      <c r="D421" s="6" t="e">
        <f>INDEX(#REF!,MATCH('all CS proposals, net savings'!A:A,#REF!,0))</f>
        <v>#REF!</v>
      </c>
      <c r="E421" s="6" t="e">
        <f>INDEX('Cyber CS Savings Feb2025'!#REF!,MATCH('all CS proposals, net savings'!A:A,'Cyber CS Savings Feb2025'!A:A,0))</f>
        <v>#REF!</v>
      </c>
      <c r="F421" s="6" t="e">
        <f>INDEX('Cyber CS Savings Feb2025'!#REF!,MATCH('all CS proposals, net savings'!A:A,'Cyber CS Savings Feb2025'!A:A,0))</f>
        <v>#REF!</v>
      </c>
      <c r="G421" s="6" t="e">
        <f>INDEX('Cyber CS Savings Feb2025'!#REF!,MATCH('all CS proposals, net savings'!A:A,'Cyber CS Savings Feb2025'!A:A,0))</f>
        <v>#REF!</v>
      </c>
      <c r="H421" s="6" t="e">
        <f t="shared" si="12"/>
        <v>#REF!</v>
      </c>
      <c r="I421" s="5" t="e">
        <f>INDEX(#REF!,MATCH('all CS proposals, net savings'!A:A,#REF!,0))</f>
        <v>#REF!</v>
      </c>
      <c r="J421" s="5" t="e">
        <f t="shared" si="13"/>
        <v>#REF!</v>
      </c>
    </row>
    <row r="422" spans="1:10" x14ac:dyDescent="0.25">
      <c r="A422" s="3">
        <v>123464603</v>
      </c>
      <c r="B422" s="3" t="s">
        <v>105</v>
      </c>
      <c r="C422" s="7" t="s">
        <v>4</v>
      </c>
      <c r="D422" s="6" t="e">
        <f>INDEX(#REF!,MATCH('all CS proposals, net savings'!A:A,#REF!,0))</f>
        <v>#REF!</v>
      </c>
      <c r="E422" s="6" t="e">
        <f>INDEX('Cyber CS Savings Feb2025'!#REF!,MATCH('all CS proposals, net savings'!A:A,'Cyber CS Savings Feb2025'!A:A,0))</f>
        <v>#REF!</v>
      </c>
      <c r="F422" s="6" t="e">
        <f>INDEX('Cyber CS Savings Feb2025'!#REF!,MATCH('all CS proposals, net savings'!A:A,'Cyber CS Savings Feb2025'!A:A,0))</f>
        <v>#REF!</v>
      </c>
      <c r="G422" s="6" t="e">
        <f>INDEX('Cyber CS Savings Feb2025'!#REF!,MATCH('all CS proposals, net savings'!A:A,'Cyber CS Savings Feb2025'!A:A,0))</f>
        <v>#REF!</v>
      </c>
      <c r="H422" s="6" t="e">
        <f t="shared" si="12"/>
        <v>#REF!</v>
      </c>
      <c r="I422" s="5" t="e">
        <f>INDEX(#REF!,MATCH('all CS proposals, net savings'!A:A,#REF!,0))</f>
        <v>#REF!</v>
      </c>
      <c r="J422" s="5" t="e">
        <f t="shared" si="13"/>
        <v>#REF!</v>
      </c>
    </row>
    <row r="423" spans="1:10" x14ac:dyDescent="0.25">
      <c r="A423" s="3">
        <v>123465303</v>
      </c>
      <c r="B423" s="3" t="s">
        <v>402</v>
      </c>
      <c r="C423" s="7" t="s">
        <v>4</v>
      </c>
      <c r="D423" s="6" t="e">
        <f>INDEX(#REF!,MATCH('all CS proposals, net savings'!A:A,#REF!,0))</f>
        <v>#REF!</v>
      </c>
      <c r="E423" s="6" t="e">
        <f>INDEX('Cyber CS Savings Feb2025'!#REF!,MATCH('all CS proposals, net savings'!A:A,'Cyber CS Savings Feb2025'!A:A,0))</f>
        <v>#REF!</v>
      </c>
      <c r="F423" s="6" t="e">
        <f>INDEX('Cyber CS Savings Feb2025'!#REF!,MATCH('all CS proposals, net savings'!A:A,'Cyber CS Savings Feb2025'!A:A,0))</f>
        <v>#REF!</v>
      </c>
      <c r="G423" s="6" t="e">
        <f>INDEX('Cyber CS Savings Feb2025'!#REF!,MATCH('all CS proposals, net savings'!A:A,'Cyber CS Savings Feb2025'!A:A,0))</f>
        <v>#REF!</v>
      </c>
      <c r="H423" s="6" t="e">
        <f t="shared" si="12"/>
        <v>#REF!</v>
      </c>
      <c r="I423" s="5" t="e">
        <f>INDEX(#REF!,MATCH('all CS proposals, net savings'!A:A,#REF!,0))</f>
        <v>#REF!</v>
      </c>
      <c r="J423" s="5" t="e">
        <f t="shared" si="13"/>
        <v>#REF!</v>
      </c>
    </row>
    <row r="424" spans="1:10" x14ac:dyDescent="0.25">
      <c r="A424" s="3">
        <v>123465602</v>
      </c>
      <c r="B424" s="3" t="s">
        <v>548</v>
      </c>
      <c r="C424" s="7" t="s">
        <v>4</v>
      </c>
      <c r="D424" s="6" t="e">
        <f>INDEX(#REF!,MATCH('all CS proposals, net savings'!A:A,#REF!,0))</f>
        <v>#REF!</v>
      </c>
      <c r="E424" s="6" t="e">
        <f>INDEX('Cyber CS Savings Feb2025'!#REF!,MATCH('all CS proposals, net savings'!A:A,'Cyber CS Savings Feb2025'!A:A,0))</f>
        <v>#REF!</v>
      </c>
      <c r="F424" s="6" t="e">
        <f>INDEX('Cyber CS Savings Feb2025'!#REF!,MATCH('all CS proposals, net savings'!A:A,'Cyber CS Savings Feb2025'!A:A,0))</f>
        <v>#REF!</v>
      </c>
      <c r="G424" s="6" t="e">
        <f>INDEX('Cyber CS Savings Feb2025'!#REF!,MATCH('all CS proposals, net savings'!A:A,'Cyber CS Savings Feb2025'!A:A,0))</f>
        <v>#REF!</v>
      </c>
      <c r="H424" s="6" t="e">
        <f t="shared" si="12"/>
        <v>#REF!</v>
      </c>
      <c r="I424" s="5" t="e">
        <f>INDEX(#REF!,MATCH('all CS proposals, net savings'!A:A,#REF!,0))</f>
        <v>#REF!</v>
      </c>
      <c r="J424" s="5" t="e">
        <f t="shared" si="13"/>
        <v>#REF!</v>
      </c>
    </row>
    <row r="425" spans="1:10" x14ac:dyDescent="0.25">
      <c r="A425" s="3">
        <v>123465702</v>
      </c>
      <c r="B425" s="3" t="s">
        <v>554</v>
      </c>
      <c r="C425" s="7" t="s">
        <v>4</v>
      </c>
      <c r="D425" s="6" t="e">
        <f>INDEX(#REF!,MATCH('all CS proposals, net savings'!A:A,#REF!,0))</f>
        <v>#REF!</v>
      </c>
      <c r="E425" s="6" t="e">
        <f>INDEX('Cyber CS Savings Feb2025'!#REF!,MATCH('all CS proposals, net savings'!A:A,'Cyber CS Savings Feb2025'!A:A,0))</f>
        <v>#REF!</v>
      </c>
      <c r="F425" s="6" t="e">
        <f>INDEX('Cyber CS Savings Feb2025'!#REF!,MATCH('all CS proposals, net savings'!A:A,'Cyber CS Savings Feb2025'!A:A,0))</f>
        <v>#REF!</v>
      </c>
      <c r="G425" s="6" t="e">
        <f>INDEX('Cyber CS Savings Feb2025'!#REF!,MATCH('all CS proposals, net savings'!A:A,'Cyber CS Savings Feb2025'!A:A,0))</f>
        <v>#REF!</v>
      </c>
      <c r="H425" s="6" t="e">
        <f t="shared" si="12"/>
        <v>#REF!</v>
      </c>
      <c r="I425" s="5" t="e">
        <f>INDEX(#REF!,MATCH('all CS proposals, net savings'!A:A,#REF!,0))</f>
        <v>#REF!</v>
      </c>
      <c r="J425" s="5" t="e">
        <f t="shared" si="13"/>
        <v>#REF!</v>
      </c>
    </row>
    <row r="426" spans="1:10" x14ac:dyDescent="0.25">
      <c r="A426" s="3">
        <v>123466103</v>
      </c>
      <c r="B426" s="3" t="s">
        <v>495</v>
      </c>
      <c r="C426" s="7" t="s">
        <v>4</v>
      </c>
      <c r="D426" s="6" t="e">
        <f>INDEX(#REF!,MATCH('all CS proposals, net savings'!A:A,#REF!,0))</f>
        <v>#REF!</v>
      </c>
      <c r="E426" s="6" t="e">
        <f>INDEX('Cyber CS Savings Feb2025'!#REF!,MATCH('all CS proposals, net savings'!A:A,'Cyber CS Savings Feb2025'!A:A,0))</f>
        <v>#REF!</v>
      </c>
      <c r="F426" s="6" t="e">
        <f>INDEX('Cyber CS Savings Feb2025'!#REF!,MATCH('all CS proposals, net savings'!A:A,'Cyber CS Savings Feb2025'!A:A,0))</f>
        <v>#REF!</v>
      </c>
      <c r="G426" s="6" t="e">
        <f>INDEX('Cyber CS Savings Feb2025'!#REF!,MATCH('all CS proposals, net savings'!A:A,'Cyber CS Savings Feb2025'!A:A,0))</f>
        <v>#REF!</v>
      </c>
      <c r="H426" s="6" t="e">
        <f t="shared" si="12"/>
        <v>#REF!</v>
      </c>
      <c r="I426" s="5" t="e">
        <f>INDEX(#REF!,MATCH('all CS proposals, net savings'!A:A,#REF!,0))</f>
        <v>#REF!</v>
      </c>
      <c r="J426" s="5" t="e">
        <f t="shared" si="13"/>
        <v>#REF!</v>
      </c>
    </row>
    <row r="427" spans="1:10" x14ac:dyDescent="0.25">
      <c r="A427" s="3">
        <v>123466303</v>
      </c>
      <c r="B427" s="3" t="s">
        <v>436</v>
      </c>
      <c r="C427" s="7" t="s">
        <v>4</v>
      </c>
      <c r="D427" s="6" t="e">
        <f>INDEX(#REF!,MATCH('all CS proposals, net savings'!A:A,#REF!,0))</f>
        <v>#REF!</v>
      </c>
      <c r="E427" s="6" t="e">
        <f>INDEX('Cyber CS Savings Feb2025'!#REF!,MATCH('all CS proposals, net savings'!A:A,'Cyber CS Savings Feb2025'!A:A,0))</f>
        <v>#REF!</v>
      </c>
      <c r="F427" s="6" t="e">
        <f>INDEX('Cyber CS Savings Feb2025'!#REF!,MATCH('all CS proposals, net savings'!A:A,'Cyber CS Savings Feb2025'!A:A,0))</f>
        <v>#REF!</v>
      </c>
      <c r="G427" s="6" t="e">
        <f>INDEX('Cyber CS Savings Feb2025'!#REF!,MATCH('all CS proposals, net savings'!A:A,'Cyber CS Savings Feb2025'!A:A,0))</f>
        <v>#REF!</v>
      </c>
      <c r="H427" s="6" t="e">
        <f t="shared" si="12"/>
        <v>#REF!</v>
      </c>
      <c r="I427" s="5" t="e">
        <f>INDEX(#REF!,MATCH('all CS proposals, net savings'!A:A,#REF!,0))</f>
        <v>#REF!</v>
      </c>
      <c r="J427" s="5" t="e">
        <f t="shared" si="13"/>
        <v>#REF!</v>
      </c>
    </row>
    <row r="428" spans="1:10" x14ac:dyDescent="0.25">
      <c r="A428" s="3">
        <v>123466403</v>
      </c>
      <c r="B428" s="3" t="s">
        <v>553</v>
      </c>
      <c r="C428" s="7" t="s">
        <v>4</v>
      </c>
      <c r="D428" s="6" t="e">
        <f>INDEX(#REF!,MATCH('all CS proposals, net savings'!A:A,#REF!,0))</f>
        <v>#REF!</v>
      </c>
      <c r="E428" s="6" t="e">
        <f>INDEX('Cyber CS Savings Feb2025'!#REF!,MATCH('all CS proposals, net savings'!A:A,'Cyber CS Savings Feb2025'!A:A,0))</f>
        <v>#REF!</v>
      </c>
      <c r="F428" s="6" t="e">
        <f>INDEX('Cyber CS Savings Feb2025'!#REF!,MATCH('all CS proposals, net savings'!A:A,'Cyber CS Savings Feb2025'!A:A,0))</f>
        <v>#REF!</v>
      </c>
      <c r="G428" s="6" t="e">
        <f>INDEX('Cyber CS Savings Feb2025'!#REF!,MATCH('all CS proposals, net savings'!A:A,'Cyber CS Savings Feb2025'!A:A,0))</f>
        <v>#REF!</v>
      </c>
      <c r="H428" s="6" t="e">
        <f t="shared" si="12"/>
        <v>#REF!</v>
      </c>
      <c r="I428" s="5" t="e">
        <f>INDEX(#REF!,MATCH('all CS proposals, net savings'!A:A,#REF!,0))</f>
        <v>#REF!</v>
      </c>
      <c r="J428" s="5" t="e">
        <f t="shared" si="13"/>
        <v>#REF!</v>
      </c>
    </row>
    <row r="429" spans="1:10" x14ac:dyDescent="0.25">
      <c r="A429" s="3">
        <v>123467103</v>
      </c>
      <c r="B429" s="3" t="s">
        <v>531</v>
      </c>
      <c r="C429" s="7" t="s">
        <v>4</v>
      </c>
      <c r="D429" s="6" t="e">
        <f>INDEX(#REF!,MATCH('all CS proposals, net savings'!A:A,#REF!,0))</f>
        <v>#REF!</v>
      </c>
      <c r="E429" s="6" t="e">
        <f>INDEX('Cyber CS Savings Feb2025'!#REF!,MATCH('all CS proposals, net savings'!A:A,'Cyber CS Savings Feb2025'!A:A,0))</f>
        <v>#REF!</v>
      </c>
      <c r="F429" s="6" t="e">
        <f>INDEX('Cyber CS Savings Feb2025'!#REF!,MATCH('all CS proposals, net savings'!A:A,'Cyber CS Savings Feb2025'!A:A,0))</f>
        <v>#REF!</v>
      </c>
      <c r="G429" s="6" t="e">
        <f>INDEX('Cyber CS Savings Feb2025'!#REF!,MATCH('all CS proposals, net savings'!A:A,'Cyber CS Savings Feb2025'!A:A,0))</f>
        <v>#REF!</v>
      </c>
      <c r="H429" s="6" t="e">
        <f t="shared" si="12"/>
        <v>#REF!</v>
      </c>
      <c r="I429" s="5" t="e">
        <f>INDEX(#REF!,MATCH('all CS proposals, net savings'!A:A,#REF!,0))</f>
        <v>#REF!</v>
      </c>
      <c r="J429" s="5" t="e">
        <f t="shared" si="13"/>
        <v>#REF!</v>
      </c>
    </row>
    <row r="430" spans="1:10" x14ac:dyDescent="0.25">
      <c r="A430" s="3">
        <v>123467203</v>
      </c>
      <c r="B430" s="3" t="s">
        <v>276</v>
      </c>
      <c r="C430" s="7" t="s">
        <v>4</v>
      </c>
      <c r="D430" s="6" t="e">
        <f>INDEX(#REF!,MATCH('all CS proposals, net savings'!A:A,#REF!,0))</f>
        <v>#REF!</v>
      </c>
      <c r="E430" s="6" t="e">
        <f>INDEX('Cyber CS Savings Feb2025'!#REF!,MATCH('all CS proposals, net savings'!A:A,'Cyber CS Savings Feb2025'!A:A,0))</f>
        <v>#REF!</v>
      </c>
      <c r="F430" s="6" t="e">
        <f>INDEX('Cyber CS Savings Feb2025'!#REF!,MATCH('all CS proposals, net savings'!A:A,'Cyber CS Savings Feb2025'!A:A,0))</f>
        <v>#REF!</v>
      </c>
      <c r="G430" s="6" t="e">
        <f>INDEX('Cyber CS Savings Feb2025'!#REF!,MATCH('all CS proposals, net savings'!A:A,'Cyber CS Savings Feb2025'!A:A,0))</f>
        <v>#REF!</v>
      </c>
      <c r="H430" s="6" t="e">
        <f t="shared" si="12"/>
        <v>#REF!</v>
      </c>
      <c r="I430" s="5" t="e">
        <f>INDEX(#REF!,MATCH('all CS proposals, net savings'!A:A,#REF!,0))</f>
        <v>#REF!</v>
      </c>
      <c r="J430" s="5" t="e">
        <f t="shared" si="13"/>
        <v>#REF!</v>
      </c>
    </row>
    <row r="431" spans="1:10" x14ac:dyDescent="0.25">
      <c r="A431" s="3">
        <v>123467303</v>
      </c>
      <c r="B431" s="3" t="s">
        <v>448</v>
      </c>
      <c r="C431" s="7" t="s">
        <v>4</v>
      </c>
      <c r="D431" s="6" t="e">
        <f>INDEX(#REF!,MATCH('all CS proposals, net savings'!A:A,#REF!,0))</f>
        <v>#REF!</v>
      </c>
      <c r="E431" s="6" t="e">
        <f>INDEX('Cyber CS Savings Feb2025'!#REF!,MATCH('all CS proposals, net savings'!A:A,'Cyber CS Savings Feb2025'!A:A,0))</f>
        <v>#REF!</v>
      </c>
      <c r="F431" s="6" t="e">
        <f>INDEX('Cyber CS Savings Feb2025'!#REF!,MATCH('all CS proposals, net savings'!A:A,'Cyber CS Savings Feb2025'!A:A,0))</f>
        <v>#REF!</v>
      </c>
      <c r="G431" s="6" t="e">
        <f>INDEX('Cyber CS Savings Feb2025'!#REF!,MATCH('all CS proposals, net savings'!A:A,'Cyber CS Savings Feb2025'!A:A,0))</f>
        <v>#REF!</v>
      </c>
      <c r="H431" s="6" t="e">
        <f t="shared" si="12"/>
        <v>#REF!</v>
      </c>
      <c r="I431" s="5" t="e">
        <f>INDEX(#REF!,MATCH('all CS proposals, net savings'!A:A,#REF!,0))</f>
        <v>#REF!</v>
      </c>
      <c r="J431" s="5" t="e">
        <f t="shared" si="13"/>
        <v>#REF!</v>
      </c>
    </row>
    <row r="432" spans="1:10" x14ac:dyDescent="0.25">
      <c r="A432" s="3">
        <v>123468303</v>
      </c>
      <c r="B432" s="3" t="s">
        <v>332</v>
      </c>
      <c r="C432" s="7" t="s">
        <v>4</v>
      </c>
      <c r="D432" s="6" t="e">
        <f>INDEX(#REF!,MATCH('all CS proposals, net savings'!A:A,#REF!,0))</f>
        <v>#REF!</v>
      </c>
      <c r="E432" s="6" t="e">
        <f>INDEX('Cyber CS Savings Feb2025'!#REF!,MATCH('all CS proposals, net savings'!A:A,'Cyber CS Savings Feb2025'!A:A,0))</f>
        <v>#REF!</v>
      </c>
      <c r="F432" s="6" t="e">
        <f>INDEX('Cyber CS Savings Feb2025'!#REF!,MATCH('all CS proposals, net savings'!A:A,'Cyber CS Savings Feb2025'!A:A,0))</f>
        <v>#REF!</v>
      </c>
      <c r="G432" s="6" t="e">
        <f>INDEX('Cyber CS Savings Feb2025'!#REF!,MATCH('all CS proposals, net savings'!A:A,'Cyber CS Savings Feb2025'!A:A,0))</f>
        <v>#REF!</v>
      </c>
      <c r="H432" s="6" t="e">
        <f t="shared" si="12"/>
        <v>#REF!</v>
      </c>
      <c r="I432" s="5" t="e">
        <f>INDEX(#REF!,MATCH('all CS proposals, net savings'!A:A,#REF!,0))</f>
        <v>#REF!</v>
      </c>
      <c r="J432" s="5" t="e">
        <f t="shared" si="13"/>
        <v>#REF!</v>
      </c>
    </row>
    <row r="433" spans="1:12" x14ac:dyDescent="0.25">
      <c r="A433" s="3">
        <v>123468402</v>
      </c>
      <c r="B433" s="3" t="s">
        <v>471</v>
      </c>
      <c r="C433" s="7" t="s">
        <v>4</v>
      </c>
      <c r="D433" s="6" t="e">
        <f>INDEX(#REF!,MATCH('all CS proposals, net savings'!A:A,#REF!,0))</f>
        <v>#REF!</v>
      </c>
      <c r="E433" s="6" t="e">
        <f>INDEX('Cyber CS Savings Feb2025'!#REF!,MATCH('all CS proposals, net savings'!A:A,'Cyber CS Savings Feb2025'!A:A,0))</f>
        <v>#REF!</v>
      </c>
      <c r="F433" s="6" t="e">
        <f>INDEX('Cyber CS Savings Feb2025'!#REF!,MATCH('all CS proposals, net savings'!A:A,'Cyber CS Savings Feb2025'!A:A,0))</f>
        <v>#REF!</v>
      </c>
      <c r="G433" s="6" t="e">
        <f>INDEX('Cyber CS Savings Feb2025'!#REF!,MATCH('all CS proposals, net savings'!A:A,'Cyber CS Savings Feb2025'!A:A,0))</f>
        <v>#REF!</v>
      </c>
      <c r="H433" s="6" t="e">
        <f t="shared" si="12"/>
        <v>#REF!</v>
      </c>
      <c r="I433" s="5" t="e">
        <f>INDEX(#REF!,MATCH('all CS proposals, net savings'!A:A,#REF!,0))</f>
        <v>#REF!</v>
      </c>
      <c r="J433" s="5" t="e">
        <f t="shared" si="13"/>
        <v>#REF!</v>
      </c>
    </row>
    <row r="434" spans="1:12" x14ac:dyDescent="0.25">
      <c r="A434" s="3">
        <v>123468503</v>
      </c>
      <c r="B434" s="3" t="s">
        <v>213</v>
      </c>
      <c r="C434" s="7" t="s">
        <v>4</v>
      </c>
      <c r="D434" s="6" t="e">
        <f>INDEX(#REF!,MATCH('all CS proposals, net savings'!A:A,#REF!,0))</f>
        <v>#REF!</v>
      </c>
      <c r="E434" s="6" t="e">
        <f>INDEX('Cyber CS Savings Feb2025'!#REF!,MATCH('all CS proposals, net savings'!A:A,'Cyber CS Savings Feb2025'!A:A,0))</f>
        <v>#REF!</v>
      </c>
      <c r="F434" s="6" t="e">
        <f>INDEX('Cyber CS Savings Feb2025'!#REF!,MATCH('all CS proposals, net savings'!A:A,'Cyber CS Savings Feb2025'!A:A,0))</f>
        <v>#REF!</v>
      </c>
      <c r="G434" s="6" t="e">
        <f>INDEX('Cyber CS Savings Feb2025'!#REF!,MATCH('all CS proposals, net savings'!A:A,'Cyber CS Savings Feb2025'!A:A,0))</f>
        <v>#REF!</v>
      </c>
      <c r="H434" s="6" t="e">
        <f t="shared" si="12"/>
        <v>#REF!</v>
      </c>
      <c r="I434" s="5" t="e">
        <f>INDEX(#REF!,MATCH('all CS proposals, net savings'!A:A,#REF!,0))</f>
        <v>#REF!</v>
      </c>
      <c r="J434" s="5" t="e">
        <f t="shared" si="13"/>
        <v>#REF!</v>
      </c>
    </row>
    <row r="435" spans="1:12" x14ac:dyDescent="0.25">
      <c r="A435" s="3">
        <v>123468603</v>
      </c>
      <c r="B435" s="3" t="s">
        <v>507</v>
      </c>
      <c r="C435" s="7" t="s">
        <v>4</v>
      </c>
      <c r="D435" s="6" t="e">
        <f>INDEX(#REF!,MATCH('all CS proposals, net savings'!A:A,#REF!,0))</f>
        <v>#REF!</v>
      </c>
      <c r="E435" s="6" t="e">
        <f>INDEX('Cyber CS Savings Feb2025'!#REF!,MATCH('all CS proposals, net savings'!A:A,'Cyber CS Savings Feb2025'!A:A,0))</f>
        <v>#REF!</v>
      </c>
      <c r="F435" s="6" t="e">
        <f>INDEX('Cyber CS Savings Feb2025'!#REF!,MATCH('all CS proposals, net savings'!A:A,'Cyber CS Savings Feb2025'!A:A,0))</f>
        <v>#REF!</v>
      </c>
      <c r="G435" s="6" t="e">
        <f>INDEX('Cyber CS Savings Feb2025'!#REF!,MATCH('all CS proposals, net savings'!A:A,'Cyber CS Savings Feb2025'!A:A,0))</f>
        <v>#REF!</v>
      </c>
      <c r="H435" s="6" t="e">
        <f t="shared" si="12"/>
        <v>#REF!</v>
      </c>
      <c r="I435" s="5" t="e">
        <f>INDEX(#REF!,MATCH('all CS proposals, net savings'!A:A,#REF!,0))</f>
        <v>#REF!</v>
      </c>
      <c r="J435" s="5" t="e">
        <f t="shared" si="13"/>
        <v>#REF!</v>
      </c>
    </row>
    <row r="436" spans="1:12" x14ac:dyDescent="0.25">
      <c r="A436" s="3">
        <v>123469303</v>
      </c>
      <c r="B436" s="3" t="s">
        <v>408</v>
      </c>
      <c r="C436" s="7" t="s">
        <v>4</v>
      </c>
      <c r="D436" s="6" t="e">
        <f>INDEX(#REF!,MATCH('all CS proposals, net savings'!A:A,#REF!,0))</f>
        <v>#REF!</v>
      </c>
      <c r="E436" s="6" t="e">
        <f>INDEX('Cyber CS Savings Feb2025'!#REF!,MATCH('all CS proposals, net savings'!A:A,'Cyber CS Savings Feb2025'!A:A,0))</f>
        <v>#REF!</v>
      </c>
      <c r="F436" s="6" t="e">
        <f>INDEX('Cyber CS Savings Feb2025'!#REF!,MATCH('all CS proposals, net savings'!A:A,'Cyber CS Savings Feb2025'!A:A,0))</f>
        <v>#REF!</v>
      </c>
      <c r="G436" s="6" t="e">
        <f>INDEX('Cyber CS Savings Feb2025'!#REF!,MATCH('all CS proposals, net savings'!A:A,'Cyber CS Savings Feb2025'!A:A,0))</f>
        <v>#REF!</v>
      </c>
      <c r="H436" s="6" t="e">
        <f t="shared" si="12"/>
        <v>#REF!</v>
      </c>
      <c r="I436" s="5" t="e">
        <f>INDEX(#REF!,MATCH('all CS proposals, net savings'!A:A,#REF!,0))</f>
        <v>#REF!</v>
      </c>
      <c r="J436" s="5" t="e">
        <f t="shared" si="13"/>
        <v>#REF!</v>
      </c>
    </row>
    <row r="437" spans="1:12" x14ac:dyDescent="0.25">
      <c r="A437" s="3">
        <v>124150503</v>
      </c>
      <c r="B437" s="3" t="s">
        <v>425</v>
      </c>
      <c r="C437" s="7" t="s">
        <v>1</v>
      </c>
      <c r="D437" s="6" t="e">
        <f>INDEX(#REF!,MATCH('all CS proposals, net savings'!A:A,#REF!,0))</f>
        <v>#REF!</v>
      </c>
      <c r="E437" s="6" t="e">
        <f>INDEX('Cyber CS Savings Feb2025'!#REF!,MATCH('all CS proposals, net savings'!A:A,'Cyber CS Savings Feb2025'!A:A,0))</f>
        <v>#REF!</v>
      </c>
      <c r="F437" s="6" t="e">
        <f>INDEX('Cyber CS Savings Feb2025'!#REF!,MATCH('all CS proposals, net savings'!A:A,'Cyber CS Savings Feb2025'!A:A,0))</f>
        <v>#REF!</v>
      </c>
      <c r="G437" s="6" t="e">
        <f>INDEX('Cyber CS Savings Feb2025'!#REF!,MATCH('all CS proposals, net savings'!A:A,'Cyber CS Savings Feb2025'!A:A,0))</f>
        <v>#REF!</v>
      </c>
      <c r="H437" s="6" t="e">
        <f t="shared" si="12"/>
        <v>#REF!</v>
      </c>
      <c r="I437" s="5" t="e">
        <f>INDEX(#REF!,MATCH('all CS proposals, net savings'!A:A,#REF!,0))</f>
        <v>#REF!</v>
      </c>
      <c r="J437" s="5" t="e">
        <f t="shared" si="13"/>
        <v>#REF!</v>
      </c>
    </row>
    <row r="438" spans="1:12" x14ac:dyDescent="0.25">
      <c r="A438" s="3">
        <v>124151902</v>
      </c>
      <c r="B438" s="3" t="s">
        <v>565</v>
      </c>
      <c r="C438" s="7" t="s">
        <v>1</v>
      </c>
      <c r="D438" s="6" t="e">
        <f>INDEX(#REF!,MATCH('all CS proposals, net savings'!A:A,#REF!,0))</f>
        <v>#REF!</v>
      </c>
      <c r="E438" s="6" t="e">
        <f>INDEX('Cyber CS Savings Feb2025'!#REF!,MATCH('all CS proposals, net savings'!A:A,'Cyber CS Savings Feb2025'!A:A,0))</f>
        <v>#REF!</v>
      </c>
      <c r="F438" s="6" t="e">
        <f>INDEX('Cyber CS Savings Feb2025'!#REF!,MATCH('all CS proposals, net savings'!A:A,'Cyber CS Savings Feb2025'!A:A,0))</f>
        <v>#REF!</v>
      </c>
      <c r="G438" s="6" t="e">
        <f>INDEX('Cyber CS Savings Feb2025'!#REF!,MATCH('all CS proposals, net savings'!A:A,'Cyber CS Savings Feb2025'!A:A,0))</f>
        <v>#REF!</v>
      </c>
      <c r="H438" s="6" t="e">
        <f t="shared" si="12"/>
        <v>#REF!</v>
      </c>
      <c r="I438" s="5" t="e">
        <f>INDEX(#REF!,MATCH('all CS proposals, net savings'!A:A,#REF!,0))</f>
        <v>#REF!</v>
      </c>
      <c r="J438" s="5" t="e">
        <f t="shared" si="13"/>
        <v>#REF!</v>
      </c>
      <c r="L438">
        <v>4</v>
      </c>
    </row>
    <row r="439" spans="1:12" x14ac:dyDescent="0.25">
      <c r="A439" s="3">
        <v>124152003</v>
      </c>
      <c r="B439" s="3" t="s">
        <v>545</v>
      </c>
      <c r="C439" s="7" t="s">
        <v>1</v>
      </c>
      <c r="D439" s="6" t="e">
        <f>INDEX(#REF!,MATCH('all CS proposals, net savings'!A:A,#REF!,0))</f>
        <v>#REF!</v>
      </c>
      <c r="E439" s="6" t="e">
        <f>INDEX('Cyber CS Savings Feb2025'!#REF!,MATCH('all CS proposals, net savings'!A:A,'Cyber CS Savings Feb2025'!A:A,0))</f>
        <v>#REF!</v>
      </c>
      <c r="F439" s="6" t="e">
        <f>INDEX('Cyber CS Savings Feb2025'!#REF!,MATCH('all CS proposals, net savings'!A:A,'Cyber CS Savings Feb2025'!A:A,0))</f>
        <v>#REF!</v>
      </c>
      <c r="G439" s="6" t="e">
        <f>INDEX('Cyber CS Savings Feb2025'!#REF!,MATCH('all CS proposals, net savings'!A:A,'Cyber CS Savings Feb2025'!A:A,0))</f>
        <v>#REF!</v>
      </c>
      <c r="H439" s="6" t="e">
        <f t="shared" si="12"/>
        <v>#REF!</v>
      </c>
      <c r="I439" s="5" t="e">
        <f>INDEX(#REF!,MATCH('all CS proposals, net savings'!A:A,#REF!,0))</f>
        <v>#REF!</v>
      </c>
      <c r="J439" s="5" t="e">
        <f t="shared" si="13"/>
        <v>#REF!</v>
      </c>
    </row>
    <row r="440" spans="1:12" x14ac:dyDescent="0.25">
      <c r="A440" s="3">
        <v>124153503</v>
      </c>
      <c r="B440" s="3" t="s">
        <v>376</v>
      </c>
      <c r="C440" s="7" t="s">
        <v>1</v>
      </c>
      <c r="D440" s="6" t="e">
        <f>INDEX(#REF!,MATCH('all CS proposals, net savings'!A:A,#REF!,0))</f>
        <v>#REF!</v>
      </c>
      <c r="E440" s="6" t="e">
        <f>INDEX('Cyber CS Savings Feb2025'!#REF!,MATCH('all CS proposals, net savings'!A:A,'Cyber CS Savings Feb2025'!A:A,0))</f>
        <v>#REF!</v>
      </c>
      <c r="F440" s="6" t="e">
        <f>INDEX('Cyber CS Savings Feb2025'!#REF!,MATCH('all CS proposals, net savings'!A:A,'Cyber CS Savings Feb2025'!A:A,0))</f>
        <v>#REF!</v>
      </c>
      <c r="G440" s="6" t="e">
        <f>INDEX('Cyber CS Savings Feb2025'!#REF!,MATCH('all CS proposals, net savings'!A:A,'Cyber CS Savings Feb2025'!A:A,0))</f>
        <v>#REF!</v>
      </c>
      <c r="H440" s="6" t="e">
        <f t="shared" si="12"/>
        <v>#REF!</v>
      </c>
      <c r="I440" s="5" t="e">
        <f>INDEX(#REF!,MATCH('all CS proposals, net savings'!A:A,#REF!,0))</f>
        <v>#REF!</v>
      </c>
      <c r="J440" s="5" t="e">
        <f t="shared" si="13"/>
        <v>#REF!</v>
      </c>
    </row>
    <row r="441" spans="1:12" x14ac:dyDescent="0.25">
      <c r="A441" s="3">
        <v>124154003</v>
      </c>
      <c r="B441" s="3" t="s">
        <v>282</v>
      </c>
      <c r="C441" s="7" t="s">
        <v>1</v>
      </c>
      <c r="D441" s="6" t="e">
        <f>INDEX(#REF!,MATCH('all CS proposals, net savings'!A:A,#REF!,0))</f>
        <v>#REF!</v>
      </c>
      <c r="E441" s="6" t="e">
        <f>INDEX('Cyber CS Savings Feb2025'!#REF!,MATCH('all CS proposals, net savings'!A:A,'Cyber CS Savings Feb2025'!A:A,0))</f>
        <v>#REF!</v>
      </c>
      <c r="F441" s="6" t="e">
        <f>INDEX('Cyber CS Savings Feb2025'!#REF!,MATCH('all CS proposals, net savings'!A:A,'Cyber CS Savings Feb2025'!A:A,0))</f>
        <v>#REF!</v>
      </c>
      <c r="G441" s="6" t="e">
        <f>INDEX('Cyber CS Savings Feb2025'!#REF!,MATCH('all CS proposals, net savings'!A:A,'Cyber CS Savings Feb2025'!A:A,0))</f>
        <v>#REF!</v>
      </c>
      <c r="H441" s="6" t="e">
        <f t="shared" si="12"/>
        <v>#REF!</v>
      </c>
      <c r="I441" s="5" t="e">
        <f>INDEX(#REF!,MATCH('all CS proposals, net savings'!A:A,#REF!,0))</f>
        <v>#REF!</v>
      </c>
      <c r="J441" s="5" t="e">
        <f t="shared" si="13"/>
        <v>#REF!</v>
      </c>
    </row>
    <row r="442" spans="1:12" x14ac:dyDescent="0.25">
      <c r="A442" s="3">
        <v>124156503</v>
      </c>
      <c r="B442" s="3" t="s">
        <v>464</v>
      </c>
      <c r="C442" s="7" t="s">
        <v>1</v>
      </c>
      <c r="D442" s="6" t="e">
        <f>INDEX(#REF!,MATCH('all CS proposals, net savings'!A:A,#REF!,0))</f>
        <v>#REF!</v>
      </c>
      <c r="E442" s="6" t="e">
        <f>INDEX('Cyber CS Savings Feb2025'!#REF!,MATCH('all CS proposals, net savings'!A:A,'Cyber CS Savings Feb2025'!A:A,0))</f>
        <v>#REF!</v>
      </c>
      <c r="F442" s="6" t="e">
        <f>INDEX('Cyber CS Savings Feb2025'!#REF!,MATCH('all CS proposals, net savings'!A:A,'Cyber CS Savings Feb2025'!A:A,0))</f>
        <v>#REF!</v>
      </c>
      <c r="G442" s="6" t="e">
        <f>INDEX('Cyber CS Savings Feb2025'!#REF!,MATCH('all CS proposals, net savings'!A:A,'Cyber CS Savings Feb2025'!A:A,0))</f>
        <v>#REF!</v>
      </c>
      <c r="H442" s="6" t="e">
        <f t="shared" si="12"/>
        <v>#REF!</v>
      </c>
      <c r="I442" s="5" t="e">
        <f>INDEX(#REF!,MATCH('all CS proposals, net savings'!A:A,#REF!,0))</f>
        <v>#REF!</v>
      </c>
      <c r="J442" s="5" t="e">
        <f t="shared" si="13"/>
        <v>#REF!</v>
      </c>
    </row>
    <row r="443" spans="1:12" x14ac:dyDescent="0.25">
      <c r="A443" s="3">
        <v>124156603</v>
      </c>
      <c r="B443" s="3" t="s">
        <v>469</v>
      </c>
      <c r="C443" s="7" t="s">
        <v>1</v>
      </c>
      <c r="D443" s="6" t="e">
        <f>INDEX(#REF!,MATCH('all CS proposals, net savings'!A:A,#REF!,0))</f>
        <v>#REF!</v>
      </c>
      <c r="E443" s="6" t="e">
        <f>INDEX('Cyber CS Savings Feb2025'!#REF!,MATCH('all CS proposals, net savings'!A:A,'Cyber CS Savings Feb2025'!A:A,0))</f>
        <v>#REF!</v>
      </c>
      <c r="F443" s="6" t="e">
        <f>INDEX('Cyber CS Savings Feb2025'!#REF!,MATCH('all CS proposals, net savings'!A:A,'Cyber CS Savings Feb2025'!A:A,0))</f>
        <v>#REF!</v>
      </c>
      <c r="G443" s="6" t="e">
        <f>INDEX('Cyber CS Savings Feb2025'!#REF!,MATCH('all CS proposals, net savings'!A:A,'Cyber CS Savings Feb2025'!A:A,0))</f>
        <v>#REF!</v>
      </c>
      <c r="H443" s="6" t="e">
        <f t="shared" si="12"/>
        <v>#REF!</v>
      </c>
      <c r="I443" s="5" t="e">
        <f>INDEX(#REF!,MATCH('all CS proposals, net savings'!A:A,#REF!,0))</f>
        <v>#REF!</v>
      </c>
      <c r="J443" s="5" t="e">
        <f t="shared" si="13"/>
        <v>#REF!</v>
      </c>
    </row>
    <row r="444" spans="1:12" x14ac:dyDescent="0.25">
      <c r="A444" s="3">
        <v>124156703</v>
      </c>
      <c r="B444" s="3" t="s">
        <v>319</v>
      </c>
      <c r="C444" s="7" t="s">
        <v>1</v>
      </c>
      <c r="D444" s="6" t="e">
        <f>INDEX(#REF!,MATCH('all CS proposals, net savings'!A:A,#REF!,0))</f>
        <v>#REF!</v>
      </c>
      <c r="E444" s="6" t="e">
        <f>INDEX('Cyber CS Savings Feb2025'!#REF!,MATCH('all CS proposals, net savings'!A:A,'Cyber CS Savings Feb2025'!A:A,0))</f>
        <v>#REF!</v>
      </c>
      <c r="F444" s="6" t="e">
        <f>INDEX('Cyber CS Savings Feb2025'!#REF!,MATCH('all CS proposals, net savings'!A:A,'Cyber CS Savings Feb2025'!A:A,0))</f>
        <v>#REF!</v>
      </c>
      <c r="G444" s="6" t="e">
        <f>INDEX('Cyber CS Savings Feb2025'!#REF!,MATCH('all CS proposals, net savings'!A:A,'Cyber CS Savings Feb2025'!A:A,0))</f>
        <v>#REF!</v>
      </c>
      <c r="H444" s="6" t="e">
        <f t="shared" si="12"/>
        <v>#REF!</v>
      </c>
      <c r="I444" s="5" t="e">
        <f>INDEX(#REF!,MATCH('all CS proposals, net savings'!A:A,#REF!,0))</f>
        <v>#REF!</v>
      </c>
      <c r="J444" s="5" t="e">
        <f t="shared" si="13"/>
        <v>#REF!</v>
      </c>
    </row>
    <row r="445" spans="1:12" x14ac:dyDescent="0.25">
      <c r="A445" s="3">
        <v>124157203</v>
      </c>
      <c r="B445" s="3" t="s">
        <v>521</v>
      </c>
      <c r="C445" s="7" t="s">
        <v>1</v>
      </c>
      <c r="D445" s="6" t="e">
        <f>INDEX(#REF!,MATCH('all CS proposals, net savings'!A:A,#REF!,0))</f>
        <v>#REF!</v>
      </c>
      <c r="E445" s="6" t="e">
        <f>INDEX('Cyber CS Savings Feb2025'!#REF!,MATCH('all CS proposals, net savings'!A:A,'Cyber CS Savings Feb2025'!A:A,0))</f>
        <v>#REF!</v>
      </c>
      <c r="F445" s="6" t="e">
        <f>INDEX('Cyber CS Savings Feb2025'!#REF!,MATCH('all CS proposals, net savings'!A:A,'Cyber CS Savings Feb2025'!A:A,0))</f>
        <v>#REF!</v>
      </c>
      <c r="G445" s="6" t="e">
        <f>INDEX('Cyber CS Savings Feb2025'!#REF!,MATCH('all CS proposals, net savings'!A:A,'Cyber CS Savings Feb2025'!A:A,0))</f>
        <v>#REF!</v>
      </c>
      <c r="H445" s="6" t="e">
        <f t="shared" si="12"/>
        <v>#REF!</v>
      </c>
      <c r="I445" s="5" t="e">
        <f>INDEX(#REF!,MATCH('all CS proposals, net savings'!A:A,#REF!,0))</f>
        <v>#REF!</v>
      </c>
      <c r="J445" s="5" t="e">
        <f t="shared" si="13"/>
        <v>#REF!</v>
      </c>
    </row>
    <row r="446" spans="1:12" x14ac:dyDescent="0.25">
      <c r="A446" s="3">
        <v>124157802</v>
      </c>
      <c r="B446" s="3" t="s">
        <v>399</v>
      </c>
      <c r="C446" s="7" t="s">
        <v>1</v>
      </c>
      <c r="D446" s="6" t="e">
        <f>INDEX(#REF!,MATCH('all CS proposals, net savings'!A:A,#REF!,0))</f>
        <v>#REF!</v>
      </c>
      <c r="E446" s="6" t="e">
        <f>INDEX('Cyber CS Savings Feb2025'!#REF!,MATCH('all CS proposals, net savings'!A:A,'Cyber CS Savings Feb2025'!A:A,0))</f>
        <v>#REF!</v>
      </c>
      <c r="F446" s="6" t="e">
        <f>INDEX('Cyber CS Savings Feb2025'!#REF!,MATCH('all CS proposals, net savings'!A:A,'Cyber CS Savings Feb2025'!A:A,0))</f>
        <v>#REF!</v>
      </c>
      <c r="G446" s="6" t="e">
        <f>INDEX('Cyber CS Savings Feb2025'!#REF!,MATCH('all CS proposals, net savings'!A:A,'Cyber CS Savings Feb2025'!A:A,0))</f>
        <v>#REF!</v>
      </c>
      <c r="H446" s="6" t="e">
        <f t="shared" si="12"/>
        <v>#REF!</v>
      </c>
      <c r="I446" s="5" t="e">
        <f>INDEX(#REF!,MATCH('all CS proposals, net savings'!A:A,#REF!,0))</f>
        <v>#REF!</v>
      </c>
      <c r="J446" s="5" t="e">
        <f t="shared" si="13"/>
        <v>#REF!</v>
      </c>
    </row>
    <row r="447" spans="1:12" x14ac:dyDescent="0.25">
      <c r="A447" s="3">
        <v>124158503</v>
      </c>
      <c r="B447" s="3" t="s">
        <v>348</v>
      </c>
      <c r="C447" s="7" t="s">
        <v>1</v>
      </c>
      <c r="D447" s="6" t="e">
        <f>INDEX(#REF!,MATCH('all CS proposals, net savings'!A:A,#REF!,0))</f>
        <v>#REF!</v>
      </c>
      <c r="E447" s="6" t="e">
        <f>INDEX('Cyber CS Savings Feb2025'!#REF!,MATCH('all CS proposals, net savings'!A:A,'Cyber CS Savings Feb2025'!A:A,0))</f>
        <v>#REF!</v>
      </c>
      <c r="F447" s="6" t="e">
        <f>INDEX('Cyber CS Savings Feb2025'!#REF!,MATCH('all CS proposals, net savings'!A:A,'Cyber CS Savings Feb2025'!A:A,0))</f>
        <v>#REF!</v>
      </c>
      <c r="G447" s="6" t="e">
        <f>INDEX('Cyber CS Savings Feb2025'!#REF!,MATCH('all CS proposals, net savings'!A:A,'Cyber CS Savings Feb2025'!A:A,0))</f>
        <v>#REF!</v>
      </c>
      <c r="H447" s="6" t="e">
        <f t="shared" si="12"/>
        <v>#REF!</v>
      </c>
      <c r="I447" s="5" t="e">
        <f>INDEX(#REF!,MATCH('all CS proposals, net savings'!A:A,#REF!,0))</f>
        <v>#REF!</v>
      </c>
      <c r="J447" s="5" t="e">
        <f t="shared" si="13"/>
        <v>#REF!</v>
      </c>
    </row>
    <row r="448" spans="1:12" x14ac:dyDescent="0.25">
      <c r="A448" s="3">
        <v>124159002</v>
      </c>
      <c r="B448" s="3" t="s">
        <v>563</v>
      </c>
      <c r="C448" s="7" t="s">
        <v>1</v>
      </c>
      <c r="D448" s="6" t="e">
        <f>INDEX(#REF!,MATCH('all CS proposals, net savings'!A:A,#REF!,0))</f>
        <v>#REF!</v>
      </c>
      <c r="E448" s="6" t="e">
        <f>INDEX('Cyber CS Savings Feb2025'!#REF!,MATCH('all CS proposals, net savings'!A:A,'Cyber CS Savings Feb2025'!A:A,0))</f>
        <v>#REF!</v>
      </c>
      <c r="F448" s="6" t="e">
        <f>INDEX('Cyber CS Savings Feb2025'!#REF!,MATCH('all CS proposals, net savings'!A:A,'Cyber CS Savings Feb2025'!A:A,0))</f>
        <v>#REF!</v>
      </c>
      <c r="G448" s="6" t="e">
        <f>INDEX('Cyber CS Savings Feb2025'!#REF!,MATCH('all CS proposals, net savings'!A:A,'Cyber CS Savings Feb2025'!A:A,0))</f>
        <v>#REF!</v>
      </c>
      <c r="H448" s="6" t="e">
        <f t="shared" si="12"/>
        <v>#REF!</v>
      </c>
      <c r="I448" s="5" t="e">
        <f>INDEX(#REF!,MATCH('all CS proposals, net savings'!A:A,#REF!,0))</f>
        <v>#REF!</v>
      </c>
      <c r="J448" s="5" t="e">
        <f t="shared" si="13"/>
        <v>#REF!</v>
      </c>
    </row>
    <row r="449" spans="1:12" x14ac:dyDescent="0.25">
      <c r="A449" s="3">
        <v>125231232</v>
      </c>
      <c r="B449" s="3" t="s">
        <v>582</v>
      </c>
      <c r="C449" s="7" t="s">
        <v>184</v>
      </c>
      <c r="D449" s="12"/>
      <c r="E449" s="6" t="e">
        <f>INDEX('Cyber CS Savings Feb2025'!#REF!,MATCH('all CS proposals, net savings'!A:A,'Cyber CS Savings Feb2025'!A:A,0))</f>
        <v>#REF!</v>
      </c>
      <c r="F449" s="6" t="e">
        <f>INDEX('Cyber CS Savings Feb2025'!#REF!,MATCH('all CS proposals, net savings'!A:A,'Cyber CS Savings Feb2025'!A:A,0))</f>
        <v>#REF!</v>
      </c>
      <c r="G449" s="6" t="e">
        <f>INDEX('Cyber CS Savings Feb2025'!#REF!,MATCH('all CS proposals, net savings'!A:A,'Cyber CS Savings Feb2025'!A:A,0))</f>
        <v>#REF!</v>
      </c>
      <c r="H449" s="6" t="e">
        <f t="shared" si="12"/>
        <v>#REF!</v>
      </c>
      <c r="I449" s="5" t="e">
        <f>INDEX(#REF!,MATCH('all CS proposals, net savings'!A:A,#REF!,0))</f>
        <v>#REF!</v>
      </c>
      <c r="J449" s="5" t="e">
        <f t="shared" si="13"/>
        <v>#REF!</v>
      </c>
      <c r="K449" t="s">
        <v>570</v>
      </c>
      <c r="L449">
        <v>2</v>
      </c>
    </row>
    <row r="450" spans="1:12" x14ac:dyDescent="0.25">
      <c r="A450" s="3">
        <v>125231303</v>
      </c>
      <c r="B450" s="3" t="s">
        <v>261</v>
      </c>
      <c r="C450" s="7" t="s">
        <v>184</v>
      </c>
      <c r="D450" s="6" t="e">
        <f>INDEX(#REF!,MATCH('all CS proposals, net savings'!A:A,#REF!,0))</f>
        <v>#REF!</v>
      </c>
      <c r="E450" s="6" t="e">
        <f>INDEX('Cyber CS Savings Feb2025'!#REF!,MATCH('all CS proposals, net savings'!A:A,'Cyber CS Savings Feb2025'!A:A,0))</f>
        <v>#REF!</v>
      </c>
      <c r="F450" s="6" t="e">
        <f>INDEX('Cyber CS Savings Feb2025'!#REF!,MATCH('all CS proposals, net savings'!A:A,'Cyber CS Savings Feb2025'!A:A,0))</f>
        <v>#REF!</v>
      </c>
      <c r="G450" s="6" t="e">
        <f>INDEX('Cyber CS Savings Feb2025'!#REF!,MATCH('all CS proposals, net savings'!A:A,'Cyber CS Savings Feb2025'!A:A,0))</f>
        <v>#REF!</v>
      </c>
      <c r="H450" s="6" t="e">
        <f t="shared" ref="H450:H501" si="14">ROUND(D450+G450,2)</f>
        <v>#REF!</v>
      </c>
      <c r="I450" s="5" t="e">
        <f>INDEX(#REF!,MATCH('all CS proposals, net savings'!A:A,#REF!,0))</f>
        <v>#REF!</v>
      </c>
      <c r="J450" s="5" t="e">
        <f t="shared" si="13"/>
        <v>#REF!</v>
      </c>
    </row>
    <row r="451" spans="1:12" x14ac:dyDescent="0.25">
      <c r="A451" s="3">
        <v>125234103</v>
      </c>
      <c r="B451" s="3" t="s">
        <v>326</v>
      </c>
      <c r="C451" s="7" t="s">
        <v>184</v>
      </c>
      <c r="D451" s="6" t="e">
        <f>INDEX(#REF!,MATCH('all CS proposals, net savings'!A:A,#REF!,0))</f>
        <v>#REF!</v>
      </c>
      <c r="E451" s="6" t="e">
        <f>INDEX('Cyber CS Savings Feb2025'!#REF!,MATCH('all CS proposals, net savings'!A:A,'Cyber CS Savings Feb2025'!A:A,0))</f>
        <v>#REF!</v>
      </c>
      <c r="F451" s="6" t="e">
        <f>INDEX('Cyber CS Savings Feb2025'!#REF!,MATCH('all CS proposals, net savings'!A:A,'Cyber CS Savings Feb2025'!A:A,0))</f>
        <v>#REF!</v>
      </c>
      <c r="G451" s="6" t="e">
        <f>INDEX('Cyber CS Savings Feb2025'!#REF!,MATCH('all CS proposals, net savings'!A:A,'Cyber CS Savings Feb2025'!A:A,0))</f>
        <v>#REF!</v>
      </c>
      <c r="H451" s="6" t="e">
        <f t="shared" si="14"/>
        <v>#REF!</v>
      </c>
      <c r="I451" s="5" t="e">
        <f>INDEX(#REF!,MATCH('all CS proposals, net savings'!A:A,#REF!,0))</f>
        <v>#REF!</v>
      </c>
      <c r="J451" s="5" t="e">
        <f t="shared" ref="J451:J501" si="15">H451-I451</f>
        <v>#REF!</v>
      </c>
    </row>
    <row r="452" spans="1:12" x14ac:dyDescent="0.25">
      <c r="A452" s="3">
        <v>125234502</v>
      </c>
      <c r="B452" s="3" t="s">
        <v>449</v>
      </c>
      <c r="C452" s="7" t="s">
        <v>184</v>
      </c>
      <c r="D452" s="6" t="e">
        <f>INDEX(#REF!,MATCH('all CS proposals, net savings'!A:A,#REF!,0))</f>
        <v>#REF!</v>
      </c>
      <c r="E452" s="6" t="e">
        <f>INDEX('Cyber CS Savings Feb2025'!#REF!,MATCH('all CS proposals, net savings'!A:A,'Cyber CS Savings Feb2025'!A:A,0))</f>
        <v>#REF!</v>
      </c>
      <c r="F452" s="6" t="e">
        <f>INDEX('Cyber CS Savings Feb2025'!#REF!,MATCH('all CS proposals, net savings'!A:A,'Cyber CS Savings Feb2025'!A:A,0))</f>
        <v>#REF!</v>
      </c>
      <c r="G452" s="6" t="e">
        <f>INDEX('Cyber CS Savings Feb2025'!#REF!,MATCH('all CS proposals, net savings'!A:A,'Cyber CS Savings Feb2025'!A:A,0))</f>
        <v>#REF!</v>
      </c>
      <c r="H452" s="6" t="e">
        <f t="shared" si="14"/>
        <v>#REF!</v>
      </c>
      <c r="I452" s="5" t="e">
        <f>INDEX(#REF!,MATCH('all CS proposals, net savings'!A:A,#REF!,0))</f>
        <v>#REF!</v>
      </c>
      <c r="J452" s="5" t="e">
        <f t="shared" si="15"/>
        <v>#REF!</v>
      </c>
    </row>
    <row r="453" spans="1:12" x14ac:dyDescent="0.25">
      <c r="A453" s="3">
        <v>125235103</v>
      </c>
      <c r="B453" s="3" t="s">
        <v>351</v>
      </c>
      <c r="C453" s="7" t="s">
        <v>184</v>
      </c>
      <c r="D453" s="6" t="e">
        <f>INDEX(#REF!,MATCH('all CS proposals, net savings'!A:A,#REF!,0))</f>
        <v>#REF!</v>
      </c>
      <c r="E453" s="6" t="e">
        <f>INDEX('Cyber CS Savings Feb2025'!#REF!,MATCH('all CS proposals, net savings'!A:A,'Cyber CS Savings Feb2025'!A:A,0))</f>
        <v>#REF!</v>
      </c>
      <c r="F453" s="6" t="e">
        <f>INDEX('Cyber CS Savings Feb2025'!#REF!,MATCH('all CS proposals, net savings'!A:A,'Cyber CS Savings Feb2025'!A:A,0))</f>
        <v>#REF!</v>
      </c>
      <c r="G453" s="6" t="e">
        <f>INDEX('Cyber CS Savings Feb2025'!#REF!,MATCH('all CS proposals, net savings'!A:A,'Cyber CS Savings Feb2025'!A:A,0))</f>
        <v>#REF!</v>
      </c>
      <c r="H453" s="6" t="e">
        <f t="shared" si="14"/>
        <v>#REF!</v>
      </c>
      <c r="I453" s="5" t="e">
        <f>INDEX(#REF!,MATCH('all CS proposals, net savings'!A:A,#REF!,0))</f>
        <v>#REF!</v>
      </c>
      <c r="J453" s="5" t="e">
        <f t="shared" si="15"/>
        <v>#REF!</v>
      </c>
    </row>
    <row r="454" spans="1:12" x14ac:dyDescent="0.25">
      <c r="A454" s="3">
        <v>125235502</v>
      </c>
      <c r="B454" s="3" t="s">
        <v>374</v>
      </c>
      <c r="C454" s="7" t="s">
        <v>184</v>
      </c>
      <c r="D454" s="6" t="e">
        <f>INDEX(#REF!,MATCH('all CS proposals, net savings'!A:A,#REF!,0))</f>
        <v>#REF!</v>
      </c>
      <c r="E454" s="6" t="e">
        <f>INDEX('Cyber CS Savings Feb2025'!#REF!,MATCH('all CS proposals, net savings'!A:A,'Cyber CS Savings Feb2025'!A:A,0))</f>
        <v>#REF!</v>
      </c>
      <c r="F454" s="6" t="e">
        <f>INDEX('Cyber CS Savings Feb2025'!#REF!,MATCH('all CS proposals, net savings'!A:A,'Cyber CS Savings Feb2025'!A:A,0))</f>
        <v>#REF!</v>
      </c>
      <c r="G454" s="6" t="e">
        <f>INDEX('Cyber CS Savings Feb2025'!#REF!,MATCH('all CS proposals, net savings'!A:A,'Cyber CS Savings Feb2025'!A:A,0))</f>
        <v>#REF!</v>
      </c>
      <c r="H454" s="6" t="e">
        <f t="shared" si="14"/>
        <v>#REF!</v>
      </c>
      <c r="I454" s="5" t="e">
        <f>INDEX(#REF!,MATCH('all CS proposals, net savings'!A:A,#REF!,0))</f>
        <v>#REF!</v>
      </c>
      <c r="J454" s="5" t="e">
        <f t="shared" si="15"/>
        <v>#REF!</v>
      </c>
    </row>
    <row r="455" spans="1:12" x14ac:dyDescent="0.25">
      <c r="A455" s="3">
        <v>125236903</v>
      </c>
      <c r="B455" s="3" t="s">
        <v>356</v>
      </c>
      <c r="C455" s="7" t="s">
        <v>184</v>
      </c>
      <c r="D455" s="6" t="e">
        <f>INDEX(#REF!,MATCH('all CS proposals, net savings'!A:A,#REF!,0))</f>
        <v>#REF!</v>
      </c>
      <c r="E455" s="6" t="e">
        <f>INDEX('Cyber CS Savings Feb2025'!#REF!,MATCH('all CS proposals, net savings'!A:A,'Cyber CS Savings Feb2025'!A:A,0))</f>
        <v>#REF!</v>
      </c>
      <c r="F455" s="6" t="e">
        <f>INDEX('Cyber CS Savings Feb2025'!#REF!,MATCH('all CS proposals, net savings'!A:A,'Cyber CS Savings Feb2025'!A:A,0))</f>
        <v>#REF!</v>
      </c>
      <c r="G455" s="6" t="e">
        <f>INDEX('Cyber CS Savings Feb2025'!#REF!,MATCH('all CS proposals, net savings'!A:A,'Cyber CS Savings Feb2025'!A:A,0))</f>
        <v>#REF!</v>
      </c>
      <c r="H455" s="6" t="e">
        <f t="shared" si="14"/>
        <v>#REF!</v>
      </c>
      <c r="I455" s="5" t="e">
        <f>INDEX(#REF!,MATCH('all CS proposals, net savings'!A:A,#REF!,0))</f>
        <v>#REF!</v>
      </c>
      <c r="J455" s="5" t="e">
        <f t="shared" si="15"/>
        <v>#REF!</v>
      </c>
    </row>
    <row r="456" spans="1:12" x14ac:dyDescent="0.25">
      <c r="A456" s="3">
        <v>125237603</v>
      </c>
      <c r="B456" s="3" t="s">
        <v>439</v>
      </c>
      <c r="C456" s="7" t="s">
        <v>184</v>
      </c>
      <c r="D456" s="6" t="e">
        <f>INDEX(#REF!,MATCH('all CS proposals, net savings'!A:A,#REF!,0))</f>
        <v>#REF!</v>
      </c>
      <c r="E456" s="6" t="e">
        <f>INDEX('Cyber CS Savings Feb2025'!#REF!,MATCH('all CS proposals, net savings'!A:A,'Cyber CS Savings Feb2025'!A:A,0))</f>
        <v>#REF!</v>
      </c>
      <c r="F456" s="6" t="e">
        <f>INDEX('Cyber CS Savings Feb2025'!#REF!,MATCH('all CS proposals, net savings'!A:A,'Cyber CS Savings Feb2025'!A:A,0))</f>
        <v>#REF!</v>
      </c>
      <c r="G456" s="6" t="e">
        <f>INDEX('Cyber CS Savings Feb2025'!#REF!,MATCH('all CS proposals, net savings'!A:A,'Cyber CS Savings Feb2025'!A:A,0))</f>
        <v>#REF!</v>
      </c>
      <c r="H456" s="6" t="e">
        <f t="shared" si="14"/>
        <v>#REF!</v>
      </c>
      <c r="I456" s="5" t="e">
        <f>INDEX(#REF!,MATCH('all CS proposals, net savings'!A:A,#REF!,0))</f>
        <v>#REF!</v>
      </c>
      <c r="J456" s="5" t="e">
        <f t="shared" si="15"/>
        <v>#REF!</v>
      </c>
    </row>
    <row r="457" spans="1:12" x14ac:dyDescent="0.25">
      <c r="A457" s="3">
        <v>125237702</v>
      </c>
      <c r="B457" s="3" t="s">
        <v>370</v>
      </c>
      <c r="C457" s="7" t="s">
        <v>184</v>
      </c>
      <c r="D457" s="6" t="e">
        <f>INDEX(#REF!,MATCH('all CS proposals, net savings'!A:A,#REF!,0))</f>
        <v>#REF!</v>
      </c>
      <c r="E457" s="6" t="e">
        <f>INDEX('Cyber CS Savings Feb2025'!#REF!,MATCH('all CS proposals, net savings'!A:A,'Cyber CS Savings Feb2025'!A:A,0))</f>
        <v>#REF!</v>
      </c>
      <c r="F457" s="6" t="e">
        <f>INDEX('Cyber CS Savings Feb2025'!#REF!,MATCH('all CS proposals, net savings'!A:A,'Cyber CS Savings Feb2025'!A:A,0))</f>
        <v>#REF!</v>
      </c>
      <c r="G457" s="6" t="e">
        <f>INDEX('Cyber CS Savings Feb2025'!#REF!,MATCH('all CS proposals, net savings'!A:A,'Cyber CS Savings Feb2025'!A:A,0))</f>
        <v>#REF!</v>
      </c>
      <c r="H457" s="6" t="e">
        <f t="shared" si="14"/>
        <v>#REF!</v>
      </c>
      <c r="I457" s="5" t="e">
        <f>INDEX(#REF!,MATCH('all CS proposals, net savings'!A:A,#REF!,0))</f>
        <v>#REF!</v>
      </c>
      <c r="J457" s="5" t="e">
        <f t="shared" si="15"/>
        <v>#REF!</v>
      </c>
    </row>
    <row r="458" spans="1:12" x14ac:dyDescent="0.25">
      <c r="A458" s="3">
        <v>125237903</v>
      </c>
      <c r="B458" s="3" t="s">
        <v>491</v>
      </c>
      <c r="C458" s="7" t="s">
        <v>184</v>
      </c>
      <c r="D458" s="6" t="e">
        <f>INDEX(#REF!,MATCH('all CS proposals, net savings'!A:A,#REF!,0))</f>
        <v>#REF!</v>
      </c>
      <c r="E458" s="6" t="e">
        <f>INDEX('Cyber CS Savings Feb2025'!#REF!,MATCH('all CS proposals, net savings'!A:A,'Cyber CS Savings Feb2025'!A:A,0))</f>
        <v>#REF!</v>
      </c>
      <c r="F458" s="6" t="e">
        <f>INDEX('Cyber CS Savings Feb2025'!#REF!,MATCH('all CS proposals, net savings'!A:A,'Cyber CS Savings Feb2025'!A:A,0))</f>
        <v>#REF!</v>
      </c>
      <c r="G458" s="6" t="e">
        <f>INDEX('Cyber CS Savings Feb2025'!#REF!,MATCH('all CS proposals, net savings'!A:A,'Cyber CS Savings Feb2025'!A:A,0))</f>
        <v>#REF!</v>
      </c>
      <c r="H458" s="6" t="e">
        <f t="shared" si="14"/>
        <v>#REF!</v>
      </c>
      <c r="I458" s="5" t="e">
        <f>INDEX(#REF!,MATCH('all CS proposals, net savings'!A:A,#REF!,0))</f>
        <v>#REF!</v>
      </c>
      <c r="J458" s="5" t="e">
        <f t="shared" si="15"/>
        <v>#REF!</v>
      </c>
    </row>
    <row r="459" spans="1:12" x14ac:dyDescent="0.25">
      <c r="A459" s="3">
        <v>125238402</v>
      </c>
      <c r="B459" s="3" t="s">
        <v>460</v>
      </c>
      <c r="C459" s="7" t="s">
        <v>184</v>
      </c>
      <c r="D459" s="6" t="e">
        <f>INDEX(#REF!,MATCH('all CS proposals, net savings'!A:A,#REF!,0))</f>
        <v>#REF!</v>
      </c>
      <c r="E459" s="6" t="e">
        <f>INDEX('Cyber CS Savings Feb2025'!#REF!,MATCH('all CS proposals, net savings'!A:A,'Cyber CS Savings Feb2025'!A:A,0))</f>
        <v>#REF!</v>
      </c>
      <c r="F459" s="6" t="e">
        <f>INDEX('Cyber CS Savings Feb2025'!#REF!,MATCH('all CS proposals, net savings'!A:A,'Cyber CS Savings Feb2025'!A:A,0))</f>
        <v>#REF!</v>
      </c>
      <c r="G459" s="6" t="e">
        <f>INDEX('Cyber CS Savings Feb2025'!#REF!,MATCH('all CS proposals, net savings'!A:A,'Cyber CS Savings Feb2025'!A:A,0))</f>
        <v>#REF!</v>
      </c>
      <c r="H459" s="6" t="e">
        <f t="shared" si="14"/>
        <v>#REF!</v>
      </c>
      <c r="I459" s="5" t="e">
        <f>INDEX(#REF!,MATCH('all CS proposals, net savings'!A:A,#REF!,0))</f>
        <v>#REF!</v>
      </c>
      <c r="J459" s="5" t="e">
        <f t="shared" si="15"/>
        <v>#REF!</v>
      </c>
    </row>
    <row r="460" spans="1:12" x14ac:dyDescent="0.25">
      <c r="A460" s="3">
        <v>125238502</v>
      </c>
      <c r="B460" s="3" t="s">
        <v>185</v>
      </c>
      <c r="C460" s="7" t="s">
        <v>184</v>
      </c>
      <c r="D460" s="6" t="e">
        <f>INDEX(#REF!,MATCH('all CS proposals, net savings'!A:A,#REF!,0))</f>
        <v>#REF!</v>
      </c>
      <c r="E460" s="6" t="e">
        <f>INDEX('Cyber CS Savings Feb2025'!#REF!,MATCH('all CS proposals, net savings'!A:A,'Cyber CS Savings Feb2025'!A:A,0))</f>
        <v>#REF!</v>
      </c>
      <c r="F460" s="6" t="e">
        <f>INDEX('Cyber CS Savings Feb2025'!#REF!,MATCH('all CS proposals, net savings'!A:A,'Cyber CS Savings Feb2025'!A:A,0))</f>
        <v>#REF!</v>
      </c>
      <c r="G460" s="6" t="e">
        <f>INDEX('Cyber CS Savings Feb2025'!#REF!,MATCH('all CS proposals, net savings'!A:A,'Cyber CS Savings Feb2025'!A:A,0))</f>
        <v>#REF!</v>
      </c>
      <c r="H460" s="6" t="e">
        <f t="shared" si="14"/>
        <v>#REF!</v>
      </c>
      <c r="I460" s="5" t="e">
        <f>INDEX(#REF!,MATCH('all CS proposals, net savings'!A:A,#REF!,0))</f>
        <v>#REF!</v>
      </c>
      <c r="J460" s="5" t="e">
        <f t="shared" si="15"/>
        <v>#REF!</v>
      </c>
    </row>
    <row r="461" spans="1:12" x14ac:dyDescent="0.25">
      <c r="A461" s="3">
        <v>125239452</v>
      </c>
      <c r="B461" s="3" t="s">
        <v>516</v>
      </c>
      <c r="C461" s="7" t="s">
        <v>184</v>
      </c>
      <c r="D461" s="6" t="e">
        <f>INDEX(#REF!,MATCH('all CS proposals, net savings'!A:A,#REF!,0))</f>
        <v>#REF!</v>
      </c>
      <c r="E461" s="6" t="e">
        <f>INDEX('Cyber CS Savings Feb2025'!#REF!,MATCH('all CS proposals, net savings'!A:A,'Cyber CS Savings Feb2025'!A:A,0))</f>
        <v>#REF!</v>
      </c>
      <c r="F461" s="6" t="e">
        <f>INDEX('Cyber CS Savings Feb2025'!#REF!,MATCH('all CS proposals, net savings'!A:A,'Cyber CS Savings Feb2025'!A:A,0))</f>
        <v>#REF!</v>
      </c>
      <c r="G461" s="6" t="e">
        <f>INDEX('Cyber CS Savings Feb2025'!#REF!,MATCH('all CS proposals, net savings'!A:A,'Cyber CS Savings Feb2025'!A:A,0))</f>
        <v>#REF!</v>
      </c>
      <c r="H461" s="6" t="e">
        <f t="shared" si="14"/>
        <v>#REF!</v>
      </c>
      <c r="I461" s="5" t="e">
        <f>INDEX(#REF!,MATCH('all CS proposals, net savings'!A:A,#REF!,0))</f>
        <v>#REF!</v>
      </c>
      <c r="J461" s="5" t="e">
        <f t="shared" si="15"/>
        <v>#REF!</v>
      </c>
    </row>
    <row r="462" spans="1:12" x14ac:dyDescent="0.25">
      <c r="A462" s="3">
        <v>125239603</v>
      </c>
      <c r="B462" s="3" t="s">
        <v>504</v>
      </c>
      <c r="C462" s="7" t="s">
        <v>184</v>
      </c>
      <c r="D462" s="6" t="e">
        <f>INDEX(#REF!,MATCH('all CS proposals, net savings'!A:A,#REF!,0))</f>
        <v>#REF!</v>
      </c>
      <c r="E462" s="6" t="e">
        <f>INDEX('Cyber CS Savings Feb2025'!#REF!,MATCH('all CS proposals, net savings'!A:A,'Cyber CS Savings Feb2025'!A:A,0))</f>
        <v>#REF!</v>
      </c>
      <c r="F462" s="6" t="e">
        <f>INDEX('Cyber CS Savings Feb2025'!#REF!,MATCH('all CS proposals, net savings'!A:A,'Cyber CS Savings Feb2025'!A:A,0))</f>
        <v>#REF!</v>
      </c>
      <c r="G462" s="6" t="e">
        <f>INDEX('Cyber CS Savings Feb2025'!#REF!,MATCH('all CS proposals, net savings'!A:A,'Cyber CS Savings Feb2025'!A:A,0))</f>
        <v>#REF!</v>
      </c>
      <c r="H462" s="6" t="e">
        <f t="shared" si="14"/>
        <v>#REF!</v>
      </c>
      <c r="I462" s="5" t="e">
        <f>INDEX(#REF!,MATCH('all CS proposals, net savings'!A:A,#REF!,0))</f>
        <v>#REF!</v>
      </c>
      <c r="J462" s="5" t="e">
        <f t="shared" si="15"/>
        <v>#REF!</v>
      </c>
    </row>
    <row r="463" spans="1:12" x14ac:dyDescent="0.25">
      <c r="A463" s="3">
        <v>125239652</v>
      </c>
      <c r="B463" s="3" t="s">
        <v>561</v>
      </c>
      <c r="C463" s="7" t="s">
        <v>184</v>
      </c>
      <c r="D463" s="6" t="e">
        <f>INDEX(#REF!,MATCH('all CS proposals, net savings'!A:A,#REF!,0))</f>
        <v>#REF!</v>
      </c>
      <c r="E463" s="6" t="e">
        <f>INDEX('Cyber CS Savings Feb2025'!#REF!,MATCH('all CS proposals, net savings'!A:A,'Cyber CS Savings Feb2025'!A:A,0))</f>
        <v>#REF!</v>
      </c>
      <c r="F463" s="6" t="e">
        <f>INDEX('Cyber CS Savings Feb2025'!#REF!,MATCH('all CS proposals, net savings'!A:A,'Cyber CS Savings Feb2025'!A:A,0))</f>
        <v>#REF!</v>
      </c>
      <c r="G463" s="6" t="e">
        <f>INDEX('Cyber CS Savings Feb2025'!#REF!,MATCH('all CS proposals, net savings'!A:A,'Cyber CS Savings Feb2025'!A:A,0))</f>
        <v>#REF!</v>
      </c>
      <c r="H463" s="6" t="e">
        <f t="shared" si="14"/>
        <v>#REF!</v>
      </c>
      <c r="I463" s="5" t="e">
        <f>INDEX(#REF!,MATCH('all CS proposals, net savings'!A:A,#REF!,0))</f>
        <v>#REF!</v>
      </c>
      <c r="J463" s="5" t="e">
        <f t="shared" si="15"/>
        <v>#REF!</v>
      </c>
    </row>
    <row r="464" spans="1:12" x14ac:dyDescent="0.25">
      <c r="A464" s="3">
        <v>126515001</v>
      </c>
      <c r="B464" s="3" t="s">
        <v>567</v>
      </c>
      <c r="C464" s="7" t="s">
        <v>7</v>
      </c>
      <c r="D464" s="6" t="e">
        <f>INDEX(#REF!,MATCH('all CS proposals, net savings'!A:A,#REF!,0))</f>
        <v>#REF!</v>
      </c>
      <c r="E464" s="6" t="e">
        <f>INDEX('Cyber CS Savings Feb2025'!#REF!,MATCH('all CS proposals, net savings'!A:A,'Cyber CS Savings Feb2025'!A:A,0))</f>
        <v>#REF!</v>
      </c>
      <c r="F464" s="6" t="e">
        <f>INDEX('Cyber CS Savings Feb2025'!#REF!,MATCH('all CS proposals, net savings'!A:A,'Cyber CS Savings Feb2025'!A:A,0))</f>
        <v>#REF!</v>
      </c>
      <c r="G464" s="6" t="e">
        <f>INDEX('Cyber CS Savings Feb2025'!#REF!,MATCH('all CS proposals, net savings'!A:A,'Cyber CS Savings Feb2025'!A:A,0))</f>
        <v>#REF!</v>
      </c>
      <c r="H464" s="6" t="e">
        <f t="shared" si="14"/>
        <v>#REF!</v>
      </c>
      <c r="I464" s="5" t="e">
        <f>INDEX(#REF!,MATCH('all CS proposals, net savings'!A:A,#REF!,0))</f>
        <v>#REF!</v>
      </c>
      <c r="J464" s="5" t="e">
        <f t="shared" si="15"/>
        <v>#REF!</v>
      </c>
      <c r="K464" t="s">
        <v>570</v>
      </c>
      <c r="L464">
        <v>1</v>
      </c>
    </row>
    <row r="465" spans="1:10" x14ac:dyDescent="0.25">
      <c r="A465" s="3">
        <v>127040503</v>
      </c>
      <c r="B465" s="3" t="s">
        <v>523</v>
      </c>
      <c r="C465" s="7" t="s">
        <v>3</v>
      </c>
      <c r="D465" s="6" t="e">
        <f>INDEX(#REF!,MATCH('all CS proposals, net savings'!A:A,#REF!,0))</f>
        <v>#REF!</v>
      </c>
      <c r="E465" s="6" t="e">
        <f>INDEX('Cyber CS Savings Feb2025'!#REF!,MATCH('all CS proposals, net savings'!A:A,'Cyber CS Savings Feb2025'!A:A,0))</f>
        <v>#REF!</v>
      </c>
      <c r="F465" s="6" t="e">
        <f>INDEX('Cyber CS Savings Feb2025'!#REF!,MATCH('all CS proposals, net savings'!A:A,'Cyber CS Savings Feb2025'!A:A,0))</f>
        <v>#REF!</v>
      </c>
      <c r="G465" s="6" t="e">
        <f>INDEX('Cyber CS Savings Feb2025'!#REF!,MATCH('all CS proposals, net savings'!A:A,'Cyber CS Savings Feb2025'!A:A,0))</f>
        <v>#REF!</v>
      </c>
      <c r="H465" s="6" t="e">
        <f t="shared" si="14"/>
        <v>#REF!</v>
      </c>
      <c r="I465" s="5" t="e">
        <f>INDEX(#REF!,MATCH('all CS proposals, net savings'!A:A,#REF!,0))</f>
        <v>#REF!</v>
      </c>
      <c r="J465" s="5" t="e">
        <f t="shared" si="15"/>
        <v>#REF!</v>
      </c>
    </row>
    <row r="466" spans="1:10" x14ac:dyDescent="0.25">
      <c r="A466" s="3">
        <v>127040703</v>
      </c>
      <c r="B466" s="3" t="s">
        <v>486</v>
      </c>
      <c r="C466" s="7" t="s">
        <v>3</v>
      </c>
      <c r="D466" s="6" t="e">
        <f>INDEX(#REF!,MATCH('all CS proposals, net savings'!A:A,#REF!,0))</f>
        <v>#REF!</v>
      </c>
      <c r="E466" s="6" t="e">
        <f>INDEX('Cyber CS Savings Feb2025'!#REF!,MATCH('all CS proposals, net savings'!A:A,'Cyber CS Savings Feb2025'!A:A,0))</f>
        <v>#REF!</v>
      </c>
      <c r="F466" s="6" t="e">
        <f>INDEX('Cyber CS Savings Feb2025'!#REF!,MATCH('all CS proposals, net savings'!A:A,'Cyber CS Savings Feb2025'!A:A,0))</f>
        <v>#REF!</v>
      </c>
      <c r="G466" s="6" t="e">
        <f>INDEX('Cyber CS Savings Feb2025'!#REF!,MATCH('all CS proposals, net savings'!A:A,'Cyber CS Savings Feb2025'!A:A,0))</f>
        <v>#REF!</v>
      </c>
      <c r="H466" s="6" t="e">
        <f t="shared" si="14"/>
        <v>#REF!</v>
      </c>
      <c r="I466" s="5" t="e">
        <f>INDEX(#REF!,MATCH('all CS proposals, net savings'!A:A,#REF!,0))</f>
        <v>#REF!</v>
      </c>
      <c r="J466" s="5" t="e">
        <f t="shared" si="15"/>
        <v>#REF!</v>
      </c>
    </row>
    <row r="467" spans="1:10" x14ac:dyDescent="0.25">
      <c r="A467" s="3">
        <v>127041203</v>
      </c>
      <c r="B467" s="3" t="s">
        <v>446</v>
      </c>
      <c r="C467" s="7" t="s">
        <v>3</v>
      </c>
      <c r="D467" s="6" t="e">
        <f>INDEX(#REF!,MATCH('all CS proposals, net savings'!A:A,#REF!,0))</f>
        <v>#REF!</v>
      </c>
      <c r="E467" s="6" t="e">
        <f>INDEX('Cyber CS Savings Feb2025'!#REF!,MATCH('all CS proposals, net savings'!A:A,'Cyber CS Savings Feb2025'!A:A,0))</f>
        <v>#REF!</v>
      </c>
      <c r="F467" s="6" t="e">
        <f>INDEX('Cyber CS Savings Feb2025'!#REF!,MATCH('all CS proposals, net savings'!A:A,'Cyber CS Savings Feb2025'!A:A,0))</f>
        <v>#REF!</v>
      </c>
      <c r="G467" s="6" t="e">
        <f>INDEX('Cyber CS Savings Feb2025'!#REF!,MATCH('all CS proposals, net savings'!A:A,'Cyber CS Savings Feb2025'!A:A,0))</f>
        <v>#REF!</v>
      </c>
      <c r="H467" s="6" t="e">
        <f t="shared" si="14"/>
        <v>#REF!</v>
      </c>
      <c r="I467" s="5" t="e">
        <f>INDEX(#REF!,MATCH('all CS proposals, net savings'!A:A,#REF!,0))</f>
        <v>#REF!</v>
      </c>
      <c r="J467" s="5" t="e">
        <f t="shared" si="15"/>
        <v>#REF!</v>
      </c>
    </row>
    <row r="468" spans="1:10" x14ac:dyDescent="0.25">
      <c r="A468" s="3">
        <v>127041503</v>
      </c>
      <c r="B468" s="3" t="s">
        <v>497</v>
      </c>
      <c r="C468" s="7" t="s">
        <v>3</v>
      </c>
      <c r="D468" s="6" t="e">
        <f>INDEX(#REF!,MATCH('all CS proposals, net savings'!A:A,#REF!,0))</f>
        <v>#REF!</v>
      </c>
      <c r="E468" s="6" t="e">
        <f>INDEX('Cyber CS Savings Feb2025'!#REF!,MATCH('all CS proposals, net savings'!A:A,'Cyber CS Savings Feb2025'!A:A,0))</f>
        <v>#REF!</v>
      </c>
      <c r="F468" s="6" t="e">
        <f>INDEX('Cyber CS Savings Feb2025'!#REF!,MATCH('all CS proposals, net savings'!A:A,'Cyber CS Savings Feb2025'!A:A,0))</f>
        <v>#REF!</v>
      </c>
      <c r="G468" s="6" t="e">
        <f>INDEX('Cyber CS Savings Feb2025'!#REF!,MATCH('all CS proposals, net savings'!A:A,'Cyber CS Savings Feb2025'!A:A,0))</f>
        <v>#REF!</v>
      </c>
      <c r="H468" s="6" t="e">
        <f t="shared" si="14"/>
        <v>#REF!</v>
      </c>
      <c r="I468" s="5" t="e">
        <f>INDEX(#REF!,MATCH('all CS proposals, net savings'!A:A,#REF!,0))</f>
        <v>#REF!</v>
      </c>
      <c r="J468" s="5" t="e">
        <f t="shared" si="15"/>
        <v>#REF!</v>
      </c>
    </row>
    <row r="469" spans="1:10" x14ac:dyDescent="0.25">
      <c r="A469" s="3">
        <v>127041603</v>
      </c>
      <c r="B469" s="3" t="s">
        <v>479</v>
      </c>
      <c r="C469" s="7" t="s">
        <v>3</v>
      </c>
      <c r="D469" s="6" t="e">
        <f>INDEX(#REF!,MATCH('all CS proposals, net savings'!A:A,#REF!,0))</f>
        <v>#REF!</v>
      </c>
      <c r="E469" s="6" t="e">
        <f>INDEX('Cyber CS Savings Feb2025'!#REF!,MATCH('all CS proposals, net savings'!A:A,'Cyber CS Savings Feb2025'!A:A,0))</f>
        <v>#REF!</v>
      </c>
      <c r="F469" s="6" t="e">
        <f>INDEX('Cyber CS Savings Feb2025'!#REF!,MATCH('all CS proposals, net savings'!A:A,'Cyber CS Savings Feb2025'!A:A,0))</f>
        <v>#REF!</v>
      </c>
      <c r="G469" s="6" t="e">
        <f>INDEX('Cyber CS Savings Feb2025'!#REF!,MATCH('all CS proposals, net savings'!A:A,'Cyber CS Savings Feb2025'!A:A,0))</f>
        <v>#REF!</v>
      </c>
      <c r="H469" s="6" t="e">
        <f t="shared" si="14"/>
        <v>#REF!</v>
      </c>
      <c r="I469" s="5" t="e">
        <f>INDEX(#REF!,MATCH('all CS proposals, net savings'!A:A,#REF!,0))</f>
        <v>#REF!</v>
      </c>
      <c r="J469" s="5" t="e">
        <f t="shared" si="15"/>
        <v>#REF!</v>
      </c>
    </row>
    <row r="470" spans="1:10" x14ac:dyDescent="0.25">
      <c r="A470" s="3">
        <v>127042003</v>
      </c>
      <c r="B470" s="3" t="s">
        <v>569</v>
      </c>
      <c r="C470" s="7" t="s">
        <v>3</v>
      </c>
      <c r="D470" s="6" t="e">
        <f>INDEX(#REF!,MATCH('all CS proposals, net savings'!A:A,#REF!,0))</f>
        <v>#REF!</v>
      </c>
      <c r="E470" s="6" t="e">
        <f>INDEX('Cyber CS Savings Feb2025'!#REF!,MATCH('all CS proposals, net savings'!A:A,'Cyber CS Savings Feb2025'!A:A,0))</f>
        <v>#REF!</v>
      </c>
      <c r="F470" s="6" t="e">
        <f>INDEX('Cyber CS Savings Feb2025'!#REF!,MATCH('all CS proposals, net savings'!A:A,'Cyber CS Savings Feb2025'!A:A,0))</f>
        <v>#REF!</v>
      </c>
      <c r="G470" s="6" t="e">
        <f>INDEX('Cyber CS Savings Feb2025'!#REF!,MATCH('all CS proposals, net savings'!A:A,'Cyber CS Savings Feb2025'!A:A,0))</f>
        <v>#REF!</v>
      </c>
      <c r="H470" s="6" t="e">
        <f t="shared" si="14"/>
        <v>#REF!</v>
      </c>
      <c r="I470" s="5" t="e">
        <f>INDEX(#REF!,MATCH('all CS proposals, net savings'!A:A,#REF!,0))</f>
        <v>#REF!</v>
      </c>
      <c r="J470" s="5" t="e">
        <f t="shared" si="15"/>
        <v>#REF!</v>
      </c>
    </row>
    <row r="471" spans="1:10" x14ac:dyDescent="0.25">
      <c r="A471" s="3">
        <v>127042853</v>
      </c>
      <c r="B471" s="3" t="s">
        <v>157</v>
      </c>
      <c r="C471" s="7" t="s">
        <v>3</v>
      </c>
      <c r="D471" s="6" t="e">
        <f>INDEX(#REF!,MATCH('all CS proposals, net savings'!A:A,#REF!,0))</f>
        <v>#REF!</v>
      </c>
      <c r="E471" s="6" t="e">
        <f>INDEX('Cyber CS Savings Feb2025'!#REF!,MATCH('all CS proposals, net savings'!A:A,'Cyber CS Savings Feb2025'!A:A,0))</f>
        <v>#REF!</v>
      </c>
      <c r="F471" s="6" t="e">
        <f>INDEX('Cyber CS Savings Feb2025'!#REF!,MATCH('all CS proposals, net savings'!A:A,'Cyber CS Savings Feb2025'!A:A,0))</f>
        <v>#REF!</v>
      </c>
      <c r="G471" s="6" t="e">
        <f>INDEX('Cyber CS Savings Feb2025'!#REF!,MATCH('all CS proposals, net savings'!A:A,'Cyber CS Savings Feb2025'!A:A,0))</f>
        <v>#REF!</v>
      </c>
      <c r="H471" s="6" t="e">
        <f t="shared" si="14"/>
        <v>#REF!</v>
      </c>
      <c r="I471" s="5" t="e">
        <f>INDEX(#REF!,MATCH('all CS proposals, net savings'!A:A,#REF!,0))</f>
        <v>#REF!</v>
      </c>
      <c r="J471" s="5" t="e">
        <f t="shared" si="15"/>
        <v>#REF!</v>
      </c>
    </row>
    <row r="472" spans="1:10" x14ac:dyDescent="0.25">
      <c r="A472" s="3">
        <v>127044103</v>
      </c>
      <c r="B472" s="3" t="s">
        <v>472</v>
      </c>
      <c r="C472" s="7" t="s">
        <v>3</v>
      </c>
      <c r="D472" s="6" t="e">
        <f>INDEX(#REF!,MATCH('all CS proposals, net savings'!A:A,#REF!,0))</f>
        <v>#REF!</v>
      </c>
      <c r="E472" s="6" t="e">
        <f>INDEX('Cyber CS Savings Feb2025'!#REF!,MATCH('all CS proposals, net savings'!A:A,'Cyber CS Savings Feb2025'!A:A,0))</f>
        <v>#REF!</v>
      </c>
      <c r="F472" s="6" t="e">
        <f>INDEX('Cyber CS Savings Feb2025'!#REF!,MATCH('all CS proposals, net savings'!A:A,'Cyber CS Savings Feb2025'!A:A,0))</f>
        <v>#REF!</v>
      </c>
      <c r="G472" s="6" t="e">
        <f>INDEX('Cyber CS Savings Feb2025'!#REF!,MATCH('all CS proposals, net savings'!A:A,'Cyber CS Savings Feb2025'!A:A,0))</f>
        <v>#REF!</v>
      </c>
      <c r="H472" s="6" t="e">
        <f t="shared" si="14"/>
        <v>#REF!</v>
      </c>
      <c r="I472" s="5" t="e">
        <f>INDEX(#REF!,MATCH('all CS proposals, net savings'!A:A,#REF!,0))</f>
        <v>#REF!</v>
      </c>
      <c r="J472" s="5" t="e">
        <f t="shared" si="15"/>
        <v>#REF!</v>
      </c>
    </row>
    <row r="473" spans="1:10" x14ac:dyDescent="0.25">
      <c r="A473" s="3">
        <v>127045303</v>
      </c>
      <c r="B473" s="3" t="s">
        <v>210</v>
      </c>
      <c r="C473" s="7" t="s">
        <v>3</v>
      </c>
      <c r="D473" s="6" t="e">
        <f>INDEX(#REF!,MATCH('all CS proposals, net savings'!A:A,#REF!,0))</f>
        <v>#REF!</v>
      </c>
      <c r="E473" s="6" t="e">
        <f>INDEX('Cyber CS Savings Feb2025'!#REF!,MATCH('all CS proposals, net savings'!A:A,'Cyber CS Savings Feb2025'!A:A,0))</f>
        <v>#REF!</v>
      </c>
      <c r="F473" s="6" t="e">
        <f>INDEX('Cyber CS Savings Feb2025'!#REF!,MATCH('all CS proposals, net savings'!A:A,'Cyber CS Savings Feb2025'!A:A,0))</f>
        <v>#REF!</v>
      </c>
      <c r="G473" s="6" t="e">
        <f>INDEX('Cyber CS Savings Feb2025'!#REF!,MATCH('all CS proposals, net savings'!A:A,'Cyber CS Savings Feb2025'!A:A,0))</f>
        <v>#REF!</v>
      </c>
      <c r="H473" s="6" t="e">
        <f t="shared" si="14"/>
        <v>#REF!</v>
      </c>
      <c r="I473" s="5" t="e">
        <f>INDEX(#REF!,MATCH('all CS proposals, net savings'!A:A,#REF!,0))</f>
        <v>#REF!</v>
      </c>
      <c r="J473" s="5" t="e">
        <f t="shared" si="15"/>
        <v>#REF!</v>
      </c>
    </row>
    <row r="474" spans="1:10" x14ac:dyDescent="0.25">
      <c r="A474" s="3">
        <v>127045653</v>
      </c>
      <c r="B474" s="3" t="s">
        <v>285</v>
      </c>
      <c r="C474" s="7" t="s">
        <v>3</v>
      </c>
      <c r="D474" s="6" t="e">
        <f>INDEX(#REF!,MATCH('all CS proposals, net savings'!A:A,#REF!,0))</f>
        <v>#REF!</v>
      </c>
      <c r="E474" s="6" t="e">
        <f>INDEX('Cyber CS Savings Feb2025'!#REF!,MATCH('all CS proposals, net savings'!A:A,'Cyber CS Savings Feb2025'!A:A,0))</f>
        <v>#REF!</v>
      </c>
      <c r="F474" s="6" t="e">
        <f>INDEX('Cyber CS Savings Feb2025'!#REF!,MATCH('all CS proposals, net savings'!A:A,'Cyber CS Savings Feb2025'!A:A,0))</f>
        <v>#REF!</v>
      </c>
      <c r="G474" s="6" t="e">
        <f>INDEX('Cyber CS Savings Feb2025'!#REF!,MATCH('all CS proposals, net savings'!A:A,'Cyber CS Savings Feb2025'!A:A,0))</f>
        <v>#REF!</v>
      </c>
      <c r="H474" s="6" t="e">
        <f t="shared" si="14"/>
        <v>#REF!</v>
      </c>
      <c r="I474" s="5" t="e">
        <f>INDEX(#REF!,MATCH('all CS proposals, net savings'!A:A,#REF!,0))</f>
        <v>#REF!</v>
      </c>
      <c r="J474" s="5" t="e">
        <f t="shared" si="15"/>
        <v>#REF!</v>
      </c>
    </row>
    <row r="475" spans="1:10" x14ac:dyDescent="0.25">
      <c r="A475" s="3">
        <v>127045853</v>
      </c>
      <c r="B475" s="3" t="s">
        <v>163</v>
      </c>
      <c r="C475" s="7" t="s">
        <v>3</v>
      </c>
      <c r="D475" s="6" t="e">
        <f>INDEX(#REF!,MATCH('all CS proposals, net savings'!A:A,#REF!,0))</f>
        <v>#REF!</v>
      </c>
      <c r="E475" s="6" t="e">
        <f>INDEX('Cyber CS Savings Feb2025'!#REF!,MATCH('all CS proposals, net savings'!A:A,'Cyber CS Savings Feb2025'!A:A,0))</f>
        <v>#REF!</v>
      </c>
      <c r="F475" s="6" t="e">
        <f>INDEX('Cyber CS Savings Feb2025'!#REF!,MATCH('all CS proposals, net savings'!A:A,'Cyber CS Savings Feb2025'!A:A,0))</f>
        <v>#REF!</v>
      </c>
      <c r="G475" s="6" t="e">
        <f>INDEX('Cyber CS Savings Feb2025'!#REF!,MATCH('all CS proposals, net savings'!A:A,'Cyber CS Savings Feb2025'!A:A,0))</f>
        <v>#REF!</v>
      </c>
      <c r="H475" s="6" t="e">
        <f t="shared" si="14"/>
        <v>#REF!</v>
      </c>
      <c r="I475" s="5" t="e">
        <f>INDEX(#REF!,MATCH('all CS proposals, net savings'!A:A,#REF!,0))</f>
        <v>#REF!</v>
      </c>
      <c r="J475" s="5" t="e">
        <f t="shared" si="15"/>
        <v>#REF!</v>
      </c>
    </row>
    <row r="476" spans="1:10" x14ac:dyDescent="0.25">
      <c r="A476" s="3">
        <v>127046903</v>
      </c>
      <c r="B476" s="3" t="s">
        <v>404</v>
      </c>
      <c r="C476" s="7" t="s">
        <v>3</v>
      </c>
      <c r="D476" s="6" t="e">
        <f>INDEX(#REF!,MATCH('all CS proposals, net savings'!A:A,#REF!,0))</f>
        <v>#REF!</v>
      </c>
      <c r="E476" s="6" t="e">
        <f>INDEX('Cyber CS Savings Feb2025'!#REF!,MATCH('all CS proposals, net savings'!A:A,'Cyber CS Savings Feb2025'!A:A,0))</f>
        <v>#REF!</v>
      </c>
      <c r="F476" s="6" t="e">
        <f>INDEX('Cyber CS Savings Feb2025'!#REF!,MATCH('all CS proposals, net savings'!A:A,'Cyber CS Savings Feb2025'!A:A,0))</f>
        <v>#REF!</v>
      </c>
      <c r="G476" s="6" t="e">
        <f>INDEX('Cyber CS Savings Feb2025'!#REF!,MATCH('all CS proposals, net savings'!A:A,'Cyber CS Savings Feb2025'!A:A,0))</f>
        <v>#REF!</v>
      </c>
      <c r="H476" s="6" t="e">
        <f t="shared" si="14"/>
        <v>#REF!</v>
      </c>
      <c r="I476" s="5" t="e">
        <f>INDEX(#REF!,MATCH('all CS proposals, net savings'!A:A,#REF!,0))</f>
        <v>#REF!</v>
      </c>
      <c r="J476" s="5" t="e">
        <f t="shared" si="15"/>
        <v>#REF!</v>
      </c>
    </row>
    <row r="477" spans="1:10" x14ac:dyDescent="0.25">
      <c r="A477" s="3">
        <v>127047404</v>
      </c>
      <c r="B477" s="3" t="s">
        <v>459</v>
      </c>
      <c r="C477" s="7" t="s">
        <v>3</v>
      </c>
      <c r="D477" s="6" t="e">
        <f>INDEX(#REF!,MATCH('all CS proposals, net savings'!A:A,#REF!,0))</f>
        <v>#REF!</v>
      </c>
      <c r="E477" s="6" t="e">
        <f>INDEX('Cyber CS Savings Feb2025'!#REF!,MATCH('all CS proposals, net savings'!A:A,'Cyber CS Savings Feb2025'!A:A,0))</f>
        <v>#REF!</v>
      </c>
      <c r="F477" s="6" t="e">
        <f>INDEX('Cyber CS Savings Feb2025'!#REF!,MATCH('all CS proposals, net savings'!A:A,'Cyber CS Savings Feb2025'!A:A,0))</f>
        <v>#REF!</v>
      </c>
      <c r="G477" s="6" t="e">
        <f>INDEX('Cyber CS Savings Feb2025'!#REF!,MATCH('all CS proposals, net savings'!A:A,'Cyber CS Savings Feb2025'!A:A,0))</f>
        <v>#REF!</v>
      </c>
      <c r="H477" s="6" t="e">
        <f t="shared" si="14"/>
        <v>#REF!</v>
      </c>
      <c r="I477" s="5" t="e">
        <f>INDEX(#REF!,MATCH('all CS proposals, net savings'!A:A,#REF!,0))</f>
        <v>#REF!</v>
      </c>
      <c r="J477" s="5" t="e">
        <f t="shared" si="15"/>
        <v>#REF!</v>
      </c>
    </row>
    <row r="478" spans="1:10" x14ac:dyDescent="0.25">
      <c r="A478" s="3">
        <v>127049303</v>
      </c>
      <c r="B478" s="3" t="s">
        <v>397</v>
      </c>
      <c r="C478" s="7" t="s">
        <v>3</v>
      </c>
      <c r="D478" s="6" t="e">
        <f>INDEX(#REF!,MATCH('all CS proposals, net savings'!A:A,#REF!,0))</f>
        <v>#REF!</v>
      </c>
      <c r="E478" s="6" t="e">
        <f>INDEX('Cyber CS Savings Feb2025'!#REF!,MATCH('all CS proposals, net savings'!A:A,'Cyber CS Savings Feb2025'!A:A,0))</f>
        <v>#REF!</v>
      </c>
      <c r="F478" s="6" t="e">
        <f>INDEX('Cyber CS Savings Feb2025'!#REF!,MATCH('all CS proposals, net savings'!A:A,'Cyber CS Savings Feb2025'!A:A,0))</f>
        <v>#REF!</v>
      </c>
      <c r="G478" s="6" t="e">
        <f>INDEX('Cyber CS Savings Feb2025'!#REF!,MATCH('all CS proposals, net savings'!A:A,'Cyber CS Savings Feb2025'!A:A,0))</f>
        <v>#REF!</v>
      </c>
      <c r="H478" s="6" t="e">
        <f t="shared" si="14"/>
        <v>#REF!</v>
      </c>
      <c r="I478" s="5" t="e">
        <f>INDEX(#REF!,MATCH('all CS proposals, net savings'!A:A,#REF!,0))</f>
        <v>#REF!</v>
      </c>
      <c r="J478" s="5" t="e">
        <f t="shared" si="15"/>
        <v>#REF!</v>
      </c>
    </row>
    <row r="479" spans="1:10" x14ac:dyDescent="0.25">
      <c r="A479" s="3">
        <v>128030603</v>
      </c>
      <c r="B479" s="3" t="s">
        <v>528</v>
      </c>
      <c r="C479" s="7" t="s">
        <v>286</v>
      </c>
      <c r="D479" s="6" t="e">
        <f>INDEX(#REF!,MATCH('all CS proposals, net savings'!A:A,#REF!,0))</f>
        <v>#REF!</v>
      </c>
      <c r="E479" s="6" t="e">
        <f>INDEX('Cyber CS Savings Feb2025'!#REF!,MATCH('all CS proposals, net savings'!A:A,'Cyber CS Savings Feb2025'!A:A,0))</f>
        <v>#REF!</v>
      </c>
      <c r="F479" s="6" t="e">
        <f>INDEX('Cyber CS Savings Feb2025'!#REF!,MATCH('all CS proposals, net savings'!A:A,'Cyber CS Savings Feb2025'!A:A,0))</f>
        <v>#REF!</v>
      </c>
      <c r="G479" s="6" t="e">
        <f>INDEX('Cyber CS Savings Feb2025'!#REF!,MATCH('all CS proposals, net savings'!A:A,'Cyber CS Savings Feb2025'!A:A,0))</f>
        <v>#REF!</v>
      </c>
      <c r="H479" s="6" t="e">
        <f t="shared" si="14"/>
        <v>#REF!</v>
      </c>
      <c r="I479" s="5" t="e">
        <f>INDEX(#REF!,MATCH('all CS proposals, net savings'!A:A,#REF!,0))</f>
        <v>#REF!</v>
      </c>
      <c r="J479" s="5" t="e">
        <f t="shared" si="15"/>
        <v>#REF!</v>
      </c>
    </row>
    <row r="480" spans="1:10" x14ac:dyDescent="0.25">
      <c r="A480" s="3">
        <v>128030852</v>
      </c>
      <c r="B480" s="3" t="s">
        <v>546</v>
      </c>
      <c r="C480" s="7" t="s">
        <v>286</v>
      </c>
      <c r="D480" s="6" t="e">
        <f>INDEX(#REF!,MATCH('all CS proposals, net savings'!A:A,#REF!,0))</f>
        <v>#REF!</v>
      </c>
      <c r="E480" s="6" t="e">
        <f>INDEX('Cyber CS Savings Feb2025'!#REF!,MATCH('all CS proposals, net savings'!A:A,'Cyber CS Savings Feb2025'!A:A,0))</f>
        <v>#REF!</v>
      </c>
      <c r="F480" s="6" t="e">
        <f>INDEX('Cyber CS Savings Feb2025'!#REF!,MATCH('all CS proposals, net savings'!A:A,'Cyber CS Savings Feb2025'!A:A,0))</f>
        <v>#REF!</v>
      </c>
      <c r="G480" s="6" t="e">
        <f>INDEX('Cyber CS Savings Feb2025'!#REF!,MATCH('all CS proposals, net savings'!A:A,'Cyber CS Savings Feb2025'!A:A,0))</f>
        <v>#REF!</v>
      </c>
      <c r="H480" s="6" t="e">
        <f t="shared" si="14"/>
        <v>#REF!</v>
      </c>
      <c r="I480" s="5" t="e">
        <f>INDEX(#REF!,MATCH('all CS proposals, net savings'!A:A,#REF!,0))</f>
        <v>#REF!</v>
      </c>
      <c r="J480" s="5" t="e">
        <f t="shared" si="15"/>
        <v>#REF!</v>
      </c>
    </row>
    <row r="481" spans="1:10" x14ac:dyDescent="0.25">
      <c r="A481" s="3">
        <v>128033053</v>
      </c>
      <c r="B481" s="3" t="s">
        <v>287</v>
      </c>
      <c r="C481" s="7" t="s">
        <v>286</v>
      </c>
      <c r="D481" s="6" t="e">
        <f>INDEX(#REF!,MATCH('all CS proposals, net savings'!A:A,#REF!,0))</f>
        <v>#REF!</v>
      </c>
      <c r="E481" s="6" t="e">
        <f>INDEX('Cyber CS Savings Feb2025'!#REF!,MATCH('all CS proposals, net savings'!A:A,'Cyber CS Savings Feb2025'!A:A,0))</f>
        <v>#REF!</v>
      </c>
      <c r="F481" s="6" t="e">
        <f>INDEX('Cyber CS Savings Feb2025'!#REF!,MATCH('all CS proposals, net savings'!A:A,'Cyber CS Savings Feb2025'!A:A,0))</f>
        <v>#REF!</v>
      </c>
      <c r="G481" s="6" t="e">
        <f>INDEX('Cyber CS Savings Feb2025'!#REF!,MATCH('all CS proposals, net savings'!A:A,'Cyber CS Savings Feb2025'!A:A,0))</f>
        <v>#REF!</v>
      </c>
      <c r="H481" s="6" t="e">
        <f t="shared" si="14"/>
        <v>#REF!</v>
      </c>
      <c r="I481" s="5" t="e">
        <f>INDEX(#REF!,MATCH('all CS proposals, net savings'!A:A,#REF!,0))</f>
        <v>#REF!</v>
      </c>
      <c r="J481" s="5" t="e">
        <f t="shared" si="15"/>
        <v>#REF!</v>
      </c>
    </row>
    <row r="482" spans="1:10" x14ac:dyDescent="0.25">
      <c r="A482" s="3">
        <v>128034503</v>
      </c>
      <c r="B482" s="3" t="s">
        <v>346</v>
      </c>
      <c r="C482" s="7" t="s">
        <v>286</v>
      </c>
      <c r="D482" s="6" t="e">
        <f>INDEX(#REF!,MATCH('all CS proposals, net savings'!A:A,#REF!,0))</f>
        <v>#REF!</v>
      </c>
      <c r="E482" s="6" t="e">
        <f>INDEX('Cyber CS Savings Feb2025'!#REF!,MATCH('all CS proposals, net savings'!A:A,'Cyber CS Savings Feb2025'!A:A,0))</f>
        <v>#REF!</v>
      </c>
      <c r="F482" s="6" t="e">
        <f>INDEX('Cyber CS Savings Feb2025'!#REF!,MATCH('all CS proposals, net savings'!A:A,'Cyber CS Savings Feb2025'!A:A,0))</f>
        <v>#REF!</v>
      </c>
      <c r="G482" s="6" t="e">
        <f>INDEX('Cyber CS Savings Feb2025'!#REF!,MATCH('all CS proposals, net savings'!A:A,'Cyber CS Savings Feb2025'!A:A,0))</f>
        <v>#REF!</v>
      </c>
      <c r="H482" s="6" t="e">
        <f t="shared" si="14"/>
        <v>#REF!</v>
      </c>
      <c r="I482" s="5" t="e">
        <f>INDEX(#REF!,MATCH('all CS proposals, net savings'!A:A,#REF!,0))</f>
        <v>#REF!</v>
      </c>
      <c r="J482" s="5" t="e">
        <f t="shared" si="15"/>
        <v>#REF!</v>
      </c>
    </row>
    <row r="483" spans="1:10" x14ac:dyDescent="0.25">
      <c r="A483" s="3">
        <v>128321103</v>
      </c>
      <c r="B483" s="3" t="s">
        <v>419</v>
      </c>
      <c r="C483" s="7" t="s">
        <v>64</v>
      </c>
      <c r="D483" s="6" t="e">
        <f>INDEX(#REF!,MATCH('all CS proposals, net savings'!A:A,#REF!,0))</f>
        <v>#REF!</v>
      </c>
      <c r="E483" s="6" t="e">
        <f>INDEX('Cyber CS Savings Feb2025'!#REF!,MATCH('all CS proposals, net savings'!A:A,'Cyber CS Savings Feb2025'!A:A,0))</f>
        <v>#REF!</v>
      </c>
      <c r="F483" s="6" t="e">
        <f>INDEX('Cyber CS Savings Feb2025'!#REF!,MATCH('all CS proposals, net savings'!A:A,'Cyber CS Savings Feb2025'!A:A,0))</f>
        <v>#REF!</v>
      </c>
      <c r="G483" s="6" t="e">
        <f>INDEX('Cyber CS Savings Feb2025'!#REF!,MATCH('all CS proposals, net savings'!A:A,'Cyber CS Savings Feb2025'!A:A,0))</f>
        <v>#REF!</v>
      </c>
      <c r="H483" s="6" t="e">
        <f t="shared" si="14"/>
        <v>#REF!</v>
      </c>
      <c r="I483" s="5" t="e">
        <f>INDEX(#REF!,MATCH('all CS proposals, net savings'!A:A,#REF!,0))</f>
        <v>#REF!</v>
      </c>
      <c r="J483" s="5" t="e">
        <f t="shared" si="15"/>
        <v>#REF!</v>
      </c>
    </row>
    <row r="484" spans="1:10" x14ac:dyDescent="0.25">
      <c r="A484" s="3">
        <v>128323303</v>
      </c>
      <c r="B484" s="3" t="s">
        <v>65</v>
      </c>
      <c r="C484" s="7" t="s">
        <v>64</v>
      </c>
      <c r="D484" s="6" t="e">
        <f>INDEX(#REF!,MATCH('all CS proposals, net savings'!A:A,#REF!,0))</f>
        <v>#REF!</v>
      </c>
      <c r="E484" s="6" t="e">
        <f>INDEX('Cyber CS Savings Feb2025'!#REF!,MATCH('all CS proposals, net savings'!A:A,'Cyber CS Savings Feb2025'!A:A,0))</f>
        <v>#REF!</v>
      </c>
      <c r="F484" s="6" t="e">
        <f>INDEX('Cyber CS Savings Feb2025'!#REF!,MATCH('all CS proposals, net savings'!A:A,'Cyber CS Savings Feb2025'!A:A,0))</f>
        <v>#REF!</v>
      </c>
      <c r="G484" s="6" t="e">
        <f>INDEX('Cyber CS Savings Feb2025'!#REF!,MATCH('all CS proposals, net savings'!A:A,'Cyber CS Savings Feb2025'!A:A,0))</f>
        <v>#REF!</v>
      </c>
      <c r="H484" s="6" t="e">
        <f t="shared" si="14"/>
        <v>#REF!</v>
      </c>
      <c r="I484" s="5" t="e">
        <f>INDEX(#REF!,MATCH('all CS proposals, net savings'!A:A,#REF!,0))</f>
        <v>#REF!</v>
      </c>
      <c r="J484" s="5" t="e">
        <f t="shared" si="15"/>
        <v>#REF!</v>
      </c>
    </row>
    <row r="485" spans="1:10" x14ac:dyDescent="0.25">
      <c r="A485" s="3">
        <v>128323703</v>
      </c>
      <c r="B485" s="3" t="s">
        <v>508</v>
      </c>
      <c r="C485" s="7" t="s">
        <v>64</v>
      </c>
      <c r="D485" s="6" t="e">
        <f>INDEX(#REF!,MATCH('all CS proposals, net savings'!A:A,#REF!,0))</f>
        <v>#REF!</v>
      </c>
      <c r="E485" s="6" t="e">
        <f>INDEX('Cyber CS Savings Feb2025'!#REF!,MATCH('all CS proposals, net savings'!A:A,'Cyber CS Savings Feb2025'!A:A,0))</f>
        <v>#REF!</v>
      </c>
      <c r="F485" s="6" t="e">
        <f>INDEX('Cyber CS Savings Feb2025'!#REF!,MATCH('all CS proposals, net savings'!A:A,'Cyber CS Savings Feb2025'!A:A,0))</f>
        <v>#REF!</v>
      </c>
      <c r="G485" s="6" t="e">
        <f>INDEX('Cyber CS Savings Feb2025'!#REF!,MATCH('all CS proposals, net savings'!A:A,'Cyber CS Savings Feb2025'!A:A,0))</f>
        <v>#REF!</v>
      </c>
      <c r="H485" s="6" t="e">
        <f t="shared" si="14"/>
        <v>#REF!</v>
      </c>
      <c r="I485" s="5" t="e">
        <f>INDEX(#REF!,MATCH('all CS proposals, net savings'!A:A,#REF!,0))</f>
        <v>#REF!</v>
      </c>
      <c r="J485" s="5" t="e">
        <f t="shared" si="15"/>
        <v>#REF!</v>
      </c>
    </row>
    <row r="486" spans="1:10" x14ac:dyDescent="0.25">
      <c r="A486" s="3">
        <v>128325203</v>
      </c>
      <c r="B486" s="3" t="s">
        <v>218</v>
      </c>
      <c r="C486" s="7" t="s">
        <v>64</v>
      </c>
      <c r="D486" s="6" t="e">
        <f>INDEX(#REF!,MATCH('all CS proposals, net savings'!A:A,#REF!,0))</f>
        <v>#REF!</v>
      </c>
      <c r="E486" s="6" t="e">
        <f>INDEX('Cyber CS Savings Feb2025'!#REF!,MATCH('all CS proposals, net savings'!A:A,'Cyber CS Savings Feb2025'!A:A,0))</f>
        <v>#REF!</v>
      </c>
      <c r="F486" s="6" t="e">
        <f>INDEX('Cyber CS Savings Feb2025'!#REF!,MATCH('all CS proposals, net savings'!A:A,'Cyber CS Savings Feb2025'!A:A,0))</f>
        <v>#REF!</v>
      </c>
      <c r="G486" s="6" t="e">
        <f>INDEX('Cyber CS Savings Feb2025'!#REF!,MATCH('all CS proposals, net savings'!A:A,'Cyber CS Savings Feb2025'!A:A,0))</f>
        <v>#REF!</v>
      </c>
      <c r="H486" s="6" t="e">
        <f t="shared" si="14"/>
        <v>#REF!</v>
      </c>
      <c r="I486" s="5" t="e">
        <f>INDEX(#REF!,MATCH('all CS proposals, net savings'!A:A,#REF!,0))</f>
        <v>#REF!</v>
      </c>
      <c r="J486" s="5" t="e">
        <f t="shared" si="15"/>
        <v>#REF!</v>
      </c>
    </row>
    <row r="487" spans="1:10" x14ac:dyDescent="0.25">
      <c r="A487" s="3">
        <v>128326303</v>
      </c>
      <c r="B487" s="3" t="s">
        <v>373</v>
      </c>
      <c r="C487" s="7" t="s">
        <v>64</v>
      </c>
      <c r="D487" s="6" t="e">
        <f>INDEX(#REF!,MATCH('all CS proposals, net savings'!A:A,#REF!,0))</f>
        <v>#REF!</v>
      </c>
      <c r="E487" s="6" t="e">
        <f>INDEX('Cyber CS Savings Feb2025'!#REF!,MATCH('all CS proposals, net savings'!A:A,'Cyber CS Savings Feb2025'!A:A,0))</f>
        <v>#REF!</v>
      </c>
      <c r="F487" s="6" t="e">
        <f>INDEX('Cyber CS Savings Feb2025'!#REF!,MATCH('all CS proposals, net savings'!A:A,'Cyber CS Savings Feb2025'!A:A,0))</f>
        <v>#REF!</v>
      </c>
      <c r="G487" s="6" t="e">
        <f>INDEX('Cyber CS Savings Feb2025'!#REF!,MATCH('all CS proposals, net savings'!A:A,'Cyber CS Savings Feb2025'!A:A,0))</f>
        <v>#REF!</v>
      </c>
      <c r="H487" s="6" t="e">
        <f t="shared" si="14"/>
        <v>#REF!</v>
      </c>
      <c r="I487" s="5" t="e">
        <f>INDEX(#REF!,MATCH('all CS proposals, net savings'!A:A,#REF!,0))</f>
        <v>#REF!</v>
      </c>
      <c r="J487" s="5" t="e">
        <f t="shared" si="15"/>
        <v>#REF!</v>
      </c>
    </row>
    <row r="488" spans="1:10" x14ac:dyDescent="0.25">
      <c r="A488" s="3">
        <v>128327303</v>
      </c>
      <c r="B488" s="3" t="s">
        <v>207</v>
      </c>
      <c r="C488" s="7" t="s">
        <v>64</v>
      </c>
      <c r="D488" s="6" t="e">
        <f>INDEX(#REF!,MATCH('all CS proposals, net savings'!A:A,#REF!,0))</f>
        <v>#REF!</v>
      </c>
      <c r="E488" s="6" t="e">
        <f>INDEX('Cyber CS Savings Feb2025'!#REF!,MATCH('all CS proposals, net savings'!A:A,'Cyber CS Savings Feb2025'!A:A,0))</f>
        <v>#REF!</v>
      </c>
      <c r="F488" s="6" t="e">
        <f>INDEX('Cyber CS Savings Feb2025'!#REF!,MATCH('all CS proposals, net savings'!A:A,'Cyber CS Savings Feb2025'!A:A,0))</f>
        <v>#REF!</v>
      </c>
      <c r="G488" s="6" t="e">
        <f>INDEX('Cyber CS Savings Feb2025'!#REF!,MATCH('all CS proposals, net savings'!A:A,'Cyber CS Savings Feb2025'!A:A,0))</f>
        <v>#REF!</v>
      </c>
      <c r="H488" s="6" t="e">
        <f t="shared" si="14"/>
        <v>#REF!</v>
      </c>
      <c r="I488" s="5" t="e">
        <f>INDEX(#REF!,MATCH('all CS proposals, net savings'!A:A,#REF!,0))</f>
        <v>#REF!</v>
      </c>
      <c r="J488" s="5" t="e">
        <f t="shared" si="15"/>
        <v>#REF!</v>
      </c>
    </row>
    <row r="489" spans="1:10" x14ac:dyDescent="0.25">
      <c r="A489" s="3">
        <v>128328003</v>
      </c>
      <c r="B489" s="3" t="s">
        <v>191</v>
      </c>
      <c r="C489" s="7" t="s">
        <v>64</v>
      </c>
      <c r="D489" s="6" t="e">
        <f>INDEX(#REF!,MATCH('all CS proposals, net savings'!A:A,#REF!,0))</f>
        <v>#REF!</v>
      </c>
      <c r="E489" s="6" t="e">
        <f>INDEX('Cyber CS Savings Feb2025'!#REF!,MATCH('all CS proposals, net savings'!A:A,'Cyber CS Savings Feb2025'!A:A,0))</f>
        <v>#REF!</v>
      </c>
      <c r="F489" s="6" t="e">
        <f>INDEX('Cyber CS Savings Feb2025'!#REF!,MATCH('all CS proposals, net savings'!A:A,'Cyber CS Savings Feb2025'!A:A,0))</f>
        <v>#REF!</v>
      </c>
      <c r="G489" s="6" t="e">
        <f>INDEX('Cyber CS Savings Feb2025'!#REF!,MATCH('all CS proposals, net savings'!A:A,'Cyber CS Savings Feb2025'!A:A,0))</f>
        <v>#REF!</v>
      </c>
      <c r="H489" s="6" t="e">
        <f t="shared" si="14"/>
        <v>#REF!</v>
      </c>
      <c r="I489" s="5" t="e">
        <f>INDEX(#REF!,MATCH('all CS proposals, net savings'!A:A,#REF!,0))</f>
        <v>#REF!</v>
      </c>
      <c r="J489" s="5" t="e">
        <f t="shared" si="15"/>
        <v>#REF!</v>
      </c>
    </row>
    <row r="490" spans="1:10" x14ac:dyDescent="0.25">
      <c r="A490" s="3">
        <v>129540803</v>
      </c>
      <c r="B490" s="3" t="s">
        <v>215</v>
      </c>
      <c r="C490" s="7" t="s">
        <v>10</v>
      </c>
      <c r="D490" s="6" t="e">
        <f>INDEX(#REF!,MATCH('all CS proposals, net savings'!A:A,#REF!,0))</f>
        <v>#REF!</v>
      </c>
      <c r="E490" s="6" t="e">
        <f>INDEX('Cyber CS Savings Feb2025'!#REF!,MATCH('all CS proposals, net savings'!A:A,'Cyber CS Savings Feb2025'!A:A,0))</f>
        <v>#REF!</v>
      </c>
      <c r="F490" s="6" t="e">
        <f>INDEX('Cyber CS Savings Feb2025'!#REF!,MATCH('all CS proposals, net savings'!A:A,'Cyber CS Savings Feb2025'!A:A,0))</f>
        <v>#REF!</v>
      </c>
      <c r="G490" s="6" t="e">
        <f>INDEX('Cyber CS Savings Feb2025'!#REF!,MATCH('all CS proposals, net savings'!A:A,'Cyber CS Savings Feb2025'!A:A,0))</f>
        <v>#REF!</v>
      </c>
      <c r="H490" s="6" t="e">
        <f t="shared" si="14"/>
        <v>#REF!</v>
      </c>
      <c r="I490" s="5" t="e">
        <f>INDEX(#REF!,MATCH('all CS proposals, net savings'!A:A,#REF!,0))</f>
        <v>#REF!</v>
      </c>
      <c r="J490" s="5" t="e">
        <f t="shared" si="15"/>
        <v>#REF!</v>
      </c>
    </row>
    <row r="491" spans="1:10" x14ac:dyDescent="0.25">
      <c r="A491" s="3">
        <v>129544503</v>
      </c>
      <c r="B491" s="3" t="s">
        <v>31</v>
      </c>
      <c r="C491" s="7" t="s">
        <v>10</v>
      </c>
      <c r="D491" s="6" t="e">
        <f>INDEX(#REF!,MATCH('all CS proposals, net savings'!A:A,#REF!,0))</f>
        <v>#REF!</v>
      </c>
      <c r="E491" s="6" t="e">
        <f>INDEX('Cyber CS Savings Feb2025'!#REF!,MATCH('all CS proposals, net savings'!A:A,'Cyber CS Savings Feb2025'!A:A,0))</f>
        <v>#REF!</v>
      </c>
      <c r="F491" s="6" t="e">
        <f>INDEX('Cyber CS Savings Feb2025'!#REF!,MATCH('all CS proposals, net savings'!A:A,'Cyber CS Savings Feb2025'!A:A,0))</f>
        <v>#REF!</v>
      </c>
      <c r="G491" s="6" t="e">
        <f>INDEX('Cyber CS Savings Feb2025'!#REF!,MATCH('all CS proposals, net savings'!A:A,'Cyber CS Savings Feb2025'!A:A,0))</f>
        <v>#REF!</v>
      </c>
      <c r="H491" s="6" t="e">
        <f t="shared" si="14"/>
        <v>#REF!</v>
      </c>
      <c r="I491" s="5" t="e">
        <f>INDEX(#REF!,MATCH('all CS proposals, net savings'!A:A,#REF!,0))</f>
        <v>#REF!</v>
      </c>
      <c r="J491" s="5" t="e">
        <f t="shared" si="15"/>
        <v>#REF!</v>
      </c>
    </row>
    <row r="492" spans="1:10" x14ac:dyDescent="0.25">
      <c r="A492" s="3">
        <v>129544703</v>
      </c>
      <c r="B492" s="3" t="s">
        <v>102</v>
      </c>
      <c r="C492" s="7" t="s">
        <v>10</v>
      </c>
      <c r="D492" s="6" t="e">
        <f>INDEX(#REF!,MATCH('all CS proposals, net savings'!A:A,#REF!,0))</f>
        <v>#REF!</v>
      </c>
      <c r="E492" s="6" t="e">
        <f>INDEX('Cyber CS Savings Feb2025'!#REF!,MATCH('all CS proposals, net savings'!A:A,'Cyber CS Savings Feb2025'!A:A,0))</f>
        <v>#REF!</v>
      </c>
      <c r="F492" s="6" t="e">
        <f>INDEX('Cyber CS Savings Feb2025'!#REF!,MATCH('all CS proposals, net savings'!A:A,'Cyber CS Savings Feb2025'!A:A,0))</f>
        <v>#REF!</v>
      </c>
      <c r="G492" s="6" t="e">
        <f>INDEX('Cyber CS Savings Feb2025'!#REF!,MATCH('all CS proposals, net savings'!A:A,'Cyber CS Savings Feb2025'!A:A,0))</f>
        <v>#REF!</v>
      </c>
      <c r="H492" s="6" t="e">
        <f t="shared" si="14"/>
        <v>#REF!</v>
      </c>
      <c r="I492" s="5" t="e">
        <f>INDEX(#REF!,MATCH('all CS proposals, net savings'!A:A,#REF!,0))</f>
        <v>#REF!</v>
      </c>
      <c r="J492" s="5" t="e">
        <f t="shared" si="15"/>
        <v>#REF!</v>
      </c>
    </row>
    <row r="493" spans="1:10" x14ac:dyDescent="0.25">
      <c r="A493" s="3">
        <v>129545003</v>
      </c>
      <c r="B493" s="3" t="s">
        <v>67</v>
      </c>
      <c r="C493" s="7" t="s">
        <v>10</v>
      </c>
      <c r="D493" s="6" t="e">
        <f>INDEX(#REF!,MATCH('all CS proposals, net savings'!A:A,#REF!,0))</f>
        <v>#REF!</v>
      </c>
      <c r="E493" s="6" t="e">
        <f>INDEX('Cyber CS Savings Feb2025'!#REF!,MATCH('all CS proposals, net savings'!A:A,'Cyber CS Savings Feb2025'!A:A,0))</f>
        <v>#REF!</v>
      </c>
      <c r="F493" s="6" t="e">
        <f>INDEX('Cyber CS Savings Feb2025'!#REF!,MATCH('all CS proposals, net savings'!A:A,'Cyber CS Savings Feb2025'!A:A,0))</f>
        <v>#REF!</v>
      </c>
      <c r="G493" s="6" t="e">
        <f>INDEX('Cyber CS Savings Feb2025'!#REF!,MATCH('all CS proposals, net savings'!A:A,'Cyber CS Savings Feb2025'!A:A,0))</f>
        <v>#REF!</v>
      </c>
      <c r="H493" s="6" t="e">
        <f t="shared" si="14"/>
        <v>#REF!</v>
      </c>
      <c r="I493" s="5" t="e">
        <f>INDEX(#REF!,MATCH('all CS proposals, net savings'!A:A,#REF!,0))</f>
        <v>#REF!</v>
      </c>
      <c r="J493" s="5" t="e">
        <f t="shared" si="15"/>
        <v>#REF!</v>
      </c>
    </row>
    <row r="494" spans="1:10" x14ac:dyDescent="0.25">
      <c r="A494" s="3">
        <v>129546003</v>
      </c>
      <c r="B494" s="3" t="s">
        <v>188</v>
      </c>
      <c r="C494" s="7" t="s">
        <v>10</v>
      </c>
      <c r="D494" s="6" t="e">
        <f>INDEX(#REF!,MATCH('all CS proposals, net savings'!A:A,#REF!,0))</f>
        <v>#REF!</v>
      </c>
      <c r="E494" s="6" t="e">
        <f>INDEX('Cyber CS Savings Feb2025'!#REF!,MATCH('all CS proposals, net savings'!A:A,'Cyber CS Savings Feb2025'!A:A,0))</f>
        <v>#REF!</v>
      </c>
      <c r="F494" s="6" t="e">
        <f>INDEX('Cyber CS Savings Feb2025'!#REF!,MATCH('all CS proposals, net savings'!A:A,'Cyber CS Savings Feb2025'!A:A,0))</f>
        <v>#REF!</v>
      </c>
      <c r="G494" s="6" t="e">
        <f>INDEX('Cyber CS Savings Feb2025'!#REF!,MATCH('all CS proposals, net savings'!A:A,'Cyber CS Savings Feb2025'!A:A,0))</f>
        <v>#REF!</v>
      </c>
      <c r="H494" s="6" t="e">
        <f t="shared" si="14"/>
        <v>#REF!</v>
      </c>
      <c r="I494" s="5" t="e">
        <f>INDEX(#REF!,MATCH('all CS proposals, net savings'!A:A,#REF!,0))</f>
        <v>#REF!</v>
      </c>
      <c r="J494" s="5" t="e">
        <f t="shared" si="15"/>
        <v>#REF!</v>
      </c>
    </row>
    <row r="495" spans="1:10" x14ac:dyDescent="0.25">
      <c r="A495" s="3">
        <v>129546103</v>
      </c>
      <c r="B495" s="3" t="s">
        <v>167</v>
      </c>
      <c r="C495" s="7" t="s">
        <v>10</v>
      </c>
      <c r="D495" s="6" t="e">
        <f>INDEX(#REF!,MATCH('all CS proposals, net savings'!A:A,#REF!,0))</f>
        <v>#REF!</v>
      </c>
      <c r="E495" s="6" t="e">
        <f>INDEX('Cyber CS Savings Feb2025'!#REF!,MATCH('all CS proposals, net savings'!A:A,'Cyber CS Savings Feb2025'!A:A,0))</f>
        <v>#REF!</v>
      </c>
      <c r="F495" s="6" t="e">
        <f>INDEX('Cyber CS Savings Feb2025'!#REF!,MATCH('all CS proposals, net savings'!A:A,'Cyber CS Savings Feb2025'!A:A,0))</f>
        <v>#REF!</v>
      </c>
      <c r="G495" s="6" t="e">
        <f>INDEX('Cyber CS Savings Feb2025'!#REF!,MATCH('all CS proposals, net savings'!A:A,'Cyber CS Savings Feb2025'!A:A,0))</f>
        <v>#REF!</v>
      </c>
      <c r="H495" s="6" t="e">
        <f t="shared" si="14"/>
        <v>#REF!</v>
      </c>
      <c r="I495" s="5" t="e">
        <f>INDEX(#REF!,MATCH('all CS proposals, net savings'!A:A,#REF!,0))</f>
        <v>#REF!</v>
      </c>
      <c r="J495" s="5" t="e">
        <f t="shared" si="15"/>
        <v>#REF!</v>
      </c>
    </row>
    <row r="496" spans="1:10" x14ac:dyDescent="0.25">
      <c r="A496" s="3">
        <v>129546803</v>
      </c>
      <c r="B496" s="3" t="s">
        <v>40</v>
      </c>
      <c r="C496" s="7" t="s">
        <v>10</v>
      </c>
      <c r="D496" s="6" t="e">
        <f>INDEX(#REF!,MATCH('all CS proposals, net savings'!A:A,#REF!,0))</f>
        <v>#REF!</v>
      </c>
      <c r="E496" s="6" t="e">
        <f>INDEX('Cyber CS Savings Feb2025'!#REF!,MATCH('all CS proposals, net savings'!A:A,'Cyber CS Savings Feb2025'!A:A,0))</f>
        <v>#REF!</v>
      </c>
      <c r="F496" s="6" t="e">
        <f>INDEX('Cyber CS Savings Feb2025'!#REF!,MATCH('all CS proposals, net savings'!A:A,'Cyber CS Savings Feb2025'!A:A,0))</f>
        <v>#REF!</v>
      </c>
      <c r="G496" s="6" t="e">
        <f>INDEX('Cyber CS Savings Feb2025'!#REF!,MATCH('all CS proposals, net savings'!A:A,'Cyber CS Savings Feb2025'!A:A,0))</f>
        <v>#REF!</v>
      </c>
      <c r="H496" s="6" t="e">
        <f t="shared" si="14"/>
        <v>#REF!</v>
      </c>
      <c r="I496" s="5" t="e">
        <f>INDEX(#REF!,MATCH('all CS proposals, net savings'!A:A,#REF!,0))</f>
        <v>#REF!</v>
      </c>
      <c r="J496" s="5" t="e">
        <f t="shared" si="15"/>
        <v>#REF!</v>
      </c>
    </row>
    <row r="497" spans="1:10" x14ac:dyDescent="0.25">
      <c r="A497" s="3">
        <v>129547203</v>
      </c>
      <c r="B497" s="3" t="s">
        <v>29</v>
      </c>
      <c r="C497" s="7" t="s">
        <v>10</v>
      </c>
      <c r="D497" s="6" t="e">
        <f>INDEX(#REF!,MATCH('all CS proposals, net savings'!A:A,#REF!,0))</f>
        <v>#REF!</v>
      </c>
      <c r="E497" s="6" t="e">
        <f>INDEX('Cyber CS Savings Feb2025'!#REF!,MATCH('all CS proposals, net savings'!A:A,'Cyber CS Savings Feb2025'!A:A,0))</f>
        <v>#REF!</v>
      </c>
      <c r="F497" s="6" t="e">
        <f>INDEX('Cyber CS Savings Feb2025'!#REF!,MATCH('all CS proposals, net savings'!A:A,'Cyber CS Savings Feb2025'!A:A,0))</f>
        <v>#REF!</v>
      </c>
      <c r="G497" s="6" t="e">
        <f>INDEX('Cyber CS Savings Feb2025'!#REF!,MATCH('all CS proposals, net savings'!A:A,'Cyber CS Savings Feb2025'!A:A,0))</f>
        <v>#REF!</v>
      </c>
      <c r="H497" s="6" t="e">
        <f t="shared" si="14"/>
        <v>#REF!</v>
      </c>
      <c r="I497" s="5" t="e">
        <f>INDEX(#REF!,MATCH('all CS proposals, net savings'!A:A,#REF!,0))</f>
        <v>#REF!</v>
      </c>
      <c r="J497" s="5" t="e">
        <f t="shared" si="15"/>
        <v>#REF!</v>
      </c>
    </row>
    <row r="498" spans="1:10" x14ac:dyDescent="0.25">
      <c r="A498" s="3">
        <v>129547303</v>
      </c>
      <c r="B498" s="3" t="s">
        <v>61</v>
      </c>
      <c r="C498" s="7" t="s">
        <v>10</v>
      </c>
      <c r="D498" s="6" t="e">
        <f>INDEX(#REF!,MATCH('all CS proposals, net savings'!A:A,#REF!,0))</f>
        <v>#REF!</v>
      </c>
      <c r="E498" s="6" t="e">
        <f>INDEX('Cyber CS Savings Feb2025'!#REF!,MATCH('all CS proposals, net savings'!A:A,'Cyber CS Savings Feb2025'!A:A,0))</f>
        <v>#REF!</v>
      </c>
      <c r="F498" s="6" t="e">
        <f>INDEX('Cyber CS Savings Feb2025'!#REF!,MATCH('all CS proposals, net savings'!A:A,'Cyber CS Savings Feb2025'!A:A,0))</f>
        <v>#REF!</v>
      </c>
      <c r="G498" s="6" t="e">
        <f>INDEX('Cyber CS Savings Feb2025'!#REF!,MATCH('all CS proposals, net savings'!A:A,'Cyber CS Savings Feb2025'!A:A,0))</f>
        <v>#REF!</v>
      </c>
      <c r="H498" s="6" t="e">
        <f t="shared" si="14"/>
        <v>#REF!</v>
      </c>
      <c r="I498" s="5" t="e">
        <f>INDEX(#REF!,MATCH('all CS proposals, net savings'!A:A,#REF!,0))</f>
        <v>#REF!</v>
      </c>
      <c r="J498" s="5" t="e">
        <f t="shared" si="15"/>
        <v>#REF!</v>
      </c>
    </row>
    <row r="499" spans="1:10" x14ac:dyDescent="0.25">
      <c r="A499" s="3">
        <v>129547603</v>
      </c>
      <c r="B499" s="3" t="s">
        <v>362</v>
      </c>
      <c r="C499" s="7" t="s">
        <v>10</v>
      </c>
      <c r="D499" s="6" t="e">
        <f>INDEX(#REF!,MATCH('all CS proposals, net savings'!A:A,#REF!,0))</f>
        <v>#REF!</v>
      </c>
      <c r="E499" s="6" t="e">
        <f>INDEX('Cyber CS Savings Feb2025'!#REF!,MATCH('all CS proposals, net savings'!A:A,'Cyber CS Savings Feb2025'!A:A,0))</f>
        <v>#REF!</v>
      </c>
      <c r="F499" s="6" t="e">
        <f>INDEX('Cyber CS Savings Feb2025'!#REF!,MATCH('all CS proposals, net savings'!A:A,'Cyber CS Savings Feb2025'!A:A,0))</f>
        <v>#REF!</v>
      </c>
      <c r="G499" s="6" t="e">
        <f>INDEX('Cyber CS Savings Feb2025'!#REF!,MATCH('all CS proposals, net savings'!A:A,'Cyber CS Savings Feb2025'!A:A,0))</f>
        <v>#REF!</v>
      </c>
      <c r="H499" s="6" t="e">
        <f t="shared" si="14"/>
        <v>#REF!</v>
      </c>
      <c r="I499" s="5" t="e">
        <f>INDEX(#REF!,MATCH('all CS proposals, net savings'!A:A,#REF!,0))</f>
        <v>#REF!</v>
      </c>
      <c r="J499" s="5" t="e">
        <f t="shared" si="15"/>
        <v>#REF!</v>
      </c>
    </row>
    <row r="500" spans="1:10" x14ac:dyDescent="0.25">
      <c r="A500" s="3">
        <v>129547803</v>
      </c>
      <c r="B500" s="3" t="s">
        <v>11</v>
      </c>
      <c r="C500" s="7" t="s">
        <v>10</v>
      </c>
      <c r="D500" s="6" t="e">
        <f>INDEX(#REF!,MATCH('all CS proposals, net savings'!A:A,#REF!,0))</f>
        <v>#REF!</v>
      </c>
      <c r="E500" s="6" t="e">
        <f>INDEX('Cyber CS Savings Feb2025'!#REF!,MATCH('all CS proposals, net savings'!A:A,'Cyber CS Savings Feb2025'!A:A,0))</f>
        <v>#REF!</v>
      </c>
      <c r="F500" s="6" t="e">
        <f>INDEX('Cyber CS Savings Feb2025'!#REF!,MATCH('all CS proposals, net savings'!A:A,'Cyber CS Savings Feb2025'!A:A,0))</f>
        <v>#REF!</v>
      </c>
      <c r="G500" s="6" t="e">
        <f>INDEX('Cyber CS Savings Feb2025'!#REF!,MATCH('all CS proposals, net savings'!A:A,'Cyber CS Savings Feb2025'!A:A,0))</f>
        <v>#REF!</v>
      </c>
      <c r="H500" s="6" t="e">
        <f t="shared" si="14"/>
        <v>#REF!</v>
      </c>
      <c r="I500" s="5" t="e">
        <f>INDEX(#REF!,MATCH('all CS proposals, net savings'!A:A,#REF!,0))</f>
        <v>#REF!</v>
      </c>
      <c r="J500" s="5" t="e">
        <f t="shared" si="15"/>
        <v>#REF!</v>
      </c>
    </row>
    <row r="501" spans="1:10" x14ac:dyDescent="0.25">
      <c r="A501" s="3">
        <v>129548803</v>
      </c>
      <c r="B501" s="3" t="s">
        <v>200</v>
      </c>
      <c r="C501" s="7" t="s">
        <v>10</v>
      </c>
      <c r="D501" s="6" t="e">
        <f>INDEX(#REF!,MATCH('all CS proposals, net savings'!A:A,#REF!,0))</f>
        <v>#REF!</v>
      </c>
      <c r="E501" s="6" t="e">
        <f>INDEX('Cyber CS Savings Feb2025'!#REF!,MATCH('all CS proposals, net savings'!A:A,'Cyber CS Savings Feb2025'!A:A,0))</f>
        <v>#REF!</v>
      </c>
      <c r="F501" s="6" t="e">
        <f>INDEX('Cyber CS Savings Feb2025'!#REF!,MATCH('all CS proposals, net savings'!A:A,'Cyber CS Savings Feb2025'!A:A,0))</f>
        <v>#REF!</v>
      </c>
      <c r="G501" s="6" t="e">
        <f>INDEX('Cyber CS Savings Feb2025'!#REF!,MATCH('all CS proposals, net savings'!A:A,'Cyber CS Savings Feb2025'!A:A,0))</f>
        <v>#REF!</v>
      </c>
      <c r="H501" s="6" t="e">
        <f t="shared" si="14"/>
        <v>#REF!</v>
      </c>
      <c r="I501" s="5" t="e">
        <f>INDEX(#REF!,MATCH('all CS proposals, net savings'!A:A,#REF!,0))</f>
        <v>#REF!</v>
      </c>
      <c r="J501" s="5" t="e">
        <f t="shared" si="15"/>
        <v>#REF!</v>
      </c>
    </row>
    <row r="503" spans="1:10" x14ac:dyDescent="0.25">
      <c r="D503" s="8" t="e">
        <f>SUM(D2:D501)</f>
        <v>#REF!</v>
      </c>
      <c r="E503" s="8" t="e">
        <f t="shared" ref="E503:F503" si="16">SUM(E2:E501)</f>
        <v>#REF!</v>
      </c>
      <c r="F503" s="8" t="e">
        <f t="shared" si="16"/>
        <v>#REF!</v>
      </c>
      <c r="G503" s="8" t="e">
        <f t="shared" ref="G503:H503" si="17">SUM(G2:G501)</f>
        <v>#REF!</v>
      </c>
      <c r="H503" s="8" t="e">
        <f t="shared" si="17"/>
        <v>#REF!</v>
      </c>
      <c r="I503" s="8" t="e">
        <f t="shared" ref="I503:J503" si="18">SUM(I2:I501)</f>
        <v>#REF!</v>
      </c>
      <c r="J503" s="8" t="e">
        <f t="shared" si="18"/>
        <v>#REF!</v>
      </c>
    </row>
    <row r="504" spans="1:10" x14ac:dyDescent="0.25">
      <c r="D504" s="8">
        <f t="shared" ref="D504:G504" si="19">SUMIF(D2:D501,"&lt;0",D2:D501)</f>
        <v>0</v>
      </c>
      <c r="E504" s="8">
        <f t="shared" ref="E504:F504" si="20">SUMIF(E2:E501,"&lt;0",E2:E501)</f>
        <v>0</v>
      </c>
      <c r="F504" s="8">
        <f t="shared" si="20"/>
        <v>0</v>
      </c>
      <c r="G504" s="8">
        <f t="shared" si="19"/>
        <v>0</v>
      </c>
      <c r="H504" s="8">
        <f>SUMIF(H2:H501,"&lt;0",H2:H501)</f>
        <v>0</v>
      </c>
      <c r="I504" s="8">
        <f t="shared" ref="I504:J504" si="21">SUMIF(I2:I501,"&lt;0",I2:I501)</f>
        <v>0</v>
      </c>
      <c r="J504" s="8">
        <f t="shared" si="21"/>
        <v>0</v>
      </c>
    </row>
    <row r="505" spans="1:10" x14ac:dyDescent="0.25">
      <c r="D505" s="5">
        <f t="shared" ref="D505:G505" si="22">SUMIF(D2:D501,"&gt;0",D2:D501)</f>
        <v>0</v>
      </c>
      <c r="E505" s="5">
        <f t="shared" ref="E505:F505" si="23">SUMIF(E2:E501,"&gt;0",E2:E501)</f>
        <v>0</v>
      </c>
      <c r="F505" s="5">
        <f t="shared" si="23"/>
        <v>0</v>
      </c>
      <c r="G505" s="5">
        <f t="shared" si="22"/>
        <v>0</v>
      </c>
      <c r="H505" s="5">
        <f>SUMIF(H2:H501,"&gt;0",H2:H501)</f>
        <v>0</v>
      </c>
      <c r="I505" s="5">
        <f t="shared" ref="I505:J505" si="24">SUMIF(I2:I501,"&gt;0",I2:I501)</f>
        <v>0</v>
      </c>
      <c r="J505" s="5">
        <f t="shared" si="24"/>
        <v>0</v>
      </c>
    </row>
    <row r="506" spans="1:10" x14ac:dyDescent="0.25">
      <c r="C506" t="s">
        <v>572</v>
      </c>
      <c r="D506" s="9">
        <f>COUNTIFS(D2:D501,"&gt;0")</f>
        <v>0</v>
      </c>
      <c r="E506" s="9">
        <f t="shared" ref="E506:F506" si="25">COUNTIFS(E2:E501,"&gt;0")</f>
        <v>0</v>
      </c>
      <c r="F506" s="9">
        <f t="shared" si="25"/>
        <v>0</v>
      </c>
      <c r="G506" s="9">
        <f t="shared" ref="G506:H506" si="26">COUNTIFS(G2:G501,"&gt;0")</f>
        <v>0</v>
      </c>
      <c r="H506" s="9">
        <f t="shared" si="26"/>
        <v>0</v>
      </c>
      <c r="I506" s="9">
        <f t="shared" ref="I506:J506" si="27">COUNTIFS(I2:I501,"&gt;0")</f>
        <v>0</v>
      </c>
      <c r="J506" s="9">
        <f t="shared" si="27"/>
        <v>0</v>
      </c>
    </row>
    <row r="507" spans="1:10" x14ac:dyDescent="0.25">
      <c r="C507" t="s">
        <v>573</v>
      </c>
      <c r="D507" s="9">
        <f>COUNTIFS(D2:D501,"&lt;0")</f>
        <v>0</v>
      </c>
      <c r="E507" s="9">
        <f t="shared" ref="E507:F507" si="28">COUNTIFS(E2:E501,"&lt;0")</f>
        <v>0</v>
      </c>
      <c r="F507" s="9">
        <f t="shared" si="28"/>
        <v>0</v>
      </c>
      <c r="G507" s="9">
        <f t="shared" ref="G507:H507" si="29">COUNTIFS(G2:G501,"&lt;0")</f>
        <v>0</v>
      </c>
      <c r="H507" s="9">
        <f t="shared" si="29"/>
        <v>0</v>
      </c>
      <c r="I507" s="9">
        <f t="shared" ref="I507:J507" si="30">COUNTIFS(I2:I501,"&lt;0")</f>
        <v>0</v>
      </c>
      <c r="J507" s="9">
        <f t="shared" si="30"/>
        <v>0</v>
      </c>
    </row>
    <row r="508" spans="1:10" x14ac:dyDescent="0.25">
      <c r="C508" t="s">
        <v>574</v>
      </c>
      <c r="D508" s="9">
        <f>COUNTIFS(D2:D501,0)</f>
        <v>0</v>
      </c>
      <c r="E508" s="9">
        <f t="shared" ref="E508:F508" si="31">COUNTIFS(E2:E501,0)</f>
        <v>0</v>
      </c>
      <c r="F508" s="9">
        <f t="shared" si="31"/>
        <v>0</v>
      </c>
      <c r="G508" s="9">
        <f t="shared" ref="G508:H508" si="32">COUNTIFS(G2:G501,0)</f>
        <v>0</v>
      </c>
      <c r="H508" s="9">
        <f t="shared" si="32"/>
        <v>0</v>
      </c>
      <c r="I508" s="9">
        <f t="shared" ref="I508:J508" si="33">COUNTIFS(I2:I501,0)</f>
        <v>0</v>
      </c>
      <c r="J508" s="9">
        <f t="shared" si="33"/>
        <v>0</v>
      </c>
    </row>
    <row r="509" spans="1:10" ht="112.8" x14ac:dyDescent="0.25">
      <c r="B509" s="13" t="s">
        <v>583</v>
      </c>
    </row>
  </sheetData>
  <autoFilter ref="A1:M501" xr:uid="{C98F8CB6-07B8-4D2B-8F5E-341C5282F1D3}"/>
  <sortState xmlns:xlrd2="http://schemas.microsoft.com/office/spreadsheetml/2017/richdata2" ref="A2:L501">
    <sortCondition ref="A2:A50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rouptestifyingbefore xmlns="25983d4c-ea14-434b-b4ba-cf69b45b3357" xsi:nil="true"/>
    <Testifier_x0028_s_x0029_ xmlns="25983d4c-ea14-434b-b4ba-cf69b45b3357">
      <UserInfo>
        <DisplayName/>
        <AccountId xsi:nil="true"/>
        <AccountType/>
      </UserInfo>
    </Testifier_x0028_s_x0029_>
    <_ExtendedDescription xmlns="http://schemas.microsoft.com/sharepoint/v3" xsi:nil="true"/>
    <Notes xmlns="25983d4c-ea14-434b-b4ba-cf69b45b3357">Recalculated B&amp;M special educ savings using current base tuition and not proposed base tuition. Also calculated cyber spec educ using tiers and current base tuition.</Notes>
    <Dateoftestimony xmlns="25983d4c-ea14-434b-b4ba-cf69b45b3357" xsi:nil="true"/>
    <TaxCatchAll xmlns="45c42ebc-ddf9-4851-b127-b05c9700718e" xsi:nil="true"/>
    <lcf76f155ced4ddcb4097134ff3c332f xmlns="25983d4c-ea14-434b-b4ba-cf69b45b3357">
      <Terms xmlns="http://schemas.microsoft.com/office/infopath/2007/PartnerControls"/>
    </lcf76f155ced4ddcb4097134ff3c332f>
    <SharedWithUsers xmlns="45c42ebc-ddf9-4851-b127-b05c9700718e">
      <UserInfo>
        <DisplayName>Hanft, Benjamin</DisplayName>
        <AccountId>198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02E3B23A990A4A887D43085B8F0C31" ma:contentTypeVersion="21" ma:contentTypeDescription="Create a new document." ma:contentTypeScope="" ma:versionID="ad563c239ad6ddd998f16b496e7bc94c">
  <xsd:schema xmlns:xsd="http://www.w3.org/2001/XMLSchema" xmlns:xs="http://www.w3.org/2001/XMLSchema" xmlns:p="http://schemas.microsoft.com/office/2006/metadata/properties" xmlns:ns1="http://schemas.microsoft.com/sharepoint/v3" xmlns:ns2="25983d4c-ea14-434b-b4ba-cf69b45b3357" xmlns:ns3="45c42ebc-ddf9-4851-b127-b05c9700718e" targetNamespace="http://schemas.microsoft.com/office/2006/metadata/properties" ma:root="true" ma:fieldsID="296b71d6e171867229fe2f739c430fd8" ns1:_="" ns2:_="" ns3:_="">
    <xsd:import namespace="http://schemas.microsoft.com/sharepoint/v3"/>
    <xsd:import namespace="25983d4c-ea14-434b-b4ba-cf69b45b3357"/>
    <xsd:import namespace="45c42ebc-ddf9-4851-b127-b05c9700718e"/>
    <xsd:element name="properties">
      <xsd:complexType>
        <xsd:sequence>
          <xsd:element name="documentManagement">
            <xsd:complexType>
              <xsd:all>
                <xsd:element ref="ns2:Testifier_x0028_s_x0029_" minOccurs="0"/>
                <xsd:element ref="ns2:Dateoftestimony" minOccurs="0"/>
                <xsd:element ref="ns2:Grouptestifyingbefor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ExtendedDescription" minOccurs="0"/>
                <xsd:element ref="ns2:Not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ExtendedDescription" ma:index="12" nillable="true" ma:displayName="Description" ma:hidden="true" ma:internalName="_ExtendedDescription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983d4c-ea14-434b-b4ba-cf69b45b3357" elementFormDefault="qualified">
    <xsd:import namespace="http://schemas.microsoft.com/office/2006/documentManagement/types"/>
    <xsd:import namespace="http://schemas.microsoft.com/office/infopath/2007/PartnerControls"/>
    <xsd:element name="Testifier_x0028_s_x0029_" ma:index="2" nillable="true" ma:displayName="Testifier(s)" ma:format="Dropdown" ma:list="UserInfo" ma:SharePointGroup="0" ma:internalName="Testifier_x0028_s_x0029_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ateoftestimony" ma:index="3" nillable="true" ma:displayName="Date of testimony" ma:format="DateOnly" ma:internalName="Dateoftestimony" ma:readOnly="false">
      <xsd:simpleType>
        <xsd:restriction base="dms:DateTime"/>
      </xsd:simpleType>
    </xsd:element>
    <xsd:element name="Grouptestifyingbefore" ma:index="4" nillable="true" ma:displayName="Group testifying before" ma:format="Dropdown" ma:internalName="Grouptestifyingbefore" ma:readOnly="false">
      <xsd:simpleType>
        <xsd:union memberTypes="dms:Text">
          <xsd:simpleType>
            <xsd:restriction base="dms:Choice">
              <xsd:enumeration value="House Education Cmte"/>
              <xsd:enumeration value="House Policy Cmte"/>
              <xsd:enumeration value="Joint House/Senate Dem Policy Cmte"/>
              <xsd:enumeration value="Senate Education Cmte"/>
              <xsd:enumeration value="Senate Policy Cmte"/>
            </xsd:restriction>
          </xsd:simpleType>
        </xsd:un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Notes" ma:index="17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3380fc7-fa52-4f73-84dd-cd41989e36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c42ebc-ddf9-4851-b127-b05c9700718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0" nillable="true" ma:displayName="Taxonomy Catch All Column" ma:hidden="true" ma:list="{7d41d244-5c5c-45e3-8abc-3107daa4c45d}" ma:internalName="TaxCatchAll" ma:showField="CatchAllData" ma:web="45c42ebc-ddf9-4851-b127-b05c970071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 ma:index="5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41B0E0-2A6A-47E5-8943-26ECBCFA106E}">
  <ds:schemaRefs>
    <ds:schemaRef ds:uri="45c42ebc-ddf9-4851-b127-b05c9700718e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microsoft.com/sharepoint/v3"/>
    <ds:schemaRef ds:uri="http://purl.org/dc/elements/1.1/"/>
    <ds:schemaRef ds:uri="http://schemas.openxmlformats.org/package/2006/metadata/core-properties"/>
    <ds:schemaRef ds:uri="25983d4c-ea14-434b-b4ba-cf69b45b3357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92DFCBE-B664-40ED-867B-096F6D6D8C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5983d4c-ea14-434b-b4ba-cf69b45b3357"/>
    <ds:schemaRef ds:uri="45c42ebc-ddf9-4851-b127-b05c970071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5E271E-D233-41C6-A9EE-EDB76FDE415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Cyber CS Savings Feb2025</vt:lpstr>
      <vt:lpstr>all CS proposals, net savings</vt:lpstr>
      <vt:lpstr>'Cyber CS Savings Feb2025'!Print_Titles</vt:lpstr>
    </vt:vector>
  </TitlesOfParts>
  <Company>Pennsylvania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Hanft</dc:creator>
  <cp:lastModifiedBy>Hanft, Benjamin</cp:lastModifiedBy>
  <cp:lastPrinted>2025-02-04T14:48:53Z</cp:lastPrinted>
  <dcterms:created xsi:type="dcterms:W3CDTF">2007-03-10T14:47:30Z</dcterms:created>
  <dcterms:modified xsi:type="dcterms:W3CDTF">2025-02-04T17:03:01Z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0x010100F002E3B23A990A4A887D43085B8F0C31</vt:lpwstr>
  </property>
  <property fmtid="{D5CDD505-2E9C-101B-9397-08002B2CF9AE}" pid="3" name="MediaServiceImageTags">
    <vt:lpwstr/>
  </property>
</Properties>
</file>