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92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110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bhbgdata01\fish_data$\Conservation\Federal Assistance\01-USFWS\01-State Wildlife Grants\05-Call-for-Projects\2022 (WAP Revision)\Application Materials\"/>
    </mc:Choice>
  </mc:AlternateContent>
  <xr:revisionPtr revIDLastSave="0" documentId="13_ncr:1_{C4985A63-FE1E-4750-885C-1F0E696EBAD4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0-INSTRUCTIONS" sheetId="7" r:id="rId1"/>
    <sheet name="1-PROJECT SCHEDULE" sheetId="5" r:id="rId2"/>
    <sheet name="2-SUMMARY BUDGET" sheetId="1" r:id="rId3"/>
    <sheet name="3-DETAILED BUDGET" sheetId="6" r:id="rId4"/>
    <sheet name="-old" sheetId="2" state="hidden" r:id="rId5"/>
    <sheet name="Look-up" sheetId="4" state="hidden" r:id="rId6"/>
  </sheets>
  <definedNames>
    <definedName name="Text34" localSheetId="3">'3-DETAILED BUDGET'!$C$58</definedName>
    <definedName name="Text34" localSheetId="4">'-old'!$B$59</definedName>
    <definedName name="Text35" localSheetId="3">'3-DETAILED BUDGET'!$B$66</definedName>
    <definedName name="Text35" localSheetId="4">'-old'!$B$70</definedName>
    <definedName name="Text37" localSheetId="3">'3-DETAILED BUDGET'!$D$58</definedName>
    <definedName name="Text37" localSheetId="4">'-old'!$C$59</definedName>
    <definedName name="Text38" localSheetId="3">'3-DETAILED BUDGET'!$D$66</definedName>
    <definedName name="Text38" localSheetId="4">'-old'!$C$70</definedName>
    <definedName name="Text40" localSheetId="3">'3-DETAILED BUDGET'!$E$58</definedName>
    <definedName name="Text40" localSheetId="4">'-old'!$D$59</definedName>
    <definedName name="Text41" localSheetId="3">'3-DETAILED BUDGET'!$E$66</definedName>
    <definedName name="Text41" localSheetId="4">'-old'!$D$70</definedName>
    <definedName name="Text43" localSheetId="3">'3-DETAILED BUDGET'!$C$77</definedName>
    <definedName name="Text43" localSheetId="4">'-old'!$B$81</definedName>
    <definedName name="Text44" localSheetId="3">'3-DETAILED BUDGET'!$C$78</definedName>
    <definedName name="Text44" localSheetId="4">'-old'!$B$82</definedName>
    <definedName name="Text45" localSheetId="3">'3-DETAILED BUDGET'!$C$81</definedName>
    <definedName name="Text45" localSheetId="4">'-old'!$B$85</definedName>
    <definedName name="Text46" localSheetId="3">'3-DETAILED BUDGET'!$C$83</definedName>
    <definedName name="Text46" localSheetId="4">'-old'!$B$87</definedName>
    <definedName name="Text47" localSheetId="3">'3-DETAILED BUDGET'!$D$81</definedName>
    <definedName name="Text47" localSheetId="4">'-old'!$C$85</definedName>
    <definedName name="Text48" localSheetId="3">'3-DETAILED BUDGET'!$D$83</definedName>
    <definedName name="Text48" localSheetId="4">'-old'!$C$87</definedName>
    <definedName name="Text49" localSheetId="3">'3-DETAILED BUDGET'!#REF!</definedName>
    <definedName name="Text49" localSheetId="4">'-old'!#REF!</definedName>
    <definedName name="Text50" localSheetId="3">'3-DETAILED BUDGET'!#REF!</definedName>
    <definedName name="Text50" localSheetId="4">'-old'!#REF!</definedName>
    <definedName name="Text53" localSheetId="3">'3-DETAILED BUDGET'!$F$78</definedName>
    <definedName name="Text53" localSheetId="4">'-old'!$E$82</definedName>
    <definedName name="Text54" localSheetId="3">'3-DETAILED BUDGET'!$E$75</definedName>
    <definedName name="Text54" localSheetId="4">'-old'!$D$79</definedName>
    <definedName name="Text55" localSheetId="3">'3-DETAILED BUDGET'!$E$77</definedName>
    <definedName name="Text55" localSheetId="4">'-old'!$D$81</definedName>
    <definedName name="Text56" localSheetId="3">'3-DETAILED BUDGET'!$E$78</definedName>
    <definedName name="Text56" localSheetId="4">'-old'!$D$82</definedName>
    <definedName name="Text57" localSheetId="3">'3-DETAILED BUDGET'!$E$81</definedName>
    <definedName name="Text57" localSheetId="4">'-old'!$D$85</definedName>
    <definedName name="Text58" localSheetId="3">'3-DETAILED BUDGET'!$E$83</definedName>
    <definedName name="Text58" localSheetId="4">'-old'!$D$87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F73" i="6" l="1"/>
  <c r="F72" i="6"/>
  <c r="F71" i="6"/>
  <c r="F70" i="6"/>
  <c r="F69" i="6"/>
  <c r="F68" i="6"/>
  <c r="O67" i="6"/>
  <c r="P74" i="6" s="1"/>
  <c r="F67" i="6"/>
  <c r="P65" i="6"/>
  <c r="F64" i="6"/>
  <c r="F63" i="6"/>
  <c r="F62" i="6"/>
  <c r="F61" i="6"/>
  <c r="F60" i="6"/>
  <c r="F57" i="6"/>
  <c r="F56" i="6"/>
  <c r="O55" i="6"/>
  <c r="F55" i="6"/>
  <c r="O54" i="6"/>
  <c r="F54" i="6"/>
  <c r="P52" i="6"/>
  <c r="F51" i="6"/>
  <c r="F50" i="6"/>
  <c r="F49" i="6"/>
  <c r="F48" i="6"/>
  <c r="F47" i="6"/>
  <c r="F46" i="6"/>
  <c r="F45" i="6"/>
  <c r="F42" i="6"/>
  <c r="F41" i="6"/>
  <c r="F40" i="6"/>
  <c r="O39" i="6"/>
  <c r="P43" i="6" s="1"/>
  <c r="F39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O22" i="6"/>
  <c r="F22" i="6"/>
  <c r="O21" i="6"/>
  <c r="F21" i="6"/>
  <c r="F9" i="6"/>
  <c r="F18" i="6" s="1"/>
  <c r="F8" i="6"/>
  <c r="F17" i="6" s="1"/>
  <c r="F7" i="6"/>
  <c r="F16" i="6" s="1"/>
  <c r="F6" i="6"/>
  <c r="F15" i="6" s="1"/>
  <c r="F5" i="6"/>
  <c r="F14" i="6" s="1"/>
  <c r="F4" i="6"/>
  <c r="F13" i="6" s="1"/>
  <c r="F3" i="6"/>
  <c r="F12" i="6" s="1"/>
  <c r="G58" i="6" l="1"/>
  <c r="G52" i="6"/>
  <c r="G74" i="6"/>
  <c r="P58" i="6"/>
  <c r="P37" i="6"/>
  <c r="G43" i="6"/>
  <c r="G65" i="6"/>
  <c r="G37" i="6"/>
  <c r="G19" i="6"/>
  <c r="G10" i="6"/>
  <c r="G75" i="6" l="1"/>
  <c r="E17" i="1" l="1"/>
  <c r="E16" i="1"/>
  <c r="E15" i="1"/>
  <c r="E14" i="1"/>
  <c r="E13" i="1"/>
  <c r="E12" i="1"/>
  <c r="E11" i="1"/>
  <c r="E10" i="1"/>
  <c r="E9" i="1"/>
  <c r="E11" i="2"/>
  <c r="E23" i="2" s="1"/>
  <c r="E10" i="2"/>
  <c r="E22" i="2" s="1"/>
  <c r="E12" i="2"/>
  <c r="E24" i="2" s="1"/>
  <c r="E3" i="2" l="1"/>
  <c r="M68" i="2"/>
  <c r="N69" i="2" s="1"/>
  <c r="E68" i="2"/>
  <c r="F69" i="2" s="1"/>
  <c r="L17" i="1"/>
  <c r="L15" i="1"/>
  <c r="L16" i="1"/>
  <c r="L14" i="1"/>
  <c r="L13" i="1"/>
  <c r="L12" i="1"/>
  <c r="L11" i="1"/>
  <c r="L10" i="1"/>
  <c r="L9" i="1"/>
  <c r="K18" i="1"/>
  <c r="J18" i="1"/>
  <c r="I18" i="1"/>
  <c r="L18" i="1" l="1"/>
  <c r="M28" i="2"/>
  <c r="M27" i="2"/>
  <c r="E41" i="2"/>
  <c r="M40" i="2"/>
  <c r="N44" i="2" s="1"/>
  <c r="N53" i="2"/>
  <c r="N66" i="2"/>
  <c r="M56" i="2"/>
  <c r="M55" i="2"/>
  <c r="E57" i="2"/>
  <c r="E65" i="2"/>
  <c r="N59" i="2" l="1"/>
  <c r="N38" i="2"/>
  <c r="M71" i="2"/>
  <c r="N78" i="2" s="1"/>
  <c r="E42" i="2"/>
  <c r="E55" i="2"/>
  <c r="E56" i="2"/>
  <c r="E58" i="2"/>
  <c r="E52" i="2"/>
  <c r="E43" i="2"/>
  <c r="E40" i="2"/>
  <c r="F59" i="2" l="1"/>
  <c r="F44" i="2"/>
  <c r="E76" i="2"/>
  <c r="E75" i="2"/>
  <c r="E74" i="2"/>
  <c r="E73" i="2"/>
  <c r="E64" i="2"/>
  <c r="E63" i="2"/>
  <c r="E62" i="2"/>
  <c r="E36" i="2" l="1"/>
  <c r="E35" i="2"/>
  <c r="E34" i="2"/>
  <c r="E33" i="2"/>
  <c r="E32" i="2"/>
  <c r="E31" i="2"/>
  <c r="E51" i="2"/>
  <c r="E50" i="2"/>
  <c r="E49" i="2"/>
  <c r="E8" i="2"/>
  <c r="E7" i="2"/>
  <c r="E20" i="2" l="1"/>
  <c r="E19" i="2"/>
  <c r="E6" i="2"/>
  <c r="E18" i="2" s="1"/>
  <c r="E77" i="2" l="1"/>
  <c r="E61" i="2"/>
  <c r="F66" i="2" s="1"/>
  <c r="E72" i="2"/>
  <c r="E71" i="2"/>
  <c r="E37" i="2"/>
  <c r="E30" i="2"/>
  <c r="E29" i="2"/>
  <c r="E28" i="2"/>
  <c r="E27" i="2"/>
  <c r="E48" i="2"/>
  <c r="E47" i="2"/>
  <c r="E46" i="2"/>
  <c r="E9" i="2"/>
  <c r="E21" i="2" s="1"/>
  <c r="E5" i="2"/>
  <c r="E17" i="2" s="1"/>
  <c r="E4" i="2"/>
  <c r="E15" i="2"/>
  <c r="E16" i="2" l="1"/>
  <c r="F25" i="2" s="1"/>
  <c r="F13" i="2"/>
  <c r="F53" i="2"/>
  <c r="F78" i="2"/>
  <c r="F38" i="2"/>
  <c r="D18" i="1"/>
  <c r="C18" i="1"/>
  <c r="B18" i="1"/>
  <c r="F79" i="2" l="1"/>
  <c r="E18" i="1"/>
  <c r="B7" i="1" s="1"/>
</calcChain>
</file>

<file path=xl/sharedStrings.xml><?xml version="1.0" encoding="utf-8"?>
<sst xmlns="http://schemas.openxmlformats.org/spreadsheetml/2006/main" count="488" uniqueCount="290">
  <si>
    <t>Total SWG Funds Requested &gt;&gt;</t>
  </si>
  <si>
    <t>Cost Category</t>
  </si>
  <si>
    <t>Total</t>
  </si>
  <si>
    <t>Personnel (salaries/wages)</t>
  </si>
  <si>
    <t>Fringe Benefits</t>
  </si>
  <si>
    <t>Travel</t>
  </si>
  <si>
    <t>Materials and Supplies</t>
  </si>
  <si>
    <t>Contractual</t>
  </si>
  <si>
    <t>Equipment**</t>
  </si>
  <si>
    <t>Indirect Costs</t>
  </si>
  <si>
    <t xml:space="preserve">TOTAL  </t>
  </si>
  <si>
    <t>Personnel</t>
  </si>
  <si>
    <t>Estimated Hours</t>
  </si>
  <si>
    <t>Hourly Rate ($)</t>
  </si>
  <si>
    <t>Total $</t>
  </si>
  <si>
    <t>     </t>
  </si>
  <si>
    <t>Professor</t>
  </si>
  <si>
    <t>Number</t>
  </si>
  <si>
    <t>Rate</t>
  </si>
  <si>
    <t>Waterproof Field Notebooks</t>
  </si>
  <si>
    <t>Hourly Rate</t>
  </si>
  <si>
    <t>Professor A</t>
  </si>
  <si>
    <t>Grad Students</t>
  </si>
  <si>
    <t>Volunteer bird watchers*</t>
  </si>
  <si>
    <t>Students</t>
  </si>
  <si>
    <t>Volunteers *</t>
  </si>
  <si>
    <t>Reference Number From Personnel Above</t>
  </si>
  <si>
    <t>Rate ($)</t>
  </si>
  <si>
    <t>Item (number)</t>
  </si>
  <si>
    <t>Travel                                   (Description, inlude units)</t>
  </si>
  <si>
    <t>Car use, travel to study sites (miles)</t>
  </si>
  <si>
    <t>Hotel for sampling sites &gt;70 miles from campus (Nights)</t>
  </si>
  <si>
    <t xml:space="preserve">Cost ($) / Item </t>
  </si>
  <si>
    <t>Cost ($) /Item</t>
  </si>
  <si>
    <t>Costs</t>
  </si>
  <si>
    <t>Rate (#.##)</t>
  </si>
  <si>
    <t>GRAND TOTAL</t>
  </si>
  <si>
    <t>Rate (%)                    (#.##) for totals above</t>
  </si>
  <si>
    <t>Motor Boat Use (use of boat donated by Professor A) (Hours)</t>
  </si>
  <si>
    <t>State Fiscal Year</t>
  </si>
  <si>
    <t>EXAMPLE</t>
  </si>
  <si>
    <t>STATE WILDLIFE GRANTS (SWG) BUDGET TABLE</t>
  </si>
  <si>
    <t>TRAVEL                               (Description, inlude units)</t>
  </si>
  <si>
    <t>MATERIALS &amp; SUPPLIES (Description)</t>
  </si>
  <si>
    <t>FRINGE BENEFITS</t>
  </si>
  <si>
    <t>PERSONNEL</t>
  </si>
  <si>
    <t>CONTRACTUAL                                (Description, inlude units)</t>
  </si>
  <si>
    <t>TOTAL FRINGE BENEFITS</t>
  </si>
  <si>
    <t>TOTAL PERSONNEL</t>
  </si>
  <si>
    <t>TOTAL INDIRECT RATE</t>
  </si>
  <si>
    <t>TOTAL MATERIALS &amp; SUPPLIES</t>
  </si>
  <si>
    <t>TOTAL CONTRACTUAL</t>
  </si>
  <si>
    <t>TOTAL TRAVEL</t>
  </si>
  <si>
    <t>TOTAL OTHER</t>
  </si>
  <si>
    <t>VEHICLE USE</t>
  </si>
  <si>
    <t>Mileage Rate</t>
  </si>
  <si>
    <t>OTHER                           (Equipment Use) (Description. Include Units</t>
  </si>
  <si>
    <t>OTHER                         (Equipment Use Description. Include Units)</t>
  </si>
  <si>
    <t>TOTAL VEHICLE USE</t>
  </si>
  <si>
    <t>4-Wheel Drive Truck to pull boat (miles)</t>
  </si>
  <si>
    <t>10-Passenger Van to transport field crew (miles)</t>
  </si>
  <si>
    <t>SCUBA gear (hours)</t>
  </si>
  <si>
    <t>Minnow seine (20ft x 6ft x 1/4 in mesh)</t>
  </si>
  <si>
    <t>Detailed Explanation of Costs</t>
  </si>
  <si>
    <t>2) Complete Summary Budget Table below.</t>
  </si>
  <si>
    <t>3) Complete Detailed Budget Table (next tab).</t>
  </si>
  <si>
    <r>
      <rPr>
        <sz val="22"/>
        <color rgb="FFFF0000"/>
        <rFont val="Times New Roman"/>
        <family val="1"/>
      </rPr>
      <t>EXAMPLE</t>
    </r>
    <r>
      <rPr>
        <sz val="22"/>
        <color theme="1"/>
        <rFont val="Times New Roman"/>
        <family val="1"/>
      </rPr>
      <t>: Detailed Explanation of Costs</t>
    </r>
  </si>
  <si>
    <t>Other (specify in Detailed Budget)</t>
  </si>
  <si>
    <t>Performance Measure 1</t>
  </si>
  <si>
    <t>Performance Measure 2</t>
  </si>
  <si>
    <t>Performance Measure 3</t>
  </si>
  <si>
    <t>Number of on-site visits</t>
  </si>
  <si>
    <t>Number of meetings convened.</t>
  </si>
  <si>
    <t>Number of decisions that lead to identified outputs or outcomes.</t>
  </si>
  <si>
    <t>Number of grants administered.</t>
  </si>
  <si>
    <t xml:space="preserve">Number of grants completed.  </t>
  </si>
  <si>
    <t>Number of landowner agreements.</t>
  </si>
  <si>
    <t>Number of acres (river miles) managed through incentive programs.</t>
  </si>
  <si>
    <t>Target species population metrics (e.g., breeding pairs, relative abundance) on unmanaged and managed lands or waters, directly measured or modeled.</t>
  </si>
  <si>
    <t>Population metrics (e.g. population, nest success) of target species measured directly or modeled.</t>
  </si>
  <si>
    <t>Habitat metrics (e.g. quality, fragmentation) measured directly or modeled.</t>
  </si>
  <si>
    <t>Number of dams removed.</t>
  </si>
  <si>
    <t>Target species population metrics (e.g., relative abundance) measured directly or modeled.</t>
  </si>
  <si>
    <t>Number of connected river miles.</t>
  </si>
  <si>
    <t>Number of acres burned annually by habitat type (e.g., oak-forest, barrens, grasslands).</t>
  </si>
  <si>
    <t>Difference in pre- and post-burn target species population metrics (e.g., species richness) measured directly or modeled.</t>
  </si>
  <si>
    <t>2.4-Fish and wildlife habitat structures (Tunnels for Amphibians &amp; Reptiles)</t>
  </si>
  <si>
    <t>2.4-Fish and wildlife habitat structures</t>
  </si>
  <si>
    <t>2-Direct Management of Natural Resources</t>
  </si>
  <si>
    <t>3-Data Collection and Analysis</t>
  </si>
  <si>
    <t>4-Education</t>
  </si>
  <si>
    <t>5-Facilities and Areas</t>
  </si>
  <si>
    <t>6-Land and Water Rights Acquisition and Protection</t>
  </si>
  <si>
    <t>1-Coordination and Administration</t>
  </si>
  <si>
    <t xml:space="preserve">1.1-Coordination and Administration </t>
  </si>
  <si>
    <t>1.2-Incentives</t>
  </si>
  <si>
    <t>2.1-Create new habitat or natural processes</t>
  </si>
  <si>
    <t>2.2-Dam and barrier removal</t>
  </si>
  <si>
    <t xml:space="preserve">2.3-Fire management </t>
  </si>
  <si>
    <t>Number of Tunnels constructed</t>
  </si>
  <si>
    <t>2.4-Fish and wildlife habitat structures (Turtle basking structures)</t>
  </si>
  <si>
    <t>Number of basking structures installed.</t>
  </si>
  <si>
    <t>Number of target turtles using structures.</t>
  </si>
  <si>
    <t>2.4-Fish and wildlife habitat structures (Bat houses)</t>
  </si>
  <si>
    <t>Number of bat boxes installed</t>
  </si>
  <si>
    <t>Number of target bats using structures.</t>
  </si>
  <si>
    <t>2.4-Fish and wildlife habitat structures (Exclusion Structures)</t>
  </si>
  <si>
    <t>Number of caves gated</t>
  </si>
  <si>
    <t>Difference in target species populations before and after installation of gates</t>
  </si>
  <si>
    <t>Number of acres or river miles with habitat enhancement practices.</t>
  </si>
  <si>
    <t>Number of SGCN using enhanced habitats</t>
  </si>
  <si>
    <t>Number of hazards removed</t>
  </si>
  <si>
    <t>Number of river miles with habitat enhancement practices</t>
  </si>
  <si>
    <t>Number of newly reported invasive species locations (intent of this measure is to reduce number of new sightings to -0-).</t>
  </si>
  <si>
    <t>Number of new invasive species considered established (intent for this to become -0-).</t>
  </si>
  <si>
    <t>Number of established invasive species removed from the Commonwealth or managed to a target level.</t>
  </si>
  <si>
    <t>Number of invasive species surveys conducted.</t>
  </si>
  <si>
    <t>Number of Invasive Species Action Plans developed</t>
  </si>
  <si>
    <t>Number of potential recreational users contacted</t>
  </si>
  <si>
    <t>Number of active volunteers trained</t>
  </si>
  <si>
    <t>Number of people trained to a specified competency</t>
  </si>
  <si>
    <t>Number of rapid-response exercises (mock or actual) in reaction to new sightings</t>
  </si>
  <si>
    <t>Linear distance of shoreline restored with native plant species</t>
  </si>
  <si>
    <t>Number of acres planted</t>
  </si>
  <si>
    <t>Habitat quality metrics (e.g., number of native plants).</t>
  </si>
  <si>
    <t>Target species population metrics (e.g., relative abundance, reproductive success</t>
  </si>
  <si>
    <t>Number of acres managed</t>
  </si>
  <si>
    <t>Target species population metrics (e.g., relative abundance, reproductive success).</t>
  </si>
  <si>
    <t>Number of acres managed to a target water level</t>
  </si>
  <si>
    <t>Habitat quality as measured by relevant metrics (e.g., acres of aquatic vegetation, mudflats for shorebirds)</t>
  </si>
  <si>
    <t>Target species population metrics (e.g., relative abundance, reproductive success)</t>
  </si>
  <si>
    <t>Number of interventions</t>
  </si>
  <si>
    <t>Mortality rates attributed to the disease in-question</t>
  </si>
  <si>
    <t>Number of records added to each database</t>
  </si>
  <si>
    <t>A functional web-based Conservation Opportunity Areas decision support tool</t>
  </si>
  <si>
    <t>Number of surveys directed toward SGCN</t>
  </si>
  <si>
    <t>Number of research projects directed toward SGCN</t>
  </si>
  <si>
    <t>Number of practitioners trained with minimum certifications, as required</t>
  </si>
  <si>
    <t>Number of training meetings, workshops, webinars</t>
  </si>
  <si>
    <t>Number of Wildlife Management Areas</t>
  </si>
  <si>
    <t>Number of fish passage structures constructed</t>
  </si>
  <si>
    <t>Relative number of fish found upstream of a dam compared to downstream</t>
  </si>
  <si>
    <t>Number of facilities using fish screens where needed</t>
  </si>
  <si>
    <t>Number of entrained fish at facilities with fish screens</t>
  </si>
  <si>
    <t>Fish mortality</t>
  </si>
  <si>
    <t>Number of species “head-started”</t>
  </si>
  <si>
    <t>Number of newly established, self-sustaining populations</t>
  </si>
  <si>
    <t>Number of populations enhanced to a target level</t>
  </si>
  <si>
    <t>Number acres protected</t>
  </si>
  <si>
    <t>Number of SGCN in protected acres</t>
  </si>
  <si>
    <t>Number of agreements</t>
  </si>
  <si>
    <t>Appropriate metric for protected water (e.g., millions of gallons/day, acre-feet).</t>
  </si>
  <si>
    <t>A functional Conservation Opportunity Area decision-support tool is anticipated by December 2018</t>
  </si>
  <si>
    <t>Number of agreements with private landowners</t>
  </si>
  <si>
    <t>Number of acres encompassed by agreements</t>
  </si>
  <si>
    <t>Number of SGCN on properties with agreements</t>
  </si>
  <si>
    <t>Number of officers trained</t>
  </si>
  <si>
    <t>Number of enforcement incidents in response to specific reports of illegal harvest of SGCN or habitat destruction</t>
  </si>
  <si>
    <t>Number of meetings, workshops, conferences dedicated to the plan involving the partners, stakeholders and the public</t>
  </si>
  <si>
    <t>Number of meeting, workshop, and conference attendees</t>
  </si>
  <si>
    <t>Number of projects or plans develop and implemented in response outreach initiatives</t>
  </si>
  <si>
    <t>Number of green infrastructure ordinances developed</t>
  </si>
  <si>
    <t>Acres designated for conservation with SGCN</t>
  </si>
  <si>
    <t>Number of Species Action (Management) plans developed</t>
  </si>
  <si>
    <t>Number of Species Action (Management) plans implemented</t>
  </si>
  <si>
    <t>Number of Species Action (Management) plans completed</t>
  </si>
  <si>
    <t>A completed comprehensive revision of the 2015 Pennsylvania Wildlife Action Plan will be completed by 09.30.2025</t>
  </si>
  <si>
    <t>Number of self-maintaining species populations re-established</t>
  </si>
  <si>
    <t>Number of attempted reintroductions</t>
  </si>
  <si>
    <t>Stocked animal survival</t>
  </si>
  <si>
    <t>Stocked animals successfully reproducing young</t>
  </si>
  <si>
    <t>Number of consultations</t>
  </si>
  <si>
    <t>Number of SGCN element occurrences encompassed per environmental review</t>
  </si>
  <si>
    <t>Number of consultations, landowners contacted</t>
  </si>
  <si>
    <t>Acres or miles of streams under habitat management guidance</t>
  </si>
  <si>
    <t>Number of species or habitat management plans developed with partners</t>
  </si>
  <si>
    <t xml:space="preserve">2.5-Grazing/farm management </t>
  </si>
  <si>
    <t>2.6-Hazard or infrastructure removal</t>
  </si>
  <si>
    <t>2.7-Instream modification</t>
  </si>
  <si>
    <t xml:space="preserve">2.8-Invasive species control </t>
  </si>
  <si>
    <t>2.9-Living shorelines</t>
  </si>
  <si>
    <t>2.1-Planting/seeding</t>
  </si>
  <si>
    <t>2.11-Vegetation management</t>
  </si>
  <si>
    <t>2.12-Water management</t>
  </si>
  <si>
    <t>2.13-Wildlife damage management</t>
  </si>
  <si>
    <t>2.14-Wildlife disease management</t>
  </si>
  <si>
    <t>3.1-Database development and management</t>
  </si>
  <si>
    <t>3.2-Research, survey or monitoring - fish and wildlife populations</t>
  </si>
  <si>
    <t>3.3-Research, survey or monitoring - habitat</t>
  </si>
  <si>
    <t>3.4-Research, survey or monitoring - utilization</t>
  </si>
  <si>
    <t>3.5-Techniques development</t>
  </si>
  <si>
    <t>4.1-Educator/Instructor training</t>
  </si>
  <si>
    <t>5.5-Cooperatively managed areas for hunting</t>
  </si>
  <si>
    <t>5.6-Fish passage facilities</t>
  </si>
  <si>
    <t>5.7-Fish screening and related facilities</t>
  </si>
  <si>
    <t>5.8-Hatcheries</t>
  </si>
  <si>
    <t>5.15-Wildlife Management Areas</t>
  </si>
  <si>
    <t>6.1-Land acquisition</t>
  </si>
  <si>
    <t>6.2-Water rights acquisition</t>
  </si>
  <si>
    <t>6.3-Conservation area designation</t>
  </si>
  <si>
    <t>6.4-Private lands agreements</t>
  </si>
  <si>
    <t>7.1-Law enforcement</t>
  </si>
  <si>
    <t>8.1-Partner/stakeholder engagement</t>
  </si>
  <si>
    <t>9.1-Land use planning</t>
  </si>
  <si>
    <t>9.3-Species and habitat management planning</t>
  </si>
  <si>
    <t>9.4-State Wildlife Action planning</t>
  </si>
  <si>
    <t>10.1-Native species restoration</t>
  </si>
  <si>
    <t>10.2-Production and stocking for recreational purposes</t>
  </si>
  <si>
    <t>11.1-Environmental review</t>
  </si>
  <si>
    <t>11.2-Technical assistance</t>
  </si>
  <si>
    <t>7-Law Enforcement</t>
  </si>
  <si>
    <t>8-Outreach</t>
  </si>
  <si>
    <t>9-Planning</t>
  </si>
  <si>
    <t>10-Species Reintroduction and Stocking</t>
  </si>
  <si>
    <t>11-Technical Assistance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</si>
  <si>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Relative number of animals using the structure compared to roadkills in the same area (pre- and post-construction).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</si>
  <si>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Habitat quality metrics (e.g., number of native plants).</t>
    </r>
  </si>
  <si>
    <t>Number of acres or river miles converted from an initial habitat to a target habitat.</t>
  </si>
  <si>
    <t>Number of workshops held.</t>
  </si>
  <si>
    <t xml:space="preserve">TRACS Level 1 </t>
  </si>
  <si>
    <t>(Code-Description)</t>
  </si>
  <si>
    <t xml:space="preserve">TRACS Level 2 </t>
  </si>
  <si>
    <t>QUARTER BEGINNING MM/YY</t>
  </si>
  <si>
    <t>TASK (NUMBER)</t>
  </si>
  <si>
    <t>DUE DATE MM/DD/YY</t>
  </si>
  <si>
    <t>Vehicle Use</t>
  </si>
  <si>
    <t>TOTAL EQUIPMENT</t>
  </si>
  <si>
    <t>Equipment (See Definition) Purchase of equipment is not encourged)</t>
  </si>
  <si>
    <t xml:space="preserve">**See Application Part C.1.3 (Equipment); Applicants are encouraged to NOT purchase equipment. </t>
  </si>
  <si>
    <t>INDIRECT COSTS   (Description)</t>
  </si>
  <si>
    <t xml:space="preserve">INDIRECT COSTS (Description) </t>
  </si>
  <si>
    <t>CONTRACTUAL              (Description, include units)</t>
  </si>
  <si>
    <t>TASK DESCRIPTION</t>
  </si>
  <si>
    <t>ANTICIPATED DELIVERABLE</t>
  </si>
  <si>
    <t xml:space="preserve">Notes: (Include additional information, as needed): </t>
  </si>
  <si>
    <t>* Volunteers will be performing work at the level of a lab assistant.  The salary and fringe benefit rate for a lab assistant has been used to calculate the value of the volunteer effort</t>
  </si>
  <si>
    <t>Equipment (See Definition- Purchase of equipment is not encouraged)</t>
  </si>
  <si>
    <t>TOTALS</t>
  </si>
  <si>
    <t>7/1/23 – 6/30/24</t>
  </si>
  <si>
    <t>7/1/24 – 6/30/25</t>
  </si>
  <si>
    <t>STATE FISCAL YEAR</t>
  </si>
  <si>
    <t>7/1/22 – 6/30/23</t>
  </si>
  <si>
    <t>BE SURE TO:</t>
  </si>
  <si>
    <t>CHECK IF MATCH</t>
  </si>
  <si>
    <t xml:space="preserve">Reference Number </t>
  </si>
  <si>
    <t xml:space="preserve"> </t>
  </si>
  <si>
    <t>Enter Rate (%)                    (0.##)  using Total for each line above</t>
  </si>
  <si>
    <t>Total $                            (will automatically calculate)</t>
  </si>
  <si>
    <t>CONTRACTUAL (Description, include units)</t>
  </si>
  <si>
    <t>CONTRACTUAL  (Description, inlude units)</t>
  </si>
  <si>
    <t>TRAVEL (Description, inlude units)</t>
  </si>
  <si>
    <t>OTHER (Equipment Use Description. Include Units)</t>
  </si>
  <si>
    <t>OTHER  (Equipment Use) (Description. Include Units</t>
  </si>
  <si>
    <t xml:space="preserve">2) Complete Worksheet 1-Project Schedule (below) </t>
  </si>
  <si>
    <t>3) Complete Worksheet 2-Summary Budget)</t>
  </si>
  <si>
    <t>4) Complete Worksheet 3-Detailed Budget</t>
  </si>
  <si>
    <t>1) Save this file to your computer with the extension .XLSX</t>
  </si>
  <si>
    <t>7/01/22 – 6/30/23</t>
  </si>
  <si>
    <t>7/1/24– 6/30/25</t>
  </si>
  <si>
    <r>
      <t xml:space="preserve">Provide </t>
    </r>
    <r>
      <rPr>
        <u/>
        <sz val="12"/>
        <rFont val="Times New Roman"/>
        <family val="1"/>
      </rPr>
      <t>TOTAL</t>
    </r>
    <r>
      <rPr>
        <sz val="12"/>
        <rFont val="Times New Roman"/>
        <family val="1"/>
      </rPr>
      <t xml:space="preserve"> costs for each category listed below. For this application, State Wildlife Grant funding is </t>
    </r>
    <r>
      <rPr>
        <b/>
        <sz val="12"/>
        <rFont val="Times New Roman"/>
        <family val="1"/>
      </rPr>
      <t>limited to 75% of total costs</t>
    </r>
    <r>
      <rPr>
        <sz val="12"/>
        <rFont val="Times New Roman"/>
        <family val="1"/>
      </rPr>
      <t xml:space="preserve">. Costs must be provided by state fiscal year. Applicants should consider a start date of 07/01/22 </t>
    </r>
    <r>
      <rPr>
        <u/>
        <sz val="12"/>
        <rFont val="Times New Roman"/>
        <family val="1"/>
      </rPr>
      <t>or later</t>
    </r>
    <r>
      <rPr>
        <sz val="12"/>
        <rFont val="Times New Roman"/>
        <family val="1"/>
      </rPr>
      <t>, depending upon approval processes.</t>
    </r>
  </si>
  <si>
    <t xml:space="preserve">Specify costs of the project by Cost Category.  </t>
  </si>
  <si>
    <r>
      <t xml:space="preserve">NOTE: Applicants are </t>
    </r>
    <r>
      <rPr>
        <b/>
        <u/>
        <sz val="11"/>
        <color rgb="FF000000"/>
        <rFont val="Calibri"/>
        <family val="2"/>
      </rPr>
      <t>not</t>
    </r>
    <r>
      <rPr>
        <sz val="11"/>
        <color rgb="FF000000"/>
        <rFont val="Calibri"/>
        <family val="2"/>
      </rPr>
      <t xml:space="preserve"> encouraged to purchase equipment, rather to use established equipment-use rates for equipment already owned.  </t>
    </r>
  </si>
  <si>
    <t>f.</t>
  </si>
  <si>
    <r>
      <t>e.</t>
    </r>
    <r>
      <rPr>
        <b/>
        <sz val="7"/>
        <color rgb="FF000000"/>
        <rFont val="Times New Roman"/>
        <family val="1"/>
      </rPr>
      <t> </t>
    </r>
  </si>
  <si>
    <t xml:space="preserve">Fiscal Year: Budgets must be presented on a state fiscal year (July 1-June 30). </t>
  </si>
  <si>
    <r>
      <t>d.</t>
    </r>
    <r>
      <rPr>
        <b/>
        <sz val="7"/>
        <color rgb="FF000000"/>
        <rFont val="Times New Roman"/>
        <family val="1"/>
      </rPr>
      <t xml:space="preserve">      </t>
    </r>
  </si>
  <si>
    <t xml:space="preserve">Donated Services: Indicate if services are donated.  </t>
  </si>
  <si>
    <r>
      <t>c.</t>
    </r>
    <r>
      <rPr>
        <b/>
        <sz val="7"/>
        <color rgb="FF000000"/>
        <rFont val="Times New Roman"/>
        <family val="1"/>
      </rPr>
      <t xml:space="preserve">       </t>
    </r>
  </si>
  <si>
    <t xml:space="preserve">Volunteer hours and donated materials/supplies may be used and their documented value applied towards the total project cost. </t>
  </si>
  <si>
    <r>
      <t>b.</t>
    </r>
    <r>
      <rPr>
        <b/>
        <sz val="7"/>
        <color rgb="FF000000"/>
        <rFont val="Times New Roman"/>
        <family val="1"/>
      </rPr>
      <t xml:space="preserve">      </t>
    </r>
  </si>
  <si>
    <t>Indirect costs must be calculated using a federally approved rate and may not exceed 15 percent (15%). The indirect rate is a factor in rating applications.</t>
  </si>
  <si>
    <r>
      <t>a.</t>
    </r>
    <r>
      <rPr>
        <b/>
        <sz val="7"/>
        <color rgb="FF000000"/>
        <rFont val="Times New Roman"/>
        <family val="1"/>
      </rPr>
      <t xml:space="preserve">       </t>
    </r>
  </si>
  <si>
    <t>Reasonable &amp; Necessary Costs: All costs, including donated time/items, must be reasonable and necessary.</t>
  </si>
  <si>
    <r>
      <t>g.</t>
    </r>
    <r>
      <rPr>
        <b/>
        <sz val="7"/>
        <color rgb="FF000000"/>
        <rFont val="Times New Roman"/>
        <family val="1"/>
      </rPr>
      <t xml:space="preserve">       </t>
    </r>
  </si>
  <si>
    <t xml:space="preserve">Justification of Costs: Provide a brief explanation for costs in the budget table. All expenses must be reasonable and necessary. An example is shown in the Worksheet: 3-SWG-Detailed Budget (green tab). </t>
  </si>
  <si>
    <t>CFR 43-12.72</t>
  </si>
  <si>
    <t xml:space="preserve"> Circular A-110</t>
  </si>
  <si>
    <t>Equipment: Equipment means tangible nonexpendable personal property, including exempt property charged directly to the award, having a useful life of more than one year and an acquisition cost of $5,000 or more per unit. However, consistent with recipient policy, lower limits may be established. More information on equipment and associated regulations can be found at:</t>
  </si>
  <si>
    <t xml:space="preserve"> ESTIMATED COSTS</t>
  </si>
  <si>
    <t>Complete the budget tables in this file:</t>
  </si>
  <si>
    <r>
      <t>1.</t>
    </r>
    <r>
      <rPr>
        <b/>
        <sz val="7"/>
        <color rgb="FF000000"/>
        <rFont val="Times New Roman"/>
        <family val="1"/>
      </rPr>
      <t xml:space="preserve">      </t>
    </r>
  </si>
  <si>
    <r>
      <t>2.</t>
    </r>
    <r>
      <rPr>
        <b/>
        <sz val="7"/>
        <color rgb="FF000000"/>
        <rFont val="Times New Roman"/>
        <family val="1"/>
      </rPr>
      <t xml:space="preserve">      </t>
    </r>
  </si>
  <si>
    <t>Be sure to save it with the .xlsx extension</t>
  </si>
  <si>
    <t>See also section F. Federal Guidelines in PART A-BACKGROUND</t>
  </si>
  <si>
    <t>Considerations:</t>
  </si>
  <si>
    <r>
      <rPr>
        <b/>
        <sz val="12"/>
        <color rgb="FF000000"/>
        <rFont val="Calibri"/>
        <family val="2"/>
        <scheme val="minor"/>
      </rPr>
      <t>1-Project Schedule (</t>
    </r>
    <r>
      <rPr>
        <b/>
        <sz val="12"/>
        <color rgb="FFFFC000"/>
        <rFont val="Calibri"/>
        <family val="2"/>
        <scheme val="minor"/>
      </rPr>
      <t xml:space="preserve">orange </t>
    </r>
    <r>
      <rPr>
        <b/>
        <sz val="12"/>
        <color rgb="FF000000"/>
        <rFont val="Calibri"/>
        <family val="2"/>
        <scheme val="minor"/>
      </rPr>
      <t>tab)</t>
    </r>
  </si>
  <si>
    <r>
      <rPr>
        <b/>
        <sz val="12"/>
        <color rgb="FF000000"/>
        <rFont val="Calibri"/>
        <family val="2"/>
        <scheme val="minor"/>
      </rPr>
      <t>2-Summary Budget (</t>
    </r>
    <r>
      <rPr>
        <b/>
        <sz val="12"/>
        <color rgb="FFFF0000"/>
        <rFont val="Calibri"/>
        <family val="2"/>
        <scheme val="minor"/>
      </rPr>
      <t>red</t>
    </r>
    <r>
      <rPr>
        <b/>
        <sz val="12"/>
        <color rgb="FF365F9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tab)</t>
    </r>
  </si>
  <si>
    <r>
      <rPr>
        <b/>
        <sz val="12"/>
        <color rgb="FF000000"/>
        <rFont val="Calibri"/>
        <family val="2"/>
        <scheme val="minor"/>
      </rPr>
      <t>3-Detailed Budget (</t>
    </r>
    <r>
      <rPr>
        <b/>
        <sz val="12"/>
        <color rgb="FF00B050"/>
        <rFont val="Calibri"/>
        <family val="2"/>
        <scheme val="minor"/>
      </rPr>
      <t>green</t>
    </r>
    <r>
      <rPr>
        <b/>
        <sz val="12"/>
        <color rgb="FF365F9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tab)</t>
    </r>
  </si>
  <si>
    <t xml:space="preserve">Save this file to your computer  </t>
  </si>
  <si>
    <t xml:space="preserve">Note the tabs (lower part of this screen) for these three worksheets.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</si>
</sst>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mm/dd/yy;@"/>
    <numFmt numFmtId="167" formatCode="m/d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sz val="12"/>
      <color rgb="FF21586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22"/>
      <color theme="1"/>
      <name val="Times New Roman"/>
      <family val="1"/>
    </font>
    <font>
      <b/>
      <sz val="12"/>
      <color theme="1"/>
      <name val="Times New Roman"/>
      <family val="1"/>
    </font>
    <font>
      <sz val="22"/>
      <color rgb="FFFF0000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Arial"/>
      <family val="2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215868"/>
      <name val="Calibri"/>
      <family val="2"/>
      <scheme val="minor"/>
    </font>
    <font>
      <b/>
      <sz val="11"/>
      <color rgb="FF215868"/>
      <name val="Calibri"/>
      <family val="2"/>
      <scheme val="minor"/>
    </font>
    <font>
      <b/>
      <sz val="12"/>
      <color rgb="FF215868"/>
      <name val="Calibri"/>
      <family val="2"/>
      <scheme val="minor"/>
    </font>
    <font>
      <sz val="12"/>
      <color rgb="FF215868"/>
      <name val="Calibri"/>
      <family val="2"/>
      <scheme val="minor"/>
    </font>
    <font>
      <sz val="10"/>
      <color rgb="FF215868"/>
      <name val="Calibri"/>
      <family val="2"/>
      <scheme val="minor"/>
    </font>
    <font>
      <sz val="14"/>
      <color rgb="FF215868"/>
      <name val="Calibri"/>
      <family val="2"/>
      <scheme val="minor"/>
    </font>
    <font>
      <b/>
      <sz val="10"/>
      <color rgb="FF215868"/>
      <name val="Calibri"/>
      <family val="2"/>
      <scheme val="minor"/>
    </font>
    <font>
      <b/>
      <sz val="14"/>
      <color rgb="FF21586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name val="Arial"/>
      <family val="2"/>
    </font>
    <font>
      <b/>
      <sz val="22"/>
      <color rgb="FFFF0000"/>
      <name val="Times New Roman"/>
      <family val="1"/>
    </font>
    <font>
      <b/>
      <sz val="22"/>
      <color rgb="FF21586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Symbol"/>
      <family val="1"/>
      <charset val="2"/>
    </font>
    <font>
      <b/>
      <sz val="12"/>
      <color rgb="FFFFC00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215868"/>
      <name val="Cambria"/>
      <family val="1"/>
    </font>
    <font>
      <b/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0" fillId="0" borderId="0" xfId="0" applyProtection="1"/>
    <xf numFmtId="39" fontId="3" fillId="2" borderId="1" xfId="1" applyNumberFormat="1" applyFont="1" applyFill="1" applyBorder="1" applyAlignment="1" applyProtection="1">
      <alignment horizontal="center" vertical="center"/>
      <protection locked="0"/>
    </xf>
    <xf numFmtId="39" fontId="3" fillId="3" borderId="1" xfId="1" applyNumberFormat="1" applyFont="1" applyFill="1" applyBorder="1" applyAlignment="1" applyProtection="1">
      <alignment horizontal="center" vertical="center"/>
      <protection locked="0"/>
    </xf>
    <xf numFmtId="39" fontId="6" fillId="0" borderId="8" xfId="1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vertical="center"/>
    </xf>
    <xf numFmtId="0" fontId="12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vertical="center"/>
    </xf>
    <xf numFmtId="164" fontId="8" fillId="0" borderId="5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6" fontId="11" fillId="0" borderId="5" xfId="0" applyNumberFormat="1" applyFont="1" applyBorder="1" applyAlignment="1" applyProtection="1">
      <alignment horizontal="right" vertical="center"/>
    </xf>
    <xf numFmtId="164" fontId="0" fillId="0" borderId="5" xfId="0" applyNumberFormat="1" applyBorder="1" applyProtection="1"/>
    <xf numFmtId="0" fontId="12" fillId="6" borderId="5" xfId="0" applyFont="1" applyFill="1" applyBorder="1" applyAlignment="1" applyProtection="1">
      <alignment horizontal="center" vertical="center"/>
    </xf>
    <xf numFmtId="164" fontId="11" fillId="6" borderId="5" xfId="0" applyNumberFormat="1" applyFont="1" applyFill="1" applyBorder="1" applyAlignment="1" applyProtection="1">
      <alignment vertical="center"/>
    </xf>
    <xf numFmtId="6" fontId="9" fillId="0" borderId="5" xfId="0" applyNumberFormat="1" applyFont="1" applyBorder="1" applyAlignment="1" applyProtection="1">
      <alignment horizontal="right" vertical="center"/>
    </xf>
    <xf numFmtId="164" fontId="11" fillId="0" borderId="5" xfId="0" applyNumberFormat="1" applyFont="1" applyBorder="1" applyAlignment="1" applyProtection="1">
      <alignment horizontal="right" vertical="center"/>
    </xf>
    <xf numFmtId="3" fontId="9" fillId="0" borderId="5" xfId="0" applyNumberFormat="1" applyFont="1" applyBorder="1" applyAlignment="1" applyProtection="1">
      <alignment horizontal="center" vertical="center"/>
    </xf>
    <xf numFmtId="8" fontId="9" fillId="0" borderId="5" xfId="0" applyNumberFormat="1" applyFont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6" fontId="9" fillId="0" borderId="5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6" fontId="11" fillId="0" borderId="7" xfId="0" applyNumberFormat="1" applyFont="1" applyBorder="1" applyAlignment="1" applyProtection="1">
      <alignment horizontal="right" vertical="center"/>
    </xf>
    <xf numFmtId="0" fontId="12" fillId="6" borderId="5" xfId="0" applyFont="1" applyFill="1" applyBorder="1" applyAlignment="1" applyProtection="1">
      <alignment vertical="center" wrapText="1"/>
    </xf>
    <xf numFmtId="164" fontId="12" fillId="6" borderId="5" xfId="0" applyNumberFormat="1" applyFont="1" applyFill="1" applyBorder="1" applyAlignment="1" applyProtection="1">
      <alignment vertical="center"/>
    </xf>
    <xf numFmtId="6" fontId="11" fillId="0" borderId="5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right" vertical="center"/>
    </xf>
    <xf numFmtId="8" fontId="9" fillId="0" borderId="5" xfId="0" applyNumberFormat="1" applyFont="1" applyBorder="1" applyAlignment="1" applyProtection="1">
      <alignment horizontal="right" vertical="center"/>
    </xf>
    <xf numFmtId="0" fontId="14" fillId="6" borderId="5" xfId="0" applyFont="1" applyFill="1" applyBorder="1" applyAlignment="1" applyProtection="1">
      <alignment horizontal="center" vertical="center"/>
    </xf>
    <xf numFmtId="164" fontId="11" fillId="0" borderId="5" xfId="0" applyNumberFormat="1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center" vertical="center" wrapText="1"/>
    </xf>
    <xf numFmtId="39" fontId="3" fillId="2" borderId="1" xfId="1" applyNumberFormat="1" applyFont="1" applyFill="1" applyBorder="1" applyAlignment="1" applyProtection="1">
      <alignment horizontal="center" vertical="center"/>
    </xf>
    <xf numFmtId="39" fontId="3" fillId="3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9" fillId="0" borderId="5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164" fontId="11" fillId="0" borderId="7" xfId="0" applyNumberFormat="1" applyFont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0" fontId="0" fillId="8" borderId="0" xfId="0" applyFill="1" applyProtection="1"/>
    <xf numFmtId="0" fontId="2" fillId="8" borderId="0" xfId="0" applyFont="1" applyFill="1" applyBorder="1" applyAlignment="1" applyProtection="1">
      <alignment horizontal="center" vertical="center" wrapText="1"/>
    </xf>
    <xf numFmtId="3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2" fillId="9" borderId="5" xfId="0" applyFont="1" applyFill="1" applyBorder="1" applyAlignment="1" applyProtection="1">
      <alignment horizontal="center" vertical="center"/>
    </xf>
    <xf numFmtId="8" fontId="19" fillId="0" borderId="5" xfId="0" applyNumberFormat="1" applyFont="1" applyBorder="1" applyAlignment="1" applyProtection="1">
      <alignment horizontal="right" vertical="center"/>
    </xf>
    <xf numFmtId="164" fontId="19" fillId="0" borderId="5" xfId="0" applyNumberFormat="1" applyFont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right" vertical="center"/>
    </xf>
    <xf numFmtId="164" fontId="9" fillId="0" borderId="5" xfId="0" applyNumberFormat="1" applyFont="1" applyBorder="1" applyAlignment="1" applyProtection="1">
      <alignment vertical="center"/>
    </xf>
    <xf numFmtId="2" fontId="9" fillId="0" borderId="5" xfId="0" applyNumberFormat="1" applyFont="1" applyBorder="1" applyAlignment="1" applyProtection="1">
      <alignment horizontal="center" vertical="center"/>
    </xf>
    <xf numFmtId="164" fontId="19" fillId="0" borderId="5" xfId="0" applyNumberFormat="1" applyFont="1" applyBorder="1" applyAlignment="1" applyProtection="1">
      <alignment horizontal="right" vertical="center"/>
    </xf>
    <xf numFmtId="7" fontId="5" fillId="0" borderId="1" xfId="2" applyNumberFormat="1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8" borderId="0" xfId="0" applyFont="1" applyFill="1" applyAlignment="1">
      <alignment horizontal="left" vertical="top" wrapText="1"/>
    </xf>
    <xf numFmtId="0" fontId="21" fillId="8" borderId="12" xfId="0" applyFont="1" applyFill="1" applyBorder="1" applyAlignment="1">
      <alignment horizontal="left" vertical="top" wrapText="1"/>
    </xf>
    <xf numFmtId="0" fontId="21" fillId="8" borderId="0" xfId="0" applyFont="1" applyFill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0" fillId="0" borderId="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8" fontId="9" fillId="0" borderId="5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right" vertical="center"/>
    </xf>
    <xf numFmtId="0" fontId="27" fillId="4" borderId="5" xfId="0" applyFont="1" applyFill="1" applyBorder="1" applyAlignment="1" applyProtection="1">
      <alignment horizontal="center" vertical="center"/>
    </xf>
    <xf numFmtId="0" fontId="28" fillId="4" borderId="5" xfId="0" applyFont="1" applyFill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165" fontId="29" fillId="0" borderId="5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</xf>
    <xf numFmtId="164" fontId="31" fillId="0" borderId="5" xfId="0" applyNumberFormat="1" applyFont="1" applyBorder="1" applyAlignment="1" applyProtection="1">
      <alignment horizontal="right" vertical="center"/>
    </xf>
    <xf numFmtId="0" fontId="28" fillId="4" borderId="5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  <protection locked="0"/>
    </xf>
    <xf numFmtId="2" fontId="29" fillId="0" borderId="5" xfId="0" applyNumberFormat="1" applyFont="1" applyBorder="1" applyAlignment="1" applyProtection="1">
      <alignment horizontal="center" vertical="center"/>
      <protection locked="0"/>
    </xf>
    <xf numFmtId="0" fontId="28" fillId="5" borderId="5" xfId="0" applyFont="1" applyFill="1" applyBorder="1" applyAlignment="1" applyProtection="1">
      <alignment horizontal="center" vertical="center"/>
    </xf>
    <xf numFmtId="0" fontId="28" fillId="5" borderId="5" xfId="0" applyFont="1" applyFill="1" applyBorder="1" applyAlignment="1" applyProtection="1">
      <alignment horizontal="center" vertical="center" wrapText="1"/>
    </xf>
    <xf numFmtId="0" fontId="32" fillId="5" borderId="5" xfId="0" applyFont="1" applyFill="1" applyBorder="1" applyAlignment="1" applyProtection="1">
      <alignment vertical="center"/>
    </xf>
    <xf numFmtId="0" fontId="29" fillId="0" borderId="5" xfId="0" applyFont="1" applyBorder="1" applyAlignment="1" applyProtection="1">
      <alignment vertical="center" wrapText="1"/>
      <protection locked="0"/>
    </xf>
    <xf numFmtId="8" fontId="31" fillId="0" borderId="5" xfId="0" applyNumberFormat="1" applyFont="1" applyBorder="1" applyAlignment="1" applyProtection="1">
      <alignment horizontal="right" vertical="center"/>
    </xf>
    <xf numFmtId="0" fontId="27" fillId="4" borderId="9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3" xfId="0" quotePrefix="1" applyFont="1" applyBorder="1" applyAlignment="1" applyProtection="1">
      <alignment vertical="center" wrapText="1"/>
      <protection locked="0"/>
    </xf>
    <xf numFmtId="0" fontId="29" fillId="0" borderId="3" xfId="0" applyFont="1" applyBorder="1" applyAlignment="1" applyProtection="1">
      <alignment vertical="center" wrapText="1"/>
      <protection locked="0"/>
    </xf>
    <xf numFmtId="164" fontId="31" fillId="0" borderId="5" xfId="0" applyNumberFormat="1" applyFont="1" applyBorder="1" applyAlignment="1" applyProtection="1">
      <alignment vertical="center"/>
    </xf>
    <xf numFmtId="0" fontId="30" fillId="5" borderId="5" xfId="0" applyFont="1" applyFill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8" fontId="29" fillId="0" borderId="5" xfId="0" applyNumberFormat="1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right" vertical="center"/>
    </xf>
    <xf numFmtId="0" fontId="33" fillId="5" borderId="2" xfId="0" applyFont="1" applyFill="1" applyBorder="1" applyAlignment="1" applyProtection="1">
      <alignment horizontal="right" vertical="center"/>
    </xf>
    <xf numFmtId="0" fontId="33" fillId="5" borderId="3" xfId="0" applyFont="1" applyFill="1" applyBorder="1" applyAlignment="1" applyProtection="1">
      <alignment horizontal="right" vertical="center"/>
    </xf>
    <xf numFmtId="0" fontId="0" fillId="0" borderId="0" xfId="0" applyFont="1" applyProtection="1"/>
    <xf numFmtId="8" fontId="31" fillId="0" borderId="0" xfId="0" applyNumberFormat="1" applyFont="1" applyBorder="1" applyAlignment="1" applyProtection="1">
      <alignment vertical="center"/>
    </xf>
    <xf numFmtId="0" fontId="12" fillId="6" borderId="11" xfId="0" applyFont="1" applyFill="1" applyBorder="1" applyAlignment="1" applyProtection="1">
      <alignment horizontal="right" vertical="center"/>
    </xf>
    <xf numFmtId="164" fontId="19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0" fontId="9" fillId="0" borderId="1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0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164" fontId="11" fillId="0" borderId="7" xfId="0" applyNumberFormat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vertical="center"/>
    </xf>
    <xf numFmtId="167" fontId="34" fillId="0" borderId="2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top" wrapText="1"/>
    </xf>
    <xf numFmtId="166" fontId="34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39" fontId="6" fillId="0" borderId="0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37" fillId="0" borderId="0" xfId="0" applyFont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 wrapText="1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right" vertical="center" wrapText="1"/>
    </xf>
    <xf numFmtId="39" fontId="3" fillId="2" borderId="14" xfId="1" applyNumberFormat="1" applyFont="1" applyFill="1" applyBorder="1" applyAlignment="1" applyProtection="1">
      <alignment horizontal="center" vertical="center"/>
      <protection locked="0"/>
    </xf>
    <xf numFmtId="39" fontId="3" fillId="3" borderId="14" xfId="1" applyNumberFormat="1" applyFont="1" applyFill="1" applyBorder="1" applyAlignment="1" applyProtection="1">
      <alignment horizontal="center" vertical="center"/>
      <protection locked="0"/>
    </xf>
    <xf numFmtId="39" fontId="3" fillId="2" borderId="13" xfId="1" applyNumberFormat="1" applyFont="1" applyFill="1" applyBorder="1" applyAlignment="1" applyProtection="1">
      <alignment horizontal="center" vertical="center"/>
      <protection locked="0"/>
    </xf>
    <xf numFmtId="39" fontId="6" fillId="0" borderId="15" xfId="1" applyNumberFormat="1" applyFont="1" applyBorder="1" applyAlignment="1" applyProtection="1">
      <alignment horizontal="center" vertical="center" wrapText="1"/>
    </xf>
    <xf numFmtId="39" fontId="3" fillId="2" borderId="14" xfId="1" applyNumberFormat="1" applyFont="1" applyFill="1" applyBorder="1" applyAlignment="1" applyProtection="1">
      <alignment horizontal="center" vertical="center"/>
    </xf>
    <xf numFmtId="39" fontId="3" fillId="3" borderId="14" xfId="1" applyNumberFormat="1" applyFont="1" applyFill="1" applyBorder="1" applyAlignment="1" applyProtection="1">
      <alignment horizontal="center" vertical="center"/>
    </xf>
    <xf numFmtId="0" fontId="40" fillId="6" borderId="5" xfId="0" applyFont="1" applyFill="1" applyBorder="1" applyAlignment="1" applyProtection="1">
      <alignment vertical="center"/>
    </xf>
    <xf numFmtId="0" fontId="40" fillId="6" borderId="5" xfId="0" applyFont="1" applyFill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  <protection locked="0"/>
    </xf>
    <xf numFmtId="0" fontId="0" fillId="6" borderId="5" xfId="0" applyFill="1" applyBorder="1" applyProtection="1"/>
    <xf numFmtId="0" fontId="28" fillId="6" borderId="5" xfId="0" applyFont="1" applyFill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0" fillId="6" borderId="0" xfId="0" applyFill="1" applyProtection="1"/>
    <xf numFmtId="8" fontId="31" fillId="0" borderId="5" xfId="0" applyNumberFormat="1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39" fontId="6" fillId="0" borderId="5" xfId="1" applyNumberFormat="1" applyFont="1" applyBorder="1" applyAlignment="1" applyProtection="1">
      <alignment horizontal="center" vertical="center" wrapText="1"/>
    </xf>
    <xf numFmtId="0" fontId="0" fillId="0" borderId="12" xfId="0" applyBorder="1" applyProtection="1"/>
    <xf numFmtId="0" fontId="43" fillId="0" borderId="0" xfId="0" applyFont="1" applyAlignment="1">
      <alignment horizontal="left" vertical="center" indent="5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left" vertical="center" indent="5"/>
    </xf>
    <xf numFmtId="0" fontId="41" fillId="0" borderId="0" xfId="0" applyFont="1" applyAlignment="1">
      <alignment horizontal="left" vertical="center" indent="5"/>
    </xf>
    <xf numFmtId="0" fontId="53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0" fontId="52" fillId="0" borderId="0" xfId="3" applyAlignment="1">
      <alignment vertic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4"/>
    </xf>
    <xf numFmtId="0" fontId="50" fillId="0" borderId="0" xfId="0" applyFont="1" applyAlignment="1">
      <alignment horizontal="right" vertical="center" indent="2"/>
    </xf>
    <xf numFmtId="0" fontId="43" fillId="8" borderId="0" xfId="0" applyFont="1" applyFill="1" applyAlignment="1">
      <alignment vertical="center"/>
    </xf>
    <xf numFmtId="0" fontId="0" fillId="8" borderId="0" xfId="0" applyFill="1"/>
    <xf numFmtId="0" fontId="46" fillId="8" borderId="0" xfId="0" applyFont="1" applyFill="1" applyAlignment="1">
      <alignment horizontal="left" vertical="center" indent="4"/>
    </xf>
    <xf numFmtId="0" fontId="0" fillId="0" borderId="0" xfId="0" applyAlignment="1">
      <alignment horizontal="left" vertical="center" wrapText="1"/>
    </xf>
    <xf numFmtId="0" fontId="54" fillId="0" borderId="0" xfId="3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36" fillId="7" borderId="0" xfId="0" applyFont="1" applyFill="1" applyBorder="1" applyAlignment="1" applyProtection="1">
      <alignment horizontal="left" vertical="center" wrapText="1"/>
    </xf>
    <xf numFmtId="0" fontId="35" fillId="7" borderId="0" xfId="0" applyFont="1" applyFill="1" applyBorder="1" applyAlignment="1" applyProtection="1">
      <alignment horizontal="left" vertical="center" wrapText="1"/>
    </xf>
    <xf numFmtId="0" fontId="36" fillId="7" borderId="10" xfId="0" applyFont="1" applyFill="1" applyBorder="1" applyAlignment="1" applyProtection="1">
      <alignment horizontal="left" vertical="center" wrapText="1"/>
    </xf>
    <xf numFmtId="0" fontId="18" fillId="7" borderId="0" xfId="0" applyFont="1" applyFill="1" applyBorder="1" applyAlignment="1" applyProtection="1">
      <alignment horizontal="center" vertical="center" wrapText="1"/>
    </xf>
    <xf numFmtId="0" fontId="18" fillId="7" borderId="0" xfId="0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38" fillId="0" borderId="10" xfId="0" applyFont="1" applyBorder="1" applyAlignment="1" applyProtection="1">
      <alignment horizontal="left" vertical="center"/>
    </xf>
    <xf numFmtId="0" fontId="18" fillId="7" borderId="10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39" fillId="0" borderId="10" xfId="0" applyFont="1" applyBorder="1" applyAlignment="1" applyProtection="1">
      <alignment horizontal="center" vertical="center"/>
    </xf>
    <xf numFmtId="0" fontId="13" fillId="7" borderId="10" xfId="0" applyFont="1" applyFill="1" applyBorder="1" applyAlignment="1" applyProtection="1">
      <alignment horizontal="left"/>
    </xf>
    <xf numFmtId="0" fontId="12" fillId="6" borderId="5" xfId="0" applyFont="1" applyFill="1" applyBorder="1" applyAlignment="1" applyProtection="1">
      <alignment horizontal="center" vertical="center" wrapText="1"/>
    </xf>
    <xf numFmtId="0" fontId="30" fillId="0" borderId="9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164" fontId="11" fillId="0" borderId="9" xfId="0" applyNumberFormat="1" applyFont="1" applyBorder="1" applyAlignment="1" applyProtection="1">
      <alignment horizontal="center" vertical="center"/>
    </xf>
    <xf numFmtId="164" fontId="11" fillId="0" borderId="4" xfId="0" applyNumberFormat="1" applyFont="1" applyBorder="1" applyAlignment="1" applyProtection="1">
      <alignment horizontal="center" vertical="center"/>
    </xf>
    <xf numFmtId="164" fontId="11" fillId="0" borderId="7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right" vertical="center"/>
    </xf>
    <xf numFmtId="0" fontId="28" fillId="4" borderId="2" xfId="0" applyFont="1" applyFill="1" applyBorder="1" applyAlignment="1" applyProtection="1">
      <alignment horizontal="right" vertical="center"/>
    </xf>
    <xf numFmtId="0" fontId="28" fillId="4" borderId="3" xfId="0" applyFont="1" applyFill="1" applyBorder="1" applyAlignment="1" applyProtection="1">
      <alignment horizontal="right" vertical="center"/>
    </xf>
    <xf numFmtId="0" fontId="14" fillId="6" borderId="1" xfId="0" applyFont="1" applyFill="1" applyBorder="1" applyAlignment="1" applyProtection="1">
      <alignment horizontal="right" vertical="center"/>
    </xf>
    <xf numFmtId="0" fontId="14" fillId="6" borderId="2" xfId="0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 applyProtection="1">
      <alignment horizontal="right" vertical="center"/>
    </xf>
    <xf numFmtId="0" fontId="12" fillId="6" borderId="1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right" vertical="center"/>
    </xf>
    <xf numFmtId="0" fontId="12" fillId="6" borderId="2" xfId="0" applyFont="1" applyFill="1" applyBorder="1" applyAlignment="1" applyProtection="1">
      <alignment horizontal="right" vertical="center"/>
    </xf>
    <xf numFmtId="0" fontId="12" fillId="6" borderId="3" xfId="0" applyFont="1" applyFill="1" applyBorder="1" applyAlignment="1" applyProtection="1">
      <alignment horizontal="right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0" fontId="28" fillId="5" borderId="3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left" vertical="top" wrapText="1"/>
      <protection locked="0"/>
    </xf>
    <xf numFmtId="0" fontId="9" fillId="11" borderId="1" xfId="0" applyFont="1" applyFill="1" applyBorder="1" applyAlignment="1" applyProtection="1">
      <alignment horizontal="left" vertical="center" wrapText="1"/>
    </xf>
    <xf numFmtId="0" fontId="9" fillId="11" borderId="2" xfId="0" applyFont="1" applyFill="1" applyBorder="1" applyAlignment="1" applyProtection="1">
      <alignment horizontal="left" vertical="center" wrapText="1"/>
    </xf>
    <xf numFmtId="0" fontId="0" fillId="11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4" fontId="11" fillId="9" borderId="9" xfId="0" applyNumberFormat="1" applyFont="1" applyFill="1" applyBorder="1" applyAlignment="1" applyProtection="1">
      <alignment horizontal="center" vertical="center"/>
    </xf>
    <xf numFmtId="164" fontId="11" fillId="9" borderId="4" xfId="0" applyNumberFormat="1" applyFont="1" applyFill="1" applyBorder="1" applyAlignment="1" applyProtection="1">
      <alignment horizontal="center" vertical="center"/>
    </xf>
    <xf numFmtId="164" fontId="11" fillId="9" borderId="7" xfId="0" applyNumberFormat="1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right" vertical="center"/>
    </xf>
    <xf numFmtId="0" fontId="28" fillId="5" borderId="2" xfId="0" applyFont="1" applyFill="1" applyBorder="1" applyAlignment="1" applyProtection="1">
      <alignment horizontal="right" vertical="center"/>
    </xf>
    <xf numFmtId="0" fontId="28" fillId="5" borderId="3" xfId="0" applyFont="1" applyFill="1" applyBorder="1" applyAlignment="1" applyProtection="1">
      <alignment horizontal="right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left" vertical="center" wrapText="1"/>
    </xf>
    <xf numFmtId="0" fontId="12" fillId="6" borderId="2" xfId="0" applyFont="1" applyFill="1" applyBorder="1" applyAlignment="1" applyProtection="1">
      <alignment horizontal="left" vertical="center" wrapText="1"/>
    </xf>
    <xf numFmtId="0" fontId="32" fillId="0" borderId="9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right" vertical="center"/>
      <protection locked="0"/>
    </xf>
    <xf numFmtId="0" fontId="28" fillId="5" borderId="2" xfId="0" applyFont="1" applyFill="1" applyBorder="1" applyAlignment="1" applyProtection="1">
      <alignment horizontal="right" vertical="center"/>
      <protection locked="0"/>
    </xf>
    <xf numFmtId="0" fontId="28" fillId="5" borderId="3" xfId="0" applyFont="1" applyFill="1" applyBorder="1" applyAlignment="1" applyProtection="1">
      <alignment horizontal="right" vertical="center"/>
      <protection locked="0"/>
    </xf>
    <xf numFmtId="0" fontId="12" fillId="9" borderId="6" xfId="0" applyFont="1" applyFill="1" applyBorder="1" applyAlignment="1" applyProtection="1">
      <alignment horizontal="right" vertical="center"/>
    </xf>
    <xf numFmtId="0" fontId="12" fillId="9" borderId="10" xfId="0" applyFont="1" applyFill="1" applyBorder="1" applyAlignment="1" applyProtection="1">
      <alignment horizontal="right" vertical="center"/>
    </xf>
    <xf numFmtId="0" fontId="12" fillId="9" borderId="8" xfId="0" applyFont="1" applyFill="1" applyBorder="1" applyAlignment="1" applyProtection="1">
      <alignment horizontal="right" vertical="center"/>
    </xf>
    <xf numFmtId="0" fontId="12" fillId="6" borderId="1" xfId="0" applyFont="1" applyFill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11" fillId="6" borderId="6" xfId="0" applyFont="1" applyFill="1" applyBorder="1" applyAlignment="1" applyProtection="1">
      <alignment horizontal="right" vertical="center"/>
    </xf>
    <xf numFmtId="0" fontId="11" fillId="6" borderId="10" xfId="0" applyFont="1" applyFill="1" applyBorder="1" applyAlignment="1" applyProtection="1">
      <alignment horizontal="right" vertical="center"/>
    </xf>
    <xf numFmtId="0" fontId="11" fillId="6" borderId="8" xfId="0" applyFont="1" applyFill="1" applyBorder="1" applyAlignment="1" applyProtection="1">
      <alignment horizontal="right" vertical="center"/>
    </xf>
    <xf numFmtId="0" fontId="12" fillId="6" borderId="2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28" fillId="5" borderId="1" xfId="0" applyFont="1" applyFill="1" applyBorder="1" applyAlignment="1" applyProtection="1">
      <alignment horizontal="left" vertical="center" wrapText="1"/>
    </xf>
    <xf numFmtId="0" fontId="28" fillId="5" borderId="3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3" xfId="0" applyFont="1" applyBorder="1" applyAlignment="1" applyProtection="1">
      <alignment horizontal="left" vertical="top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left" vertical="top" wrapText="1"/>
      <protection locked="0"/>
    </xf>
    <xf numFmtId="0" fontId="25" fillId="0" borderId="2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center" wrapText="1"/>
    </xf>
    <xf numFmtId="0" fontId="33" fillId="5" borderId="1" xfId="0" applyFont="1" applyFill="1" applyBorder="1" applyAlignment="1" applyProtection="1">
      <alignment horizontal="right" vertical="center"/>
    </xf>
    <xf numFmtId="0" fontId="33" fillId="5" borderId="2" xfId="0" applyFont="1" applyFill="1" applyBorder="1" applyAlignment="1" applyProtection="1">
      <alignment horizontal="right" vertical="center"/>
    </xf>
    <xf numFmtId="0" fontId="33" fillId="5" borderId="3" xfId="0" applyFont="1" applyFill="1" applyBorder="1" applyAlignment="1" applyProtection="1">
      <alignment horizontal="right" vertical="center"/>
    </xf>
    <xf numFmtId="0" fontId="28" fillId="5" borderId="1" xfId="0" applyFont="1" applyFill="1" applyBorder="1" applyAlignment="1" applyProtection="1">
      <alignment horizontal="left" vertical="center"/>
    </xf>
    <xf numFmtId="0" fontId="28" fillId="5" borderId="2" xfId="0" applyFont="1" applyFill="1" applyBorder="1" applyAlignment="1" applyProtection="1">
      <alignment horizontal="left" vertical="center"/>
    </xf>
    <xf numFmtId="0" fontId="14" fillId="6" borderId="2" xfId="0" applyFont="1" applyFill="1" applyBorder="1" applyAlignment="1" applyProtection="1">
      <alignment horizontal="left" vertical="center"/>
    </xf>
    <xf numFmtId="0" fontId="12" fillId="6" borderId="3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2" fillId="9" borderId="9" xfId="0" applyFont="1" applyFill="1" applyBorder="1" applyAlignment="1" applyProtection="1">
      <alignment horizontal="center" vertical="center"/>
    </xf>
    <xf numFmtId="0" fontId="12" fillId="9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8" fillId="5" borderId="6" xfId="0" applyFont="1" applyFill="1" applyBorder="1" applyAlignment="1" applyProtection="1">
      <alignment horizontal="right" vertical="center"/>
      <protection locked="0"/>
    </xf>
    <xf numFmtId="0" fontId="28" fillId="5" borderId="10" xfId="0" applyFont="1" applyFill="1" applyBorder="1" applyAlignment="1" applyProtection="1">
      <alignment horizontal="right" vertical="center"/>
      <protection locked="0"/>
    </xf>
    <xf numFmtId="0" fontId="28" fillId="5" borderId="8" xfId="0" applyFont="1" applyFill="1" applyBorder="1" applyAlignment="1" applyProtection="1">
      <alignment horizontal="right" vertical="center"/>
      <protection locked="0"/>
    </xf>
    <xf numFmtId="0" fontId="28" fillId="5" borderId="6" xfId="0" applyFont="1" applyFill="1" applyBorder="1" applyAlignment="1" applyProtection="1">
      <alignment horizontal="right" vertical="center"/>
    </xf>
    <xf numFmtId="0" fontId="28" fillId="5" borderId="10" xfId="0" applyFont="1" applyFill="1" applyBorder="1" applyAlignment="1" applyProtection="1">
      <alignment horizontal="right" vertical="center"/>
    </xf>
    <xf numFmtId="0" fontId="28" fillId="5" borderId="8" xfId="0" applyFont="1" applyFill="1" applyBorder="1" applyAlignment="1" applyProtection="1">
      <alignment horizontal="right" vertical="center"/>
    </xf>
    <xf numFmtId="0" fontId="33" fillId="10" borderId="1" xfId="0" applyFont="1" applyFill="1" applyBorder="1" applyAlignment="1" applyProtection="1">
      <alignment horizontal="right" vertical="center"/>
    </xf>
    <xf numFmtId="0" fontId="33" fillId="10" borderId="2" xfId="0" applyFont="1" applyFill="1" applyBorder="1" applyAlignment="1" applyProtection="1">
      <alignment horizontal="right" vertical="center"/>
    </xf>
    <xf numFmtId="0" fontId="33" fillId="10" borderId="3" xfId="0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0" fillId="0" borderId="3" xfId="0" applyFont="1" applyBorder="1" applyAlignment="1" applyProtection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295275</xdr:rowOff>
        </xdr:from>
        <xdr:to>
          <xdr:col>0</xdr:col>
          <xdr:colOff>628650</xdr:colOff>
          <xdr:row>2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</xdr:row>
          <xdr:rowOff>0</xdr:rowOff>
        </xdr:from>
        <xdr:to>
          <xdr:col>0</xdr:col>
          <xdr:colOff>628650</xdr:colOff>
          <xdr:row>4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4</xdr:row>
          <xdr:rowOff>0</xdr:rowOff>
        </xdr:from>
        <xdr:to>
          <xdr:col>0</xdr:col>
          <xdr:colOff>628650</xdr:colOff>
          <xdr:row>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5</xdr:row>
          <xdr:rowOff>0</xdr:rowOff>
        </xdr:from>
        <xdr:to>
          <xdr:col>0</xdr:col>
          <xdr:colOff>628650</xdr:colOff>
          <xdr:row>6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0</xdr:rowOff>
        </xdr:from>
        <xdr:to>
          <xdr:col>0</xdr:col>
          <xdr:colOff>628650</xdr:colOff>
          <xdr:row>7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7</xdr:row>
          <xdr:rowOff>0</xdr:rowOff>
        </xdr:from>
        <xdr:to>
          <xdr:col>0</xdr:col>
          <xdr:colOff>628650</xdr:colOff>
          <xdr:row>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8</xdr:row>
          <xdr:rowOff>0</xdr:rowOff>
        </xdr:from>
        <xdr:to>
          <xdr:col>0</xdr:col>
          <xdr:colOff>628650</xdr:colOff>
          <xdr:row>9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17</xdr:row>
          <xdr:rowOff>0</xdr:rowOff>
        </xdr:from>
        <xdr:to>
          <xdr:col>0</xdr:col>
          <xdr:colOff>628650</xdr:colOff>
          <xdr:row>18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16</xdr:row>
          <xdr:rowOff>0</xdr:rowOff>
        </xdr:from>
        <xdr:to>
          <xdr:col>0</xdr:col>
          <xdr:colOff>628650</xdr:colOff>
          <xdr:row>17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15</xdr:row>
          <xdr:rowOff>0</xdr:rowOff>
        </xdr:from>
        <xdr:to>
          <xdr:col>0</xdr:col>
          <xdr:colOff>628650</xdr:colOff>
          <xdr:row>16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14</xdr:row>
          <xdr:rowOff>0</xdr:rowOff>
        </xdr:from>
        <xdr:to>
          <xdr:col>0</xdr:col>
          <xdr:colOff>628650</xdr:colOff>
          <xdr:row>15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13</xdr:row>
          <xdr:rowOff>0</xdr:rowOff>
        </xdr:from>
        <xdr:to>
          <xdr:col>0</xdr:col>
          <xdr:colOff>628650</xdr:colOff>
          <xdr:row>14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12</xdr:row>
          <xdr:rowOff>0</xdr:rowOff>
        </xdr:from>
        <xdr:to>
          <xdr:col>0</xdr:col>
          <xdr:colOff>628650</xdr:colOff>
          <xdr:row>13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11</xdr:row>
          <xdr:rowOff>28575</xdr:rowOff>
        </xdr:from>
        <xdr:to>
          <xdr:col>0</xdr:col>
          <xdr:colOff>981075</xdr:colOff>
          <xdr:row>11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20</xdr:row>
          <xdr:rowOff>257175</xdr:rowOff>
        </xdr:from>
        <xdr:to>
          <xdr:col>0</xdr:col>
          <xdr:colOff>952500</xdr:colOff>
          <xdr:row>20</xdr:row>
          <xdr:rowOff>447675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21</xdr:row>
          <xdr:rowOff>257175</xdr:rowOff>
        </xdr:from>
        <xdr:to>
          <xdr:col>0</xdr:col>
          <xdr:colOff>952500</xdr:colOff>
          <xdr:row>21</xdr:row>
          <xdr:rowOff>447675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22</xdr:row>
          <xdr:rowOff>257175</xdr:rowOff>
        </xdr:from>
        <xdr:to>
          <xdr:col>0</xdr:col>
          <xdr:colOff>952500</xdr:colOff>
          <xdr:row>22</xdr:row>
          <xdr:rowOff>447675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23</xdr:row>
          <xdr:rowOff>257175</xdr:rowOff>
        </xdr:from>
        <xdr:to>
          <xdr:col>0</xdr:col>
          <xdr:colOff>952500</xdr:colOff>
          <xdr:row>23</xdr:row>
          <xdr:rowOff>447675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24</xdr:row>
          <xdr:rowOff>257175</xdr:rowOff>
        </xdr:from>
        <xdr:to>
          <xdr:col>0</xdr:col>
          <xdr:colOff>952500</xdr:colOff>
          <xdr:row>24</xdr:row>
          <xdr:rowOff>447675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25</xdr:row>
          <xdr:rowOff>257175</xdr:rowOff>
        </xdr:from>
        <xdr:to>
          <xdr:col>0</xdr:col>
          <xdr:colOff>952500</xdr:colOff>
          <xdr:row>25</xdr:row>
          <xdr:rowOff>447675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26</xdr:row>
          <xdr:rowOff>257175</xdr:rowOff>
        </xdr:from>
        <xdr:to>
          <xdr:col>0</xdr:col>
          <xdr:colOff>952500</xdr:colOff>
          <xdr:row>26</xdr:row>
          <xdr:rowOff>447675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27</xdr:row>
          <xdr:rowOff>257175</xdr:rowOff>
        </xdr:from>
        <xdr:to>
          <xdr:col>0</xdr:col>
          <xdr:colOff>952500</xdr:colOff>
          <xdr:row>27</xdr:row>
          <xdr:rowOff>447675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28</xdr:row>
          <xdr:rowOff>257175</xdr:rowOff>
        </xdr:from>
        <xdr:to>
          <xdr:col>0</xdr:col>
          <xdr:colOff>952500</xdr:colOff>
          <xdr:row>28</xdr:row>
          <xdr:rowOff>447675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29</xdr:row>
          <xdr:rowOff>257175</xdr:rowOff>
        </xdr:from>
        <xdr:to>
          <xdr:col>0</xdr:col>
          <xdr:colOff>952500</xdr:colOff>
          <xdr:row>29</xdr:row>
          <xdr:rowOff>447675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35</xdr:row>
          <xdr:rowOff>257175</xdr:rowOff>
        </xdr:from>
        <xdr:to>
          <xdr:col>0</xdr:col>
          <xdr:colOff>952500</xdr:colOff>
          <xdr:row>35</xdr:row>
          <xdr:rowOff>447675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38</xdr:row>
          <xdr:rowOff>161925</xdr:rowOff>
        </xdr:from>
        <xdr:to>
          <xdr:col>0</xdr:col>
          <xdr:colOff>942975</xdr:colOff>
          <xdr:row>38</xdr:row>
          <xdr:rowOff>352425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39</xdr:row>
          <xdr:rowOff>123825</xdr:rowOff>
        </xdr:from>
        <xdr:to>
          <xdr:col>0</xdr:col>
          <xdr:colOff>952500</xdr:colOff>
          <xdr:row>39</xdr:row>
          <xdr:rowOff>314325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40</xdr:row>
          <xdr:rowOff>95250</xdr:rowOff>
        </xdr:from>
        <xdr:to>
          <xdr:col>0</xdr:col>
          <xdr:colOff>952500</xdr:colOff>
          <xdr:row>40</xdr:row>
          <xdr:rowOff>285750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41</xdr:row>
          <xdr:rowOff>104775</xdr:rowOff>
        </xdr:from>
        <xdr:to>
          <xdr:col>0</xdr:col>
          <xdr:colOff>942975</xdr:colOff>
          <xdr:row>41</xdr:row>
          <xdr:rowOff>295275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44</xdr:row>
          <xdr:rowOff>123825</xdr:rowOff>
        </xdr:from>
        <xdr:to>
          <xdr:col>0</xdr:col>
          <xdr:colOff>952500</xdr:colOff>
          <xdr:row>44</xdr:row>
          <xdr:rowOff>314325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45</xdr:row>
          <xdr:rowOff>123825</xdr:rowOff>
        </xdr:from>
        <xdr:to>
          <xdr:col>0</xdr:col>
          <xdr:colOff>952500</xdr:colOff>
          <xdr:row>45</xdr:row>
          <xdr:rowOff>314325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46</xdr:row>
          <xdr:rowOff>123825</xdr:rowOff>
        </xdr:from>
        <xdr:to>
          <xdr:col>0</xdr:col>
          <xdr:colOff>952500</xdr:colOff>
          <xdr:row>46</xdr:row>
          <xdr:rowOff>314325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47</xdr:row>
          <xdr:rowOff>123825</xdr:rowOff>
        </xdr:from>
        <xdr:to>
          <xdr:col>0</xdr:col>
          <xdr:colOff>952500</xdr:colOff>
          <xdr:row>47</xdr:row>
          <xdr:rowOff>314325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48</xdr:row>
          <xdr:rowOff>123825</xdr:rowOff>
        </xdr:from>
        <xdr:to>
          <xdr:col>0</xdr:col>
          <xdr:colOff>952500</xdr:colOff>
          <xdr:row>48</xdr:row>
          <xdr:rowOff>314325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49</xdr:row>
          <xdr:rowOff>123825</xdr:rowOff>
        </xdr:from>
        <xdr:to>
          <xdr:col>0</xdr:col>
          <xdr:colOff>952500</xdr:colOff>
          <xdr:row>49</xdr:row>
          <xdr:rowOff>314325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50</xdr:row>
          <xdr:rowOff>123825</xdr:rowOff>
        </xdr:from>
        <xdr:to>
          <xdr:col>0</xdr:col>
          <xdr:colOff>952500</xdr:colOff>
          <xdr:row>50</xdr:row>
          <xdr:rowOff>314325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53</xdr:row>
          <xdr:rowOff>123825</xdr:rowOff>
        </xdr:from>
        <xdr:to>
          <xdr:col>0</xdr:col>
          <xdr:colOff>952500</xdr:colOff>
          <xdr:row>53</xdr:row>
          <xdr:rowOff>314325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54</xdr:row>
          <xdr:rowOff>123825</xdr:rowOff>
        </xdr:from>
        <xdr:to>
          <xdr:col>0</xdr:col>
          <xdr:colOff>952500</xdr:colOff>
          <xdr:row>54</xdr:row>
          <xdr:rowOff>314325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55</xdr:row>
          <xdr:rowOff>123825</xdr:rowOff>
        </xdr:from>
        <xdr:to>
          <xdr:col>0</xdr:col>
          <xdr:colOff>952500</xdr:colOff>
          <xdr:row>55</xdr:row>
          <xdr:rowOff>314325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56</xdr:row>
          <xdr:rowOff>123825</xdr:rowOff>
        </xdr:from>
        <xdr:to>
          <xdr:col>0</xdr:col>
          <xdr:colOff>952500</xdr:colOff>
          <xdr:row>56</xdr:row>
          <xdr:rowOff>314325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59</xdr:row>
          <xdr:rowOff>123825</xdr:rowOff>
        </xdr:from>
        <xdr:to>
          <xdr:col>0</xdr:col>
          <xdr:colOff>952500</xdr:colOff>
          <xdr:row>59</xdr:row>
          <xdr:rowOff>314325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60</xdr:row>
          <xdr:rowOff>123825</xdr:rowOff>
        </xdr:from>
        <xdr:to>
          <xdr:col>0</xdr:col>
          <xdr:colOff>952500</xdr:colOff>
          <xdr:row>60</xdr:row>
          <xdr:rowOff>314325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61</xdr:row>
          <xdr:rowOff>123825</xdr:rowOff>
        </xdr:from>
        <xdr:to>
          <xdr:col>0</xdr:col>
          <xdr:colOff>952500</xdr:colOff>
          <xdr:row>61</xdr:row>
          <xdr:rowOff>314325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62</xdr:row>
          <xdr:rowOff>123825</xdr:rowOff>
        </xdr:from>
        <xdr:to>
          <xdr:col>0</xdr:col>
          <xdr:colOff>952500</xdr:colOff>
          <xdr:row>62</xdr:row>
          <xdr:rowOff>314325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63</xdr:row>
          <xdr:rowOff>123825</xdr:rowOff>
        </xdr:from>
        <xdr:to>
          <xdr:col>0</xdr:col>
          <xdr:colOff>952500</xdr:colOff>
          <xdr:row>63</xdr:row>
          <xdr:rowOff>314325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66</xdr:row>
          <xdr:rowOff>123825</xdr:rowOff>
        </xdr:from>
        <xdr:to>
          <xdr:col>0</xdr:col>
          <xdr:colOff>952500</xdr:colOff>
          <xdr:row>66</xdr:row>
          <xdr:rowOff>314325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67</xdr:row>
          <xdr:rowOff>123825</xdr:rowOff>
        </xdr:from>
        <xdr:to>
          <xdr:col>0</xdr:col>
          <xdr:colOff>952500</xdr:colOff>
          <xdr:row>67</xdr:row>
          <xdr:rowOff>314325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68</xdr:row>
          <xdr:rowOff>123825</xdr:rowOff>
        </xdr:from>
        <xdr:to>
          <xdr:col>0</xdr:col>
          <xdr:colOff>952500</xdr:colOff>
          <xdr:row>68</xdr:row>
          <xdr:rowOff>314325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69</xdr:row>
          <xdr:rowOff>123825</xdr:rowOff>
        </xdr:from>
        <xdr:to>
          <xdr:col>0</xdr:col>
          <xdr:colOff>952500</xdr:colOff>
          <xdr:row>69</xdr:row>
          <xdr:rowOff>314325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70</xdr:row>
          <xdr:rowOff>123825</xdr:rowOff>
        </xdr:from>
        <xdr:to>
          <xdr:col>0</xdr:col>
          <xdr:colOff>952500</xdr:colOff>
          <xdr:row>70</xdr:row>
          <xdr:rowOff>314325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71</xdr:row>
          <xdr:rowOff>123825</xdr:rowOff>
        </xdr:from>
        <xdr:to>
          <xdr:col>0</xdr:col>
          <xdr:colOff>952500</xdr:colOff>
          <xdr:row>71</xdr:row>
          <xdr:rowOff>314325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72</xdr:row>
          <xdr:rowOff>123825</xdr:rowOff>
        </xdr:from>
        <xdr:to>
          <xdr:col>0</xdr:col>
          <xdr:colOff>952500</xdr:colOff>
          <xdr:row>72</xdr:row>
          <xdr:rowOff>314325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</xdr:row>
          <xdr:rowOff>295275</xdr:rowOff>
        </xdr:from>
        <xdr:to>
          <xdr:col>8</xdr:col>
          <xdr:colOff>628650</xdr:colOff>
          <xdr:row>2</xdr:row>
          <xdr:rowOff>238125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3</xdr:row>
          <xdr:rowOff>0</xdr:rowOff>
        </xdr:from>
        <xdr:to>
          <xdr:col>8</xdr:col>
          <xdr:colOff>628650</xdr:colOff>
          <xdr:row>4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4</xdr:row>
          <xdr:rowOff>0</xdr:rowOff>
        </xdr:from>
        <xdr:to>
          <xdr:col>8</xdr:col>
          <xdr:colOff>628650</xdr:colOff>
          <xdr:row>5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5</xdr:row>
          <xdr:rowOff>0</xdr:rowOff>
        </xdr:from>
        <xdr:to>
          <xdr:col>8</xdr:col>
          <xdr:colOff>628650</xdr:colOff>
          <xdr:row>6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3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6</xdr:row>
          <xdr:rowOff>0</xdr:rowOff>
        </xdr:from>
        <xdr:to>
          <xdr:col>8</xdr:col>
          <xdr:colOff>628650</xdr:colOff>
          <xdr:row>7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3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7</xdr:row>
          <xdr:rowOff>0</xdr:rowOff>
        </xdr:from>
        <xdr:to>
          <xdr:col>8</xdr:col>
          <xdr:colOff>628650</xdr:colOff>
          <xdr:row>8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</xdr:row>
          <xdr:rowOff>0</xdr:rowOff>
        </xdr:from>
        <xdr:to>
          <xdr:col>8</xdr:col>
          <xdr:colOff>628650</xdr:colOff>
          <xdr:row>9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3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</xdr:row>
          <xdr:rowOff>0</xdr:rowOff>
        </xdr:from>
        <xdr:to>
          <xdr:col>8</xdr:col>
          <xdr:colOff>628650</xdr:colOff>
          <xdr:row>18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3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16</xdr:row>
          <xdr:rowOff>0</xdr:rowOff>
        </xdr:from>
        <xdr:to>
          <xdr:col>8</xdr:col>
          <xdr:colOff>628650</xdr:colOff>
          <xdr:row>17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3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15</xdr:row>
          <xdr:rowOff>0</xdr:rowOff>
        </xdr:from>
        <xdr:to>
          <xdr:col>8</xdr:col>
          <xdr:colOff>628650</xdr:colOff>
          <xdr:row>16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3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</xdr:row>
          <xdr:rowOff>0</xdr:rowOff>
        </xdr:from>
        <xdr:to>
          <xdr:col>8</xdr:col>
          <xdr:colOff>628650</xdr:colOff>
          <xdr:row>15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3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</xdr:row>
          <xdr:rowOff>0</xdr:rowOff>
        </xdr:from>
        <xdr:to>
          <xdr:col>8</xdr:col>
          <xdr:colOff>628650</xdr:colOff>
          <xdr:row>14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3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12</xdr:row>
          <xdr:rowOff>0</xdr:rowOff>
        </xdr:from>
        <xdr:to>
          <xdr:col>8</xdr:col>
          <xdr:colOff>628650</xdr:colOff>
          <xdr:row>13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3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</xdr:row>
          <xdr:rowOff>28575</xdr:rowOff>
        </xdr:from>
        <xdr:to>
          <xdr:col>8</xdr:col>
          <xdr:colOff>981075</xdr:colOff>
          <xdr:row>11</xdr:row>
          <xdr:rowOff>219075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3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257175</xdr:rowOff>
        </xdr:from>
        <xdr:to>
          <xdr:col>8</xdr:col>
          <xdr:colOff>952500</xdr:colOff>
          <xdr:row>20</xdr:row>
          <xdr:rowOff>447675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3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21</xdr:row>
          <xdr:rowOff>257175</xdr:rowOff>
        </xdr:from>
        <xdr:to>
          <xdr:col>8</xdr:col>
          <xdr:colOff>952500</xdr:colOff>
          <xdr:row>21</xdr:row>
          <xdr:rowOff>447675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3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22</xdr:row>
          <xdr:rowOff>257175</xdr:rowOff>
        </xdr:from>
        <xdr:to>
          <xdr:col>8</xdr:col>
          <xdr:colOff>952500</xdr:colOff>
          <xdr:row>22</xdr:row>
          <xdr:rowOff>447675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3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257175</xdr:rowOff>
        </xdr:from>
        <xdr:to>
          <xdr:col>8</xdr:col>
          <xdr:colOff>952500</xdr:colOff>
          <xdr:row>23</xdr:row>
          <xdr:rowOff>447675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3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24</xdr:row>
          <xdr:rowOff>257175</xdr:rowOff>
        </xdr:from>
        <xdr:to>
          <xdr:col>8</xdr:col>
          <xdr:colOff>952500</xdr:colOff>
          <xdr:row>24</xdr:row>
          <xdr:rowOff>447675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3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25</xdr:row>
          <xdr:rowOff>257175</xdr:rowOff>
        </xdr:from>
        <xdr:to>
          <xdr:col>8</xdr:col>
          <xdr:colOff>952500</xdr:colOff>
          <xdr:row>25</xdr:row>
          <xdr:rowOff>447675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3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26</xdr:row>
          <xdr:rowOff>257175</xdr:rowOff>
        </xdr:from>
        <xdr:to>
          <xdr:col>8</xdr:col>
          <xdr:colOff>952500</xdr:colOff>
          <xdr:row>26</xdr:row>
          <xdr:rowOff>447675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3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27</xdr:row>
          <xdr:rowOff>257175</xdr:rowOff>
        </xdr:from>
        <xdr:to>
          <xdr:col>8</xdr:col>
          <xdr:colOff>952500</xdr:colOff>
          <xdr:row>27</xdr:row>
          <xdr:rowOff>447675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3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28</xdr:row>
          <xdr:rowOff>257175</xdr:rowOff>
        </xdr:from>
        <xdr:to>
          <xdr:col>8</xdr:col>
          <xdr:colOff>952500</xdr:colOff>
          <xdr:row>28</xdr:row>
          <xdr:rowOff>447675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3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257175</xdr:rowOff>
        </xdr:from>
        <xdr:to>
          <xdr:col>8</xdr:col>
          <xdr:colOff>952500</xdr:colOff>
          <xdr:row>29</xdr:row>
          <xdr:rowOff>447675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3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35</xdr:row>
          <xdr:rowOff>257175</xdr:rowOff>
        </xdr:from>
        <xdr:to>
          <xdr:col>8</xdr:col>
          <xdr:colOff>952500</xdr:colOff>
          <xdr:row>35</xdr:row>
          <xdr:rowOff>447675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3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38</xdr:row>
          <xdr:rowOff>161925</xdr:rowOff>
        </xdr:from>
        <xdr:to>
          <xdr:col>8</xdr:col>
          <xdr:colOff>942975</xdr:colOff>
          <xdr:row>38</xdr:row>
          <xdr:rowOff>352425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3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39</xdr:row>
          <xdr:rowOff>123825</xdr:rowOff>
        </xdr:from>
        <xdr:to>
          <xdr:col>8</xdr:col>
          <xdr:colOff>952500</xdr:colOff>
          <xdr:row>39</xdr:row>
          <xdr:rowOff>314325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3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40</xdr:row>
          <xdr:rowOff>95250</xdr:rowOff>
        </xdr:from>
        <xdr:to>
          <xdr:col>8</xdr:col>
          <xdr:colOff>952500</xdr:colOff>
          <xdr:row>40</xdr:row>
          <xdr:rowOff>285750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3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104775</xdr:rowOff>
        </xdr:from>
        <xdr:to>
          <xdr:col>8</xdr:col>
          <xdr:colOff>942975</xdr:colOff>
          <xdr:row>41</xdr:row>
          <xdr:rowOff>295275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3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44</xdr:row>
          <xdr:rowOff>123825</xdr:rowOff>
        </xdr:from>
        <xdr:to>
          <xdr:col>8</xdr:col>
          <xdr:colOff>952500</xdr:colOff>
          <xdr:row>44</xdr:row>
          <xdr:rowOff>314325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3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45</xdr:row>
          <xdr:rowOff>123825</xdr:rowOff>
        </xdr:from>
        <xdr:to>
          <xdr:col>8</xdr:col>
          <xdr:colOff>952500</xdr:colOff>
          <xdr:row>45</xdr:row>
          <xdr:rowOff>314325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3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46</xdr:row>
          <xdr:rowOff>123825</xdr:rowOff>
        </xdr:from>
        <xdr:to>
          <xdr:col>8</xdr:col>
          <xdr:colOff>952500</xdr:colOff>
          <xdr:row>46</xdr:row>
          <xdr:rowOff>314325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3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47</xdr:row>
          <xdr:rowOff>123825</xdr:rowOff>
        </xdr:from>
        <xdr:to>
          <xdr:col>8</xdr:col>
          <xdr:colOff>952500</xdr:colOff>
          <xdr:row>47</xdr:row>
          <xdr:rowOff>314325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3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48</xdr:row>
          <xdr:rowOff>123825</xdr:rowOff>
        </xdr:from>
        <xdr:to>
          <xdr:col>8</xdr:col>
          <xdr:colOff>952500</xdr:colOff>
          <xdr:row>48</xdr:row>
          <xdr:rowOff>314325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3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49</xdr:row>
          <xdr:rowOff>123825</xdr:rowOff>
        </xdr:from>
        <xdr:to>
          <xdr:col>8</xdr:col>
          <xdr:colOff>952500</xdr:colOff>
          <xdr:row>49</xdr:row>
          <xdr:rowOff>314325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3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50</xdr:row>
          <xdr:rowOff>123825</xdr:rowOff>
        </xdr:from>
        <xdr:to>
          <xdr:col>8</xdr:col>
          <xdr:colOff>952500</xdr:colOff>
          <xdr:row>50</xdr:row>
          <xdr:rowOff>314325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3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53</xdr:row>
          <xdr:rowOff>123825</xdr:rowOff>
        </xdr:from>
        <xdr:to>
          <xdr:col>8</xdr:col>
          <xdr:colOff>952500</xdr:colOff>
          <xdr:row>53</xdr:row>
          <xdr:rowOff>314325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3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54</xdr:row>
          <xdr:rowOff>123825</xdr:rowOff>
        </xdr:from>
        <xdr:to>
          <xdr:col>8</xdr:col>
          <xdr:colOff>952500</xdr:colOff>
          <xdr:row>54</xdr:row>
          <xdr:rowOff>314325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3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55</xdr:row>
          <xdr:rowOff>123825</xdr:rowOff>
        </xdr:from>
        <xdr:to>
          <xdr:col>8</xdr:col>
          <xdr:colOff>952500</xdr:colOff>
          <xdr:row>55</xdr:row>
          <xdr:rowOff>314325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3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56</xdr:row>
          <xdr:rowOff>123825</xdr:rowOff>
        </xdr:from>
        <xdr:to>
          <xdr:col>8</xdr:col>
          <xdr:colOff>952500</xdr:colOff>
          <xdr:row>56</xdr:row>
          <xdr:rowOff>314325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3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59</xdr:row>
          <xdr:rowOff>123825</xdr:rowOff>
        </xdr:from>
        <xdr:to>
          <xdr:col>8</xdr:col>
          <xdr:colOff>952500</xdr:colOff>
          <xdr:row>59</xdr:row>
          <xdr:rowOff>314325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3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60</xdr:row>
          <xdr:rowOff>123825</xdr:rowOff>
        </xdr:from>
        <xdr:to>
          <xdr:col>8</xdr:col>
          <xdr:colOff>952500</xdr:colOff>
          <xdr:row>60</xdr:row>
          <xdr:rowOff>314325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3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61</xdr:row>
          <xdr:rowOff>123825</xdr:rowOff>
        </xdr:from>
        <xdr:to>
          <xdr:col>8</xdr:col>
          <xdr:colOff>952500</xdr:colOff>
          <xdr:row>61</xdr:row>
          <xdr:rowOff>314325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3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62</xdr:row>
          <xdr:rowOff>123825</xdr:rowOff>
        </xdr:from>
        <xdr:to>
          <xdr:col>8</xdr:col>
          <xdr:colOff>952500</xdr:colOff>
          <xdr:row>62</xdr:row>
          <xdr:rowOff>314325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3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63</xdr:row>
          <xdr:rowOff>123825</xdr:rowOff>
        </xdr:from>
        <xdr:to>
          <xdr:col>8</xdr:col>
          <xdr:colOff>952500</xdr:colOff>
          <xdr:row>63</xdr:row>
          <xdr:rowOff>314325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3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66</xdr:row>
          <xdr:rowOff>123825</xdr:rowOff>
        </xdr:from>
        <xdr:to>
          <xdr:col>8</xdr:col>
          <xdr:colOff>952500</xdr:colOff>
          <xdr:row>66</xdr:row>
          <xdr:rowOff>314325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3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67</xdr:row>
          <xdr:rowOff>123825</xdr:rowOff>
        </xdr:from>
        <xdr:to>
          <xdr:col>8</xdr:col>
          <xdr:colOff>952500</xdr:colOff>
          <xdr:row>67</xdr:row>
          <xdr:rowOff>314325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3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68</xdr:row>
          <xdr:rowOff>123825</xdr:rowOff>
        </xdr:from>
        <xdr:to>
          <xdr:col>8</xdr:col>
          <xdr:colOff>952500</xdr:colOff>
          <xdr:row>68</xdr:row>
          <xdr:rowOff>314325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3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69</xdr:row>
          <xdr:rowOff>123825</xdr:rowOff>
        </xdr:from>
        <xdr:to>
          <xdr:col>8</xdr:col>
          <xdr:colOff>952500</xdr:colOff>
          <xdr:row>69</xdr:row>
          <xdr:rowOff>314325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3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70</xdr:row>
          <xdr:rowOff>123825</xdr:rowOff>
        </xdr:from>
        <xdr:to>
          <xdr:col>8</xdr:col>
          <xdr:colOff>952500</xdr:colOff>
          <xdr:row>70</xdr:row>
          <xdr:rowOff>314325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3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71</xdr:row>
          <xdr:rowOff>123825</xdr:rowOff>
        </xdr:from>
        <xdr:to>
          <xdr:col>8</xdr:col>
          <xdr:colOff>952500</xdr:colOff>
          <xdr:row>71</xdr:row>
          <xdr:rowOff>314325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3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72</xdr:row>
          <xdr:rowOff>123825</xdr:rowOff>
        </xdr:from>
        <xdr:to>
          <xdr:col>8</xdr:col>
          <xdr:colOff>952500</xdr:colOff>
          <xdr:row>72</xdr:row>
          <xdr:rowOff>314325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3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34</xdr:row>
          <xdr:rowOff>257175</xdr:rowOff>
        </xdr:from>
        <xdr:to>
          <xdr:col>0</xdr:col>
          <xdr:colOff>952500</xdr:colOff>
          <xdr:row>34</xdr:row>
          <xdr:rowOff>447675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3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34</xdr:row>
          <xdr:rowOff>257175</xdr:rowOff>
        </xdr:from>
        <xdr:to>
          <xdr:col>8</xdr:col>
          <xdr:colOff>952500</xdr:colOff>
          <xdr:row>34</xdr:row>
          <xdr:rowOff>447675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3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33</xdr:row>
          <xdr:rowOff>257175</xdr:rowOff>
        </xdr:from>
        <xdr:to>
          <xdr:col>0</xdr:col>
          <xdr:colOff>952500</xdr:colOff>
          <xdr:row>33</xdr:row>
          <xdr:rowOff>447675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3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33</xdr:row>
          <xdr:rowOff>257175</xdr:rowOff>
        </xdr:from>
        <xdr:to>
          <xdr:col>8</xdr:col>
          <xdr:colOff>952500</xdr:colOff>
          <xdr:row>33</xdr:row>
          <xdr:rowOff>447675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3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32</xdr:row>
          <xdr:rowOff>257175</xdr:rowOff>
        </xdr:from>
        <xdr:to>
          <xdr:col>0</xdr:col>
          <xdr:colOff>952500</xdr:colOff>
          <xdr:row>32</xdr:row>
          <xdr:rowOff>447675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3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32</xdr:row>
          <xdr:rowOff>257175</xdr:rowOff>
        </xdr:from>
        <xdr:to>
          <xdr:col>8</xdr:col>
          <xdr:colOff>952500</xdr:colOff>
          <xdr:row>32</xdr:row>
          <xdr:rowOff>447675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3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31</xdr:row>
          <xdr:rowOff>257175</xdr:rowOff>
        </xdr:from>
        <xdr:to>
          <xdr:col>0</xdr:col>
          <xdr:colOff>952500</xdr:colOff>
          <xdr:row>31</xdr:row>
          <xdr:rowOff>447675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3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31</xdr:row>
          <xdr:rowOff>257175</xdr:rowOff>
        </xdr:from>
        <xdr:to>
          <xdr:col>8</xdr:col>
          <xdr:colOff>952500</xdr:colOff>
          <xdr:row>31</xdr:row>
          <xdr:rowOff>447675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3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30</xdr:row>
          <xdr:rowOff>257175</xdr:rowOff>
        </xdr:from>
        <xdr:to>
          <xdr:col>0</xdr:col>
          <xdr:colOff>952500</xdr:colOff>
          <xdr:row>30</xdr:row>
          <xdr:rowOff>447675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3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30</xdr:row>
          <xdr:rowOff>257175</xdr:rowOff>
        </xdr:from>
        <xdr:to>
          <xdr:col>8</xdr:col>
          <xdr:colOff>952500</xdr:colOff>
          <xdr:row>30</xdr:row>
          <xdr:rowOff>447675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3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hitehouse.gov/wp-content/uploads/2017/11/Circular-110.pdf" TargetMode="External"/><Relationship Id="rId1" Type="http://schemas.openxmlformats.org/officeDocument/2006/relationships/hyperlink" Target="https://www.govinfo.gov/app/details/CFR-2011-title43-vol1/CFR-2011-title43-vol1-sec12-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3268-EE1D-4D3E-8B6C-33B52F2924BF}">
  <dimension ref="A1:O24"/>
  <sheetViews>
    <sheetView tabSelected="1" zoomScale="130" zoomScaleNormal="130" workbookViewId="0">
      <selection activeCell="C22" sqref="C22"/>
    </sheetView>
  </sheetViews>
  <sheetFormatPr defaultRowHeight="15" x14ac:dyDescent="0.25"/>
  <sheetData>
    <row r="1" spans="1:15" ht="21" x14ac:dyDescent="0.25">
      <c r="A1" s="180" t="s">
        <v>279</v>
      </c>
    </row>
    <row r="2" spans="1:15" ht="23.25" customHeight="1" x14ac:dyDescent="0.25">
      <c r="A2" s="175" t="s">
        <v>280</v>
      </c>
      <c r="B2" s="184" t="s">
        <v>288</v>
      </c>
    </row>
    <row r="3" spans="1:15" ht="26.25" customHeight="1" x14ac:dyDescent="0.25">
      <c r="A3" s="175" t="s">
        <v>281</v>
      </c>
      <c r="B3" s="184" t="s">
        <v>282</v>
      </c>
    </row>
    <row r="4" spans="1:15" ht="15.75" x14ac:dyDescent="0.25">
      <c r="A4" s="187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15.75" x14ac:dyDescent="0.25">
      <c r="B5" s="176" t="s">
        <v>289</v>
      </c>
    </row>
    <row r="6" spans="1:15" ht="15.75" x14ac:dyDescent="0.25">
      <c r="B6" s="185" t="s">
        <v>285</v>
      </c>
    </row>
    <row r="7" spans="1:15" ht="15.75" x14ac:dyDescent="0.25">
      <c r="B7" s="185" t="s">
        <v>286</v>
      </c>
    </row>
    <row r="8" spans="1:15" ht="15.75" x14ac:dyDescent="0.25">
      <c r="B8" s="185" t="s">
        <v>287</v>
      </c>
    </row>
    <row r="9" spans="1:15" ht="15.75" x14ac:dyDescent="0.25">
      <c r="A9" s="189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1:15" ht="15.75" x14ac:dyDescent="0.25">
      <c r="A10" s="186">
        <v>1</v>
      </c>
      <c r="B10" s="183" t="s">
        <v>278</v>
      </c>
    </row>
    <row r="11" spans="1:15" x14ac:dyDescent="0.25">
      <c r="B11" s="177" t="s">
        <v>260</v>
      </c>
    </row>
    <row r="12" spans="1:15" x14ac:dyDescent="0.25">
      <c r="B12" t="s">
        <v>284</v>
      </c>
    </row>
    <row r="13" spans="1:15" x14ac:dyDescent="0.25">
      <c r="A13" s="178" t="s">
        <v>271</v>
      </c>
      <c r="B13" t="s">
        <v>272</v>
      </c>
    </row>
    <row r="14" spans="1:15" x14ac:dyDescent="0.25">
      <c r="A14" s="178" t="s">
        <v>269</v>
      </c>
      <c r="B14" t="s">
        <v>270</v>
      </c>
    </row>
    <row r="15" spans="1:15" x14ac:dyDescent="0.25">
      <c r="A15" s="178" t="s">
        <v>267</v>
      </c>
      <c r="B15" t="s">
        <v>268</v>
      </c>
    </row>
    <row r="16" spans="1:15" x14ac:dyDescent="0.25">
      <c r="A16" s="178" t="s">
        <v>265</v>
      </c>
      <c r="B16" t="s">
        <v>266</v>
      </c>
    </row>
    <row r="17" spans="1:15" x14ac:dyDescent="0.25">
      <c r="A17" s="178" t="s">
        <v>263</v>
      </c>
      <c r="B17" t="s">
        <v>264</v>
      </c>
    </row>
    <row r="18" spans="1:15" ht="53.25" customHeight="1" x14ac:dyDescent="0.25">
      <c r="A18" s="178" t="s">
        <v>262</v>
      </c>
      <c r="B18" s="190" t="s">
        <v>277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</row>
    <row r="19" spans="1:15" ht="22.5" customHeight="1" x14ac:dyDescent="0.25">
      <c r="A19" s="178"/>
      <c r="B19" s="191" t="s">
        <v>276</v>
      </c>
      <c r="C19" s="191"/>
      <c r="D19" s="191" t="s">
        <v>275</v>
      </c>
      <c r="E19" s="191"/>
      <c r="K19" s="181"/>
      <c r="L19" s="181"/>
      <c r="M19" s="181"/>
      <c r="N19" s="181"/>
    </row>
    <row r="20" spans="1:15" x14ac:dyDescent="0.25">
      <c r="A20" s="179" t="s">
        <v>261</v>
      </c>
    </row>
    <row r="21" spans="1:15" ht="32.25" customHeight="1" x14ac:dyDescent="0.25">
      <c r="A21" s="178" t="s">
        <v>273</v>
      </c>
      <c r="B21" s="193" t="s">
        <v>274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</row>
    <row r="23" spans="1:15" ht="24" customHeight="1" x14ac:dyDescent="0.25">
      <c r="A23" s="186">
        <v>2</v>
      </c>
      <c r="B23" s="184" t="s">
        <v>283</v>
      </c>
    </row>
    <row r="24" spans="1:15" x14ac:dyDescent="0.25">
      <c r="B24" s="192"/>
      <c r="C24" s="192"/>
      <c r="D24" s="192"/>
      <c r="E24" s="192"/>
      <c r="F24" s="182"/>
    </row>
  </sheetData>
  <sheetProtection algorithmName="SHA-512" hashValue="51DX3mu2V0+u3zYuNGVkPBrZqlAtRkAdKHop0REuVsdt+HH+kW1KVyPRwHTDaF6qZQNscQObWzrtXa9VhJTyQw==" saltValue="6MuPh5rIN3zrrqNckOQtzg==" spinCount="100000" sheet="1" objects="1" scenarios="1"/>
  <mergeCells count="5">
    <mergeCell ref="B18:O18"/>
    <mergeCell ref="D19:E19"/>
    <mergeCell ref="B19:C19"/>
    <mergeCell ref="B24:E24"/>
    <mergeCell ref="B21:M21"/>
  </mergeCells>
  <hyperlinks>
    <hyperlink ref="D19:E19" r:id="rId1" display="CFR 43-12.72" xr:uid="{BD6A183D-28E9-4169-AB4D-C1510A04A1E0}"/>
    <hyperlink ref="B19:C19" r:id="rId2" display=" Circular A-110" xr:uid="{ACDEEAAD-FB2A-4763-8CA9-80D7A5815465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E55"/>
  <sheetViews>
    <sheetView zoomScale="85" zoomScaleNormal="85" workbookViewId="0">
      <pane ySplit="6" topLeftCell="A7" activePane="bottomLeft" state="frozen"/>
      <selection pane="bottomLeft" activeCell="A7" sqref="A7"/>
    </sheetView>
  </sheetViews>
  <sheetFormatPr defaultRowHeight="45" customHeight="1" x14ac:dyDescent="0.25"/>
  <cols>
    <col min="1" max="1" width="34.42578125" customWidth="1"/>
    <col min="2" max="2" width="25.85546875" customWidth="1"/>
    <col min="3" max="3" width="61.7109375" customWidth="1"/>
    <col min="4" max="4" width="61.42578125" customWidth="1"/>
    <col min="5" max="5" width="29.5703125" customWidth="1"/>
  </cols>
  <sheetData>
    <row r="1" spans="1:5" ht="23.25" customHeight="1" x14ac:dyDescent="0.25">
      <c r="A1" s="195" t="s">
        <v>242</v>
      </c>
      <c r="B1" s="195"/>
    </row>
    <row r="2" spans="1:5" ht="20.25" customHeight="1" x14ac:dyDescent="0.25">
      <c r="A2" s="194" t="s">
        <v>256</v>
      </c>
      <c r="B2" s="194"/>
    </row>
    <row r="3" spans="1:5" ht="21" customHeight="1" x14ac:dyDescent="0.25">
      <c r="A3" s="194" t="s">
        <v>253</v>
      </c>
      <c r="B3" s="194"/>
    </row>
    <row r="4" spans="1:5" ht="17.25" customHeight="1" x14ac:dyDescent="0.25">
      <c r="A4" s="194" t="s">
        <v>254</v>
      </c>
      <c r="B4" s="194"/>
    </row>
    <row r="5" spans="1:5" ht="24.75" customHeight="1" x14ac:dyDescent="0.25">
      <c r="A5" s="196" t="s">
        <v>255</v>
      </c>
      <c r="B5" s="196"/>
    </row>
    <row r="6" spans="1:5" ht="45" customHeight="1" x14ac:dyDescent="0.25">
      <c r="A6" s="86" t="s">
        <v>222</v>
      </c>
      <c r="B6" s="87" t="s">
        <v>223</v>
      </c>
      <c r="C6" s="87" t="s">
        <v>232</v>
      </c>
      <c r="D6" s="87" t="s">
        <v>233</v>
      </c>
      <c r="E6" s="88" t="s">
        <v>224</v>
      </c>
    </row>
    <row r="7" spans="1:5" ht="65.099999999999994" customHeight="1" x14ac:dyDescent="0.25">
      <c r="A7" s="137"/>
      <c r="B7" s="138"/>
      <c r="C7" s="139"/>
      <c r="D7" s="139"/>
      <c r="E7" s="140"/>
    </row>
    <row r="8" spans="1:5" ht="65.099999999999994" customHeight="1" x14ac:dyDescent="0.25">
      <c r="A8" s="137"/>
      <c r="B8" s="138"/>
      <c r="C8" s="139"/>
      <c r="D8" s="139"/>
      <c r="E8" s="140"/>
    </row>
    <row r="9" spans="1:5" ht="65.099999999999994" customHeight="1" x14ac:dyDescent="0.25">
      <c r="A9" s="137"/>
      <c r="B9" s="138"/>
      <c r="C9" s="139"/>
      <c r="D9" s="139"/>
      <c r="E9" s="140"/>
    </row>
    <row r="10" spans="1:5" ht="65.099999999999994" customHeight="1" x14ac:dyDescent="0.25">
      <c r="A10" s="137"/>
      <c r="B10" s="138"/>
      <c r="C10" s="139"/>
      <c r="D10" s="139"/>
      <c r="E10" s="140"/>
    </row>
    <row r="11" spans="1:5" ht="65.099999999999994" customHeight="1" x14ac:dyDescent="0.25">
      <c r="A11" s="137"/>
      <c r="B11" s="138"/>
      <c r="C11" s="139"/>
      <c r="D11" s="139"/>
      <c r="E11" s="140"/>
    </row>
    <row r="12" spans="1:5" ht="65.099999999999994" customHeight="1" x14ac:dyDescent="0.25">
      <c r="A12" s="137"/>
      <c r="B12" s="138"/>
      <c r="C12" s="139"/>
      <c r="D12" s="139"/>
      <c r="E12" s="140"/>
    </row>
    <row r="13" spans="1:5" ht="65.099999999999994" customHeight="1" x14ac:dyDescent="0.25">
      <c r="A13" s="137"/>
      <c r="B13" s="138"/>
      <c r="C13" s="139"/>
      <c r="D13" s="139"/>
      <c r="E13" s="140"/>
    </row>
    <row r="14" spans="1:5" ht="65.099999999999994" customHeight="1" x14ac:dyDescent="0.25">
      <c r="A14" s="137"/>
      <c r="B14" s="138"/>
      <c r="C14" s="139"/>
      <c r="D14" s="139"/>
      <c r="E14" s="140"/>
    </row>
    <row r="15" spans="1:5" ht="65.099999999999994" customHeight="1" x14ac:dyDescent="0.25">
      <c r="A15" s="137"/>
      <c r="B15" s="138"/>
      <c r="C15" s="139"/>
      <c r="D15" s="139"/>
      <c r="E15" s="140"/>
    </row>
    <row r="16" spans="1:5" ht="65.099999999999994" customHeight="1" x14ac:dyDescent="0.25">
      <c r="A16" s="137"/>
      <c r="B16" s="138"/>
      <c r="C16" s="139"/>
      <c r="D16" s="139"/>
      <c r="E16" s="140"/>
    </row>
    <row r="17" spans="1:5" ht="65.099999999999994" customHeight="1" x14ac:dyDescent="0.25">
      <c r="A17" s="137"/>
      <c r="B17" s="138"/>
      <c r="C17" s="139"/>
      <c r="D17" s="139"/>
      <c r="E17" s="140"/>
    </row>
    <row r="18" spans="1:5" ht="65.099999999999994" customHeight="1" x14ac:dyDescent="0.25">
      <c r="A18" s="137"/>
      <c r="B18" s="138"/>
      <c r="C18" s="139"/>
      <c r="D18" s="139"/>
      <c r="E18" s="140"/>
    </row>
    <row r="19" spans="1:5" ht="65.099999999999994" customHeight="1" x14ac:dyDescent="0.25">
      <c r="A19" s="137"/>
      <c r="B19" s="138"/>
      <c r="C19" s="139"/>
      <c r="D19" s="139"/>
      <c r="E19" s="140"/>
    </row>
    <row r="20" spans="1:5" ht="65.099999999999994" customHeight="1" x14ac:dyDescent="0.25">
      <c r="A20" s="137"/>
      <c r="B20" s="138"/>
      <c r="C20" s="139"/>
      <c r="D20" s="139"/>
      <c r="E20" s="140"/>
    </row>
    <row r="21" spans="1:5" ht="65.099999999999994" customHeight="1" x14ac:dyDescent="0.25">
      <c r="A21" s="137"/>
      <c r="B21" s="138"/>
      <c r="C21" s="139"/>
      <c r="D21" s="139"/>
      <c r="E21" s="140"/>
    </row>
    <row r="22" spans="1:5" ht="65.099999999999994" customHeight="1" x14ac:dyDescent="0.25">
      <c r="A22" s="137"/>
      <c r="B22" s="138"/>
      <c r="C22" s="139"/>
      <c r="D22" s="139"/>
      <c r="E22" s="140"/>
    </row>
    <row r="23" spans="1:5" ht="65.099999999999994" customHeight="1" x14ac:dyDescent="0.25">
      <c r="A23" s="137"/>
      <c r="B23" s="138"/>
      <c r="C23" s="139"/>
      <c r="D23" s="139"/>
      <c r="E23" s="140"/>
    </row>
    <row r="24" spans="1:5" ht="65.099999999999994" customHeight="1" x14ac:dyDescent="0.25">
      <c r="A24" s="137"/>
      <c r="B24" s="138"/>
      <c r="C24" s="139"/>
      <c r="D24" s="139"/>
      <c r="E24" s="140"/>
    </row>
    <row r="25" spans="1:5" ht="65.099999999999994" customHeight="1" x14ac:dyDescent="0.25">
      <c r="A25" s="137"/>
      <c r="B25" s="138"/>
      <c r="C25" s="139"/>
      <c r="D25" s="139"/>
      <c r="E25" s="140"/>
    </row>
    <row r="26" spans="1:5" ht="65.099999999999994" customHeight="1" x14ac:dyDescent="0.25">
      <c r="A26" s="137"/>
      <c r="B26" s="138"/>
      <c r="C26" s="139"/>
      <c r="D26" s="139"/>
      <c r="E26" s="140"/>
    </row>
    <row r="27" spans="1:5" ht="65.099999999999994" customHeight="1" x14ac:dyDescent="0.25">
      <c r="A27" s="137"/>
      <c r="B27" s="138"/>
      <c r="C27" s="139"/>
      <c r="D27" s="139"/>
      <c r="E27" s="140"/>
    </row>
    <row r="28" spans="1:5" ht="65.099999999999994" customHeight="1" x14ac:dyDescent="0.25">
      <c r="A28" s="137"/>
      <c r="B28" s="138"/>
      <c r="C28" s="139"/>
      <c r="D28" s="139"/>
      <c r="E28" s="140"/>
    </row>
    <row r="29" spans="1:5" ht="65.099999999999994" customHeight="1" x14ac:dyDescent="0.25">
      <c r="A29" s="137"/>
      <c r="B29" s="138"/>
      <c r="C29" s="139"/>
      <c r="D29" s="139"/>
      <c r="E29" s="140"/>
    </row>
    <row r="30" spans="1:5" ht="65.099999999999994" customHeight="1" x14ac:dyDescent="0.25">
      <c r="A30" s="137"/>
      <c r="B30" s="138"/>
      <c r="C30" s="139"/>
      <c r="D30" s="139"/>
      <c r="E30" s="140"/>
    </row>
    <row r="31" spans="1:5" ht="65.099999999999994" customHeight="1" x14ac:dyDescent="0.25">
      <c r="A31" s="137"/>
      <c r="B31" s="138"/>
      <c r="C31" s="139"/>
      <c r="D31" s="139"/>
      <c r="E31" s="140"/>
    </row>
    <row r="32" spans="1:5" ht="65.099999999999994" customHeight="1" x14ac:dyDescent="0.25">
      <c r="A32" s="137"/>
      <c r="B32" s="138"/>
      <c r="C32" s="139"/>
      <c r="D32" s="139"/>
      <c r="E32" s="140"/>
    </row>
    <row r="33" spans="1:5" ht="65.099999999999994" customHeight="1" x14ac:dyDescent="0.25">
      <c r="A33" s="137"/>
      <c r="B33" s="138"/>
      <c r="C33" s="139"/>
      <c r="D33" s="139"/>
      <c r="E33" s="140"/>
    </row>
    <row r="34" spans="1:5" ht="65.099999999999994" customHeight="1" x14ac:dyDescent="0.25">
      <c r="A34" s="137"/>
      <c r="B34" s="138"/>
      <c r="C34" s="139"/>
      <c r="D34" s="139"/>
      <c r="E34" s="140"/>
    </row>
    <row r="35" spans="1:5" ht="65.099999999999994" customHeight="1" x14ac:dyDescent="0.25">
      <c r="A35" s="137"/>
      <c r="B35" s="138"/>
      <c r="C35" s="139"/>
      <c r="D35" s="139"/>
      <c r="E35" s="140"/>
    </row>
    <row r="36" spans="1:5" ht="65.099999999999994" customHeight="1" x14ac:dyDescent="0.25">
      <c r="A36" s="137"/>
      <c r="B36" s="138"/>
      <c r="C36" s="139"/>
      <c r="D36" s="139"/>
      <c r="E36" s="140"/>
    </row>
    <row r="37" spans="1:5" ht="65.099999999999994" customHeight="1" x14ac:dyDescent="0.25">
      <c r="A37" s="137"/>
      <c r="B37" s="138"/>
      <c r="C37" s="139"/>
      <c r="D37" s="139"/>
      <c r="E37" s="140"/>
    </row>
    <row r="38" spans="1:5" ht="65.099999999999994" customHeight="1" x14ac:dyDescent="0.25">
      <c r="A38" s="137"/>
      <c r="B38" s="138"/>
      <c r="C38" s="139"/>
      <c r="D38" s="139"/>
      <c r="E38" s="140"/>
    </row>
    <row r="39" spans="1:5" ht="65.099999999999994" customHeight="1" x14ac:dyDescent="0.25">
      <c r="A39" s="137"/>
      <c r="B39" s="138"/>
      <c r="C39" s="139"/>
      <c r="D39" s="139"/>
      <c r="E39" s="140"/>
    </row>
    <row r="40" spans="1:5" ht="65.099999999999994" customHeight="1" x14ac:dyDescent="0.25">
      <c r="A40" s="137"/>
      <c r="B40" s="138"/>
      <c r="C40" s="139"/>
      <c r="D40" s="139"/>
      <c r="E40" s="140"/>
    </row>
    <row r="41" spans="1:5" ht="65.099999999999994" customHeight="1" x14ac:dyDescent="0.25">
      <c r="A41" s="137"/>
      <c r="B41" s="138"/>
      <c r="C41" s="139"/>
      <c r="D41" s="139"/>
      <c r="E41" s="140"/>
    </row>
    <row r="42" spans="1:5" ht="65.099999999999994" customHeight="1" x14ac:dyDescent="0.25">
      <c r="A42" s="137"/>
      <c r="B42" s="138"/>
      <c r="C42" s="139"/>
      <c r="D42" s="139"/>
      <c r="E42" s="140"/>
    </row>
    <row r="43" spans="1:5" ht="65.099999999999994" customHeight="1" x14ac:dyDescent="0.25">
      <c r="A43" s="137"/>
      <c r="B43" s="138"/>
      <c r="C43" s="139"/>
      <c r="D43" s="139"/>
      <c r="E43" s="140"/>
    </row>
    <row r="44" spans="1:5" ht="65.099999999999994" customHeight="1" x14ac:dyDescent="0.25">
      <c r="A44" s="137"/>
      <c r="B44" s="138"/>
      <c r="C44" s="139"/>
      <c r="D44" s="139"/>
      <c r="E44" s="140"/>
    </row>
    <row r="45" spans="1:5" ht="65.099999999999994" customHeight="1" x14ac:dyDescent="0.25">
      <c r="A45" s="137"/>
      <c r="B45" s="138"/>
      <c r="C45" s="139"/>
      <c r="D45" s="139"/>
      <c r="E45" s="140"/>
    </row>
    <row r="46" spans="1:5" ht="65.099999999999994" customHeight="1" x14ac:dyDescent="0.25">
      <c r="A46" s="137"/>
      <c r="B46" s="138"/>
      <c r="C46" s="139"/>
      <c r="D46" s="139"/>
      <c r="E46" s="140"/>
    </row>
    <row r="47" spans="1:5" ht="65.099999999999994" customHeight="1" x14ac:dyDescent="0.25">
      <c r="A47" s="137"/>
      <c r="B47" s="138"/>
      <c r="C47" s="139"/>
      <c r="D47" s="139"/>
      <c r="E47" s="140"/>
    </row>
    <row r="48" spans="1:5" ht="65.099999999999994" customHeight="1" x14ac:dyDescent="0.25">
      <c r="A48" s="137"/>
      <c r="B48" s="138"/>
      <c r="C48" s="139"/>
      <c r="D48" s="139"/>
      <c r="E48" s="140"/>
    </row>
    <row r="49" spans="1:5" ht="65.099999999999994" customHeight="1" x14ac:dyDescent="0.25">
      <c r="A49" s="137"/>
      <c r="B49" s="138"/>
      <c r="C49" s="139"/>
      <c r="D49" s="139"/>
      <c r="E49" s="140"/>
    </row>
    <row r="50" spans="1:5" ht="65.099999999999994" customHeight="1" x14ac:dyDescent="0.25">
      <c r="A50" s="137"/>
      <c r="B50" s="138"/>
      <c r="C50" s="139"/>
      <c r="D50" s="139"/>
      <c r="E50" s="140"/>
    </row>
    <row r="51" spans="1:5" ht="65.099999999999994" customHeight="1" x14ac:dyDescent="0.25">
      <c r="A51" s="137"/>
      <c r="B51" s="138"/>
      <c r="C51" s="139"/>
      <c r="D51" s="139"/>
      <c r="E51" s="140"/>
    </row>
    <row r="52" spans="1:5" ht="65.099999999999994" customHeight="1" x14ac:dyDescent="0.25">
      <c r="A52" s="137"/>
      <c r="B52" s="138"/>
      <c r="C52" s="139"/>
      <c r="D52" s="139"/>
      <c r="E52" s="140"/>
    </row>
    <row r="53" spans="1:5" ht="65.099999999999994" customHeight="1" x14ac:dyDescent="0.25">
      <c r="A53" s="137"/>
      <c r="B53" s="138"/>
      <c r="C53" s="139"/>
      <c r="D53" s="139"/>
      <c r="E53" s="140"/>
    </row>
    <row r="54" spans="1:5" ht="65.099999999999994" customHeight="1" x14ac:dyDescent="0.25">
      <c r="A54" s="137"/>
      <c r="B54" s="138"/>
      <c r="C54" s="139"/>
      <c r="D54" s="139"/>
      <c r="E54" s="140"/>
    </row>
    <row r="55" spans="1:5" ht="65.099999999999994" customHeight="1" x14ac:dyDescent="0.25">
      <c r="A55" s="137"/>
      <c r="B55" s="138"/>
      <c r="C55" s="139"/>
      <c r="D55" s="139"/>
      <c r="E55" s="140"/>
    </row>
  </sheetData>
  <sheetProtection algorithmName="SHA-512" hashValue="21QZxIZYcL1Z+SZPakXAugkoE+HgihX2yM52R7uqes2fzR9yi/AeK/vwUcw4esvlJvr73+WsgrxxC4TX93x8dA==" saltValue="D4TIpn3hCf1rp+2hqGRm0g==" spinCount="100000" sheet="1" insertHyperlinks="0" sort="0"/>
  <protectedRanges>
    <protectedRange sqref="A7:E55" name="DeliverableTimeline"/>
  </protectedRanges>
  <sortState xmlns:xlrd2="http://schemas.microsoft.com/office/spreadsheetml/2017/richdata2" ref="A7:E11">
    <sortCondition ref="A7"/>
  </sortState>
  <mergeCells count="5">
    <mergeCell ref="A2:B2"/>
    <mergeCell ref="A1:B1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L35"/>
  <sheetViews>
    <sheetView workbookViewId="0">
      <selection activeCell="B9" sqref="B9"/>
    </sheetView>
  </sheetViews>
  <sheetFormatPr defaultRowHeight="15" x14ac:dyDescent="0.25"/>
  <cols>
    <col min="1" max="1" width="32.5703125" style="1" customWidth="1"/>
    <col min="2" max="2" width="17.140625" style="1" customWidth="1"/>
    <col min="3" max="3" width="17.28515625" style="1" customWidth="1"/>
    <col min="4" max="4" width="17.5703125" style="1" customWidth="1"/>
    <col min="5" max="5" width="15.85546875" style="1" customWidth="1"/>
    <col min="6" max="6" width="8.85546875" style="1" customWidth="1"/>
    <col min="7" max="7" width="2.28515625" style="1" customWidth="1"/>
    <col min="8" max="8" width="33.7109375" style="1" customWidth="1"/>
    <col min="9" max="9" width="19.85546875" style="1" customWidth="1"/>
    <col min="10" max="10" width="18.28515625" style="1" customWidth="1"/>
    <col min="11" max="11" width="19.42578125" style="1" customWidth="1"/>
    <col min="12" max="12" width="13" style="1" customWidth="1"/>
    <col min="13" max="16384" width="9.140625" style="1"/>
  </cols>
  <sheetData>
    <row r="1" spans="1:12" ht="23.25" x14ac:dyDescent="0.25">
      <c r="A1" s="195" t="s">
        <v>242</v>
      </c>
      <c r="B1" s="195"/>
      <c r="C1" s="197"/>
      <c r="D1" s="197"/>
      <c r="E1" s="4"/>
      <c r="F1" s="4"/>
      <c r="G1" s="51"/>
      <c r="H1" s="4"/>
      <c r="I1" s="4"/>
      <c r="J1" s="4"/>
      <c r="K1" s="4"/>
      <c r="L1" s="4"/>
    </row>
    <row r="2" spans="1:12" ht="18" customHeight="1" x14ac:dyDescent="0.25">
      <c r="A2" s="198" t="s">
        <v>256</v>
      </c>
      <c r="B2" s="198"/>
      <c r="C2" s="198"/>
      <c r="D2" s="198"/>
      <c r="E2" s="4"/>
      <c r="F2" s="4"/>
      <c r="G2" s="51"/>
      <c r="H2" s="4"/>
      <c r="I2" s="4"/>
      <c r="J2" s="4"/>
      <c r="K2" s="4"/>
      <c r="L2" s="4"/>
    </row>
    <row r="3" spans="1:12" ht="15" customHeight="1" x14ac:dyDescent="0.25">
      <c r="A3" s="198" t="s">
        <v>64</v>
      </c>
      <c r="B3" s="198"/>
      <c r="C3" s="198"/>
      <c r="D3" s="198"/>
      <c r="E3" s="4"/>
      <c r="F3" s="4"/>
      <c r="G3" s="51"/>
      <c r="H3" s="4"/>
      <c r="I3" s="4"/>
      <c r="J3" s="4"/>
      <c r="K3" s="4"/>
      <c r="L3" s="4"/>
    </row>
    <row r="4" spans="1:12" ht="25.5" customHeight="1" x14ac:dyDescent="0.25">
      <c r="A4" s="201" t="s">
        <v>65</v>
      </c>
      <c r="B4" s="201"/>
      <c r="C4" s="201"/>
      <c r="D4" s="201"/>
      <c r="E4" s="174"/>
      <c r="F4" s="4"/>
      <c r="G4" s="51"/>
      <c r="H4" s="4"/>
      <c r="I4" s="4"/>
      <c r="J4" s="4"/>
      <c r="K4" s="4"/>
      <c r="L4" s="4"/>
    </row>
    <row r="5" spans="1:12" ht="22.5" customHeight="1" x14ac:dyDescent="0.25">
      <c r="A5" s="205" t="s">
        <v>41</v>
      </c>
      <c r="B5" s="206"/>
      <c r="C5" s="206"/>
      <c r="D5" s="206"/>
      <c r="E5" s="207"/>
      <c r="F5" s="143"/>
      <c r="G5" s="51"/>
      <c r="H5" s="4"/>
      <c r="I5" s="4"/>
      <c r="J5" s="4"/>
      <c r="K5" s="4"/>
      <c r="L5" s="4"/>
    </row>
    <row r="6" spans="1:12" ht="60" customHeight="1" x14ac:dyDescent="0.25">
      <c r="A6" s="208" t="s">
        <v>259</v>
      </c>
      <c r="B6" s="209"/>
      <c r="C6" s="209"/>
      <c r="D6" s="209"/>
      <c r="E6" s="210"/>
      <c r="F6" s="144"/>
      <c r="G6" s="51"/>
      <c r="H6" s="200" t="s">
        <v>40</v>
      </c>
      <c r="I6" s="200"/>
      <c r="J6" s="200"/>
      <c r="K6" s="200"/>
      <c r="L6" s="200"/>
    </row>
    <row r="7" spans="1:12" ht="40.5" customHeight="1" x14ac:dyDescent="0.25">
      <c r="A7" s="64" t="s">
        <v>0</v>
      </c>
      <c r="B7" s="63">
        <f>SUM(E18*0.75)</f>
        <v>0</v>
      </c>
      <c r="C7" s="202" t="s">
        <v>240</v>
      </c>
      <c r="D7" s="203"/>
      <c r="E7" s="204"/>
      <c r="F7" s="145"/>
      <c r="G7" s="51"/>
      <c r="H7" s="65" t="s">
        <v>0</v>
      </c>
      <c r="I7" s="63">
        <f>SUM(L18*0.75)</f>
        <v>74334.75</v>
      </c>
      <c r="J7" s="170" t="s">
        <v>39</v>
      </c>
      <c r="K7" s="171"/>
      <c r="L7" s="172"/>
    </row>
    <row r="8" spans="1:12" ht="35.25" customHeight="1" x14ac:dyDescent="0.25">
      <c r="A8" s="42" t="s">
        <v>1</v>
      </c>
      <c r="B8" s="147" t="s">
        <v>241</v>
      </c>
      <c r="C8" s="147" t="s">
        <v>238</v>
      </c>
      <c r="D8" s="42" t="s">
        <v>239</v>
      </c>
      <c r="E8" s="8" t="s">
        <v>2</v>
      </c>
      <c r="F8" s="141"/>
      <c r="G8" s="52"/>
      <c r="H8" s="2" t="s">
        <v>1</v>
      </c>
      <c r="I8" s="147" t="s">
        <v>257</v>
      </c>
      <c r="J8" s="147" t="s">
        <v>238</v>
      </c>
      <c r="K8" s="42" t="s">
        <v>258</v>
      </c>
      <c r="L8" s="8" t="s">
        <v>2</v>
      </c>
    </row>
    <row r="9" spans="1:12" ht="30" customHeight="1" x14ac:dyDescent="0.25">
      <c r="A9" s="3" t="s">
        <v>3</v>
      </c>
      <c r="B9" s="5">
        <v>0</v>
      </c>
      <c r="C9" s="6">
        <v>0</v>
      </c>
      <c r="D9" s="53">
        <v>0</v>
      </c>
      <c r="E9" s="173">
        <f t="shared" ref="E9:E17" si="0">+SUM(B9:D9)</f>
        <v>0</v>
      </c>
      <c r="F9" s="142"/>
      <c r="G9" s="51"/>
      <c r="H9" s="3" t="s">
        <v>3</v>
      </c>
      <c r="I9" s="43">
        <v>19450</v>
      </c>
      <c r="J9" s="44">
        <v>26600</v>
      </c>
      <c r="K9" s="43">
        <v>7800</v>
      </c>
      <c r="L9" s="7">
        <f t="shared" ref="L9:L18" si="1">+SUM(I9:K9)</f>
        <v>53850</v>
      </c>
    </row>
    <row r="10" spans="1:12" ht="30" customHeight="1" x14ac:dyDescent="0.25">
      <c r="A10" s="3" t="s">
        <v>4</v>
      </c>
      <c r="B10" s="5">
        <v>0</v>
      </c>
      <c r="C10" s="6">
        <v>0</v>
      </c>
      <c r="D10" s="53">
        <v>0</v>
      </c>
      <c r="E10" s="173">
        <f t="shared" si="0"/>
        <v>0</v>
      </c>
      <c r="F10" s="142"/>
      <c r="G10" s="51"/>
      <c r="H10" s="3" t="s">
        <v>4</v>
      </c>
      <c r="I10" s="43">
        <v>4243</v>
      </c>
      <c r="J10" s="44">
        <v>5780</v>
      </c>
      <c r="K10" s="43">
        <v>1995</v>
      </c>
      <c r="L10" s="7">
        <f t="shared" si="1"/>
        <v>12018</v>
      </c>
    </row>
    <row r="11" spans="1:12" ht="30" customHeight="1" x14ac:dyDescent="0.25">
      <c r="A11" s="3" t="s">
        <v>6</v>
      </c>
      <c r="B11" s="5">
        <v>0</v>
      </c>
      <c r="C11" s="6">
        <v>0</v>
      </c>
      <c r="D11" s="53">
        <v>0</v>
      </c>
      <c r="E11" s="173">
        <f t="shared" si="0"/>
        <v>0</v>
      </c>
      <c r="F11" s="142"/>
      <c r="G11" s="51"/>
      <c r="H11" s="3" t="s">
        <v>6</v>
      </c>
      <c r="I11" s="43">
        <v>40</v>
      </c>
      <c r="J11" s="44">
        <v>0</v>
      </c>
      <c r="K11" s="43">
        <v>0</v>
      </c>
      <c r="L11" s="7">
        <f t="shared" si="1"/>
        <v>40</v>
      </c>
    </row>
    <row r="12" spans="1:12" ht="30" customHeight="1" x14ac:dyDescent="0.25">
      <c r="A12" s="3" t="s">
        <v>7</v>
      </c>
      <c r="B12" s="5">
        <v>0</v>
      </c>
      <c r="C12" s="6">
        <v>0</v>
      </c>
      <c r="D12" s="53">
        <v>0</v>
      </c>
      <c r="E12" s="173">
        <f t="shared" si="0"/>
        <v>0</v>
      </c>
      <c r="F12" s="142"/>
      <c r="G12" s="51"/>
      <c r="H12" s="3" t="s">
        <v>7</v>
      </c>
      <c r="I12" s="43">
        <v>0</v>
      </c>
      <c r="J12" s="44">
        <v>0</v>
      </c>
      <c r="K12" s="43">
        <v>0</v>
      </c>
      <c r="L12" s="7">
        <f t="shared" si="1"/>
        <v>0</v>
      </c>
    </row>
    <row r="13" spans="1:12" ht="30" customHeight="1" x14ac:dyDescent="0.25">
      <c r="A13" s="3" t="s">
        <v>5</v>
      </c>
      <c r="B13" s="5">
        <v>0</v>
      </c>
      <c r="C13" s="6">
        <v>0</v>
      </c>
      <c r="D13" s="53">
        <v>0</v>
      </c>
      <c r="E13" s="173">
        <f t="shared" si="0"/>
        <v>0</v>
      </c>
      <c r="F13" s="142"/>
      <c r="G13" s="51"/>
      <c r="H13" s="3" t="s">
        <v>5</v>
      </c>
      <c r="I13" s="43">
        <v>550</v>
      </c>
      <c r="J13" s="44">
        <v>1000</v>
      </c>
      <c r="K13" s="43">
        <v>0</v>
      </c>
      <c r="L13" s="7">
        <f t="shared" si="1"/>
        <v>1550</v>
      </c>
    </row>
    <row r="14" spans="1:12" ht="30" customHeight="1" x14ac:dyDescent="0.25">
      <c r="A14" s="3" t="s">
        <v>225</v>
      </c>
      <c r="B14" s="5">
        <v>0</v>
      </c>
      <c r="C14" s="6">
        <v>0</v>
      </c>
      <c r="D14" s="53">
        <v>0</v>
      </c>
      <c r="E14" s="173">
        <f t="shared" si="0"/>
        <v>0</v>
      </c>
      <c r="F14" s="142"/>
      <c r="G14" s="51"/>
      <c r="H14" s="3" t="s">
        <v>225</v>
      </c>
      <c r="I14" s="43">
        <v>250</v>
      </c>
      <c r="J14" s="44">
        <v>1000</v>
      </c>
      <c r="K14" s="43">
        <v>0</v>
      </c>
      <c r="L14" s="7">
        <f t="shared" si="1"/>
        <v>1250</v>
      </c>
    </row>
    <row r="15" spans="1:12" ht="30" customHeight="1" x14ac:dyDescent="0.25">
      <c r="A15" s="3" t="s">
        <v>67</v>
      </c>
      <c r="B15" s="5">
        <v>0</v>
      </c>
      <c r="C15" s="6">
        <v>0</v>
      </c>
      <c r="D15" s="53">
        <v>0</v>
      </c>
      <c r="E15" s="173">
        <f t="shared" si="0"/>
        <v>0</v>
      </c>
      <c r="F15" s="142"/>
      <c r="G15" s="51"/>
      <c r="H15" s="3" t="s">
        <v>67</v>
      </c>
      <c r="I15" s="43">
        <v>45</v>
      </c>
      <c r="J15" s="44">
        <v>60</v>
      </c>
      <c r="K15" s="43">
        <v>0</v>
      </c>
      <c r="L15" s="7">
        <f t="shared" si="1"/>
        <v>105</v>
      </c>
    </row>
    <row r="16" spans="1:12" ht="30" customHeight="1" x14ac:dyDescent="0.25">
      <c r="A16" s="3" t="s">
        <v>8</v>
      </c>
      <c r="B16" s="5">
        <v>0</v>
      </c>
      <c r="C16" s="6">
        <v>0</v>
      </c>
      <c r="D16" s="53">
        <v>0</v>
      </c>
      <c r="E16" s="173">
        <f t="shared" si="0"/>
        <v>0</v>
      </c>
      <c r="F16" s="142"/>
      <c r="G16" s="51"/>
      <c r="H16" s="3" t="s">
        <v>8</v>
      </c>
      <c r="I16" s="43">
        <v>0</v>
      </c>
      <c r="J16" s="44">
        <v>0</v>
      </c>
      <c r="K16" s="43">
        <v>0</v>
      </c>
      <c r="L16" s="7">
        <f t="shared" si="1"/>
        <v>0</v>
      </c>
    </row>
    <row r="17" spans="1:12" ht="30" customHeight="1" thickBot="1" x14ac:dyDescent="0.3">
      <c r="A17" s="150" t="s">
        <v>9</v>
      </c>
      <c r="B17" s="151">
        <v>0</v>
      </c>
      <c r="C17" s="152">
        <v>0</v>
      </c>
      <c r="D17" s="153">
        <v>0</v>
      </c>
      <c r="E17" s="154">
        <f t="shared" si="0"/>
        <v>0</v>
      </c>
      <c r="F17" s="142"/>
      <c r="G17" s="51"/>
      <c r="H17" s="150" t="s">
        <v>9</v>
      </c>
      <c r="I17" s="155">
        <v>10899</v>
      </c>
      <c r="J17" s="156">
        <v>14895</v>
      </c>
      <c r="K17" s="155">
        <v>4506</v>
      </c>
      <c r="L17" s="154">
        <f t="shared" si="1"/>
        <v>30300</v>
      </c>
    </row>
    <row r="18" spans="1:12" ht="26.25" customHeight="1" x14ac:dyDescent="0.25">
      <c r="A18" s="148" t="s">
        <v>10</v>
      </c>
      <c r="B18" s="149">
        <f t="shared" ref="B18:E18" si="2">SUM(B9:B17)</f>
        <v>0</v>
      </c>
      <c r="C18" s="149">
        <f t="shared" si="2"/>
        <v>0</v>
      </c>
      <c r="D18" s="149">
        <f t="shared" si="2"/>
        <v>0</v>
      </c>
      <c r="E18" s="142">
        <f t="shared" si="2"/>
        <v>0</v>
      </c>
      <c r="F18" s="142"/>
      <c r="G18" s="51"/>
      <c r="H18" s="148" t="s">
        <v>10</v>
      </c>
      <c r="I18" s="149">
        <f>SUM(I9:I17)</f>
        <v>35477</v>
      </c>
      <c r="J18" s="149">
        <f>SUM(J9:J17)</f>
        <v>49335</v>
      </c>
      <c r="K18" s="149">
        <f>SUM(K9:K17)</f>
        <v>14301</v>
      </c>
      <c r="L18" s="142">
        <f t="shared" si="1"/>
        <v>99113</v>
      </c>
    </row>
    <row r="19" spans="1:12" ht="15.75" customHeight="1" x14ac:dyDescent="0.25">
      <c r="A19" s="146" t="s">
        <v>228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5"/>
      <c r="I22" s="45"/>
      <c r="J22" s="45"/>
      <c r="K22" s="45"/>
      <c r="L22" s="4"/>
    </row>
    <row r="23" spans="1:12" ht="18.75" x14ac:dyDescent="0.25">
      <c r="A23" s="4"/>
      <c r="B23" s="4"/>
      <c r="C23" s="4"/>
      <c r="D23" s="4"/>
      <c r="E23" s="4"/>
      <c r="F23" s="4"/>
      <c r="G23" s="4"/>
      <c r="H23" s="199"/>
      <c r="I23" s="199"/>
      <c r="J23" s="199"/>
      <c r="K23" s="199"/>
    </row>
    <row r="24" spans="1:12" ht="15.75" x14ac:dyDescent="0.25">
      <c r="A24" s="4"/>
      <c r="B24" s="4"/>
      <c r="C24" s="4"/>
      <c r="D24" s="4"/>
      <c r="E24" s="4"/>
      <c r="F24" s="4"/>
      <c r="G24" s="4"/>
      <c r="H24" s="38"/>
      <c r="I24" s="39"/>
      <c r="J24" s="39"/>
      <c r="K24" s="39"/>
    </row>
    <row r="25" spans="1:12" ht="15.75" x14ac:dyDescent="0.25">
      <c r="A25" s="4"/>
      <c r="B25" s="4"/>
      <c r="C25" s="4"/>
      <c r="D25" s="4"/>
      <c r="E25" s="4"/>
      <c r="F25" s="4"/>
      <c r="G25" s="4"/>
      <c r="H25" s="40"/>
      <c r="I25" s="41"/>
      <c r="J25" s="41"/>
      <c r="K25" s="41"/>
    </row>
    <row r="26" spans="1:12" ht="15.75" x14ac:dyDescent="0.25">
      <c r="A26" s="4"/>
      <c r="C26" s="4"/>
      <c r="D26" s="4"/>
      <c r="E26" s="4"/>
      <c r="F26" s="4"/>
      <c r="G26" s="4"/>
      <c r="H26" s="40"/>
      <c r="I26" s="41"/>
      <c r="J26" s="41"/>
      <c r="K26" s="41"/>
    </row>
    <row r="27" spans="1:12" ht="15.75" x14ac:dyDescent="0.25">
      <c r="A27" s="4"/>
      <c r="B27" s="4"/>
      <c r="C27" s="4"/>
      <c r="D27" s="4"/>
      <c r="E27" s="4"/>
      <c r="F27" s="4"/>
      <c r="G27" s="4"/>
      <c r="H27" s="40"/>
      <c r="I27" s="41"/>
      <c r="J27" s="41"/>
      <c r="K27" s="41"/>
    </row>
    <row r="28" spans="1:12" ht="15.75" x14ac:dyDescent="0.25">
      <c r="H28" s="40"/>
      <c r="I28" s="41"/>
      <c r="J28" s="41"/>
      <c r="K28" s="41"/>
    </row>
    <row r="29" spans="1:12" ht="15.75" x14ac:dyDescent="0.25">
      <c r="H29" s="40"/>
      <c r="I29" s="41"/>
      <c r="J29" s="41"/>
      <c r="K29" s="41"/>
    </row>
    <row r="30" spans="1:12" ht="15.75" x14ac:dyDescent="0.25">
      <c r="H30" s="40"/>
      <c r="I30" s="41"/>
      <c r="J30" s="41"/>
      <c r="K30" s="41"/>
    </row>
    <row r="31" spans="1:12" ht="15.75" x14ac:dyDescent="0.25">
      <c r="H31" s="40"/>
      <c r="I31" s="41"/>
      <c r="J31" s="41"/>
      <c r="K31" s="41"/>
    </row>
    <row r="32" spans="1:12" ht="15.75" x14ac:dyDescent="0.25">
      <c r="H32" s="40"/>
      <c r="I32" s="41"/>
      <c r="J32" s="41"/>
      <c r="K32" s="41"/>
    </row>
    <row r="33" spans="8:11" ht="15.75" x14ac:dyDescent="0.25">
      <c r="H33" s="40"/>
      <c r="I33" s="41"/>
      <c r="J33" s="41"/>
      <c r="K33" s="41"/>
    </row>
    <row r="34" spans="8:11" ht="15.75" x14ac:dyDescent="0.25">
      <c r="H34" s="40"/>
      <c r="I34" s="41"/>
      <c r="J34" s="41"/>
      <c r="K34" s="41"/>
    </row>
    <row r="35" spans="8:11" x14ac:dyDescent="0.25">
      <c r="H35" s="37"/>
      <c r="I35" s="37"/>
      <c r="J35" s="37"/>
      <c r="K35" s="37"/>
    </row>
  </sheetData>
  <sheetProtection algorithmName="SHA-512" hashValue="4XjUnENSdD5MITdW1pRMMvez8fQWfamO0QVQSs9B14jMC0N5qfn6mFwhFyuqiZ9fmRGRK90i9v7Vv8C1gXSw/A==" saltValue="NS+HELxbcpASPReqX98czg==" spinCount="100000" sheet="1" objects="1" scenarios="1"/>
  <protectedRanges>
    <protectedRange sqref="B9:D17" name="SWG Summary Budget"/>
  </protectedRanges>
  <mergeCells count="10">
    <mergeCell ref="C1:D1"/>
    <mergeCell ref="A2:D2"/>
    <mergeCell ref="H23:K23"/>
    <mergeCell ref="H6:L6"/>
    <mergeCell ref="A3:D3"/>
    <mergeCell ref="A4:D4"/>
    <mergeCell ref="A1:B1"/>
    <mergeCell ref="C7:E7"/>
    <mergeCell ref="A5:E5"/>
    <mergeCell ref="A6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84A5-4F84-45C7-A629-CE116CD107F7}">
  <sheetPr>
    <tabColor theme="8" tint="-0.499984740745262"/>
  </sheetPr>
  <dimension ref="A1:P82"/>
  <sheetViews>
    <sheetView zoomScale="85" zoomScaleNormal="85" workbookViewId="0">
      <selection activeCell="C2" sqref="C2"/>
    </sheetView>
  </sheetViews>
  <sheetFormatPr defaultRowHeight="15" x14ac:dyDescent="0.25"/>
  <cols>
    <col min="1" max="1" width="17.28515625" style="4" customWidth="1"/>
    <col min="2" max="2" width="18.85546875" style="4" customWidth="1"/>
    <col min="3" max="3" width="32.5703125" style="4" customWidth="1"/>
    <col min="4" max="4" width="22.140625" style="4" customWidth="1"/>
    <col min="5" max="5" width="22.5703125" style="4" customWidth="1"/>
    <col min="6" max="6" width="24.42578125" style="4" customWidth="1"/>
    <col min="7" max="7" width="18.42578125" style="4" customWidth="1"/>
    <col min="8" max="8" width="4.42578125" style="4" customWidth="1"/>
    <col min="9" max="9" width="18.5703125" style="4" customWidth="1"/>
    <col min="10" max="10" width="22.42578125" style="4" customWidth="1"/>
    <col min="11" max="11" width="10.85546875" style="4" customWidth="1"/>
    <col min="12" max="12" width="21.85546875" style="4" customWidth="1"/>
    <col min="13" max="13" width="15.5703125" style="4" customWidth="1"/>
    <col min="14" max="14" width="16.5703125" style="4" customWidth="1"/>
    <col min="15" max="15" width="12.28515625" style="4" customWidth="1"/>
    <col min="16" max="16" width="16.85546875" style="4" customWidth="1"/>
    <col min="17" max="16384" width="9.140625" style="4"/>
  </cols>
  <sheetData>
    <row r="1" spans="1:16" ht="24.75" customHeight="1" x14ac:dyDescent="0.4">
      <c r="B1" s="211" t="s">
        <v>63</v>
      </c>
      <c r="C1" s="211"/>
      <c r="D1" s="211"/>
      <c r="E1" s="211"/>
      <c r="F1" s="211"/>
      <c r="G1" s="211"/>
      <c r="H1" s="51"/>
      <c r="I1" s="212" t="s">
        <v>66</v>
      </c>
      <c r="J1" s="212"/>
      <c r="K1" s="212"/>
      <c r="L1" s="212"/>
      <c r="M1" s="212"/>
      <c r="N1" s="212"/>
      <c r="O1" s="212"/>
      <c r="P1" s="212"/>
    </row>
    <row r="2" spans="1:16" ht="24" customHeight="1" x14ac:dyDescent="0.25">
      <c r="A2" s="100" t="s">
        <v>243</v>
      </c>
      <c r="B2" s="100" t="s">
        <v>244</v>
      </c>
      <c r="C2" s="93" t="s">
        <v>45</v>
      </c>
      <c r="D2" s="93" t="s">
        <v>12</v>
      </c>
      <c r="E2" s="93" t="s">
        <v>13</v>
      </c>
      <c r="F2" s="93" t="s">
        <v>14</v>
      </c>
      <c r="G2" s="92" t="s">
        <v>2</v>
      </c>
      <c r="H2" s="51"/>
      <c r="I2" s="157" t="s">
        <v>243</v>
      </c>
      <c r="J2" s="158" t="s">
        <v>244</v>
      </c>
      <c r="K2" s="213" t="s">
        <v>45</v>
      </c>
      <c r="L2" s="213"/>
      <c r="M2" s="135" t="s">
        <v>12</v>
      </c>
      <c r="N2" s="135" t="s">
        <v>20</v>
      </c>
      <c r="O2" s="135" t="s">
        <v>2</v>
      </c>
      <c r="P2" s="11"/>
    </row>
    <row r="3" spans="1:16" ht="20.100000000000001" customHeight="1" x14ac:dyDescent="0.25">
      <c r="A3" s="94"/>
      <c r="B3" s="94">
        <v>1</v>
      </c>
      <c r="C3" s="159" t="s">
        <v>245</v>
      </c>
      <c r="D3" s="96">
        <v>0</v>
      </c>
      <c r="E3" s="97">
        <v>0</v>
      </c>
      <c r="F3" s="98">
        <f>SUM(D3*E3)</f>
        <v>0</v>
      </c>
      <c r="G3" s="214"/>
      <c r="H3" s="51"/>
      <c r="I3" s="94"/>
      <c r="J3" s="50">
        <v>1</v>
      </c>
      <c r="K3" s="217" t="s">
        <v>21</v>
      </c>
      <c r="L3" s="217"/>
      <c r="M3" s="14">
        <v>70</v>
      </c>
      <c r="N3" s="59">
        <v>55</v>
      </c>
      <c r="O3" s="14">
        <v>3850</v>
      </c>
      <c r="P3" s="15"/>
    </row>
    <row r="4" spans="1:16" ht="20.100000000000001" customHeight="1" x14ac:dyDescent="0.25">
      <c r="A4" s="94"/>
      <c r="B4" s="94">
        <v>2</v>
      </c>
      <c r="C4" s="159"/>
      <c r="D4" s="96">
        <v>0</v>
      </c>
      <c r="E4" s="97">
        <v>0</v>
      </c>
      <c r="F4" s="98">
        <f>SUM(D4*E4)</f>
        <v>0</v>
      </c>
      <c r="G4" s="215"/>
      <c r="H4" s="51"/>
      <c r="I4" s="94"/>
      <c r="J4" s="50">
        <v>2</v>
      </c>
      <c r="K4" s="217" t="s">
        <v>22</v>
      </c>
      <c r="L4" s="217"/>
      <c r="M4" s="14">
        <v>2000</v>
      </c>
      <c r="N4" s="59">
        <v>20</v>
      </c>
      <c r="O4" s="14">
        <v>40000</v>
      </c>
      <c r="P4" s="15"/>
    </row>
    <row r="5" spans="1:16" ht="20.100000000000001" customHeight="1" x14ac:dyDescent="0.25">
      <c r="A5" s="94"/>
      <c r="B5" s="94">
        <v>3</v>
      </c>
      <c r="C5" s="159" t="s">
        <v>245</v>
      </c>
      <c r="D5" s="96">
        <v>0</v>
      </c>
      <c r="E5" s="97">
        <v>0</v>
      </c>
      <c r="F5" s="98">
        <f>SUM(D5*E5)</f>
        <v>0</v>
      </c>
      <c r="G5" s="215"/>
      <c r="H5" s="51"/>
      <c r="I5" s="94"/>
      <c r="J5" s="50">
        <v>3</v>
      </c>
      <c r="K5" s="217" t="s">
        <v>23</v>
      </c>
      <c r="L5" s="217"/>
      <c r="M5" s="14">
        <v>1000</v>
      </c>
      <c r="N5" s="59">
        <v>10</v>
      </c>
      <c r="O5" s="14">
        <v>10000</v>
      </c>
      <c r="P5" s="15"/>
    </row>
    <row r="6" spans="1:16" ht="20.100000000000001" customHeight="1" x14ac:dyDescent="0.25">
      <c r="A6" s="94"/>
      <c r="B6" s="94">
        <v>4</v>
      </c>
      <c r="C6" s="159" t="s">
        <v>245</v>
      </c>
      <c r="D6" s="96">
        <v>0</v>
      </c>
      <c r="E6" s="97">
        <v>0</v>
      </c>
      <c r="F6" s="98">
        <f>SUM(D6*E6)</f>
        <v>0</v>
      </c>
      <c r="G6" s="215"/>
      <c r="H6" s="51"/>
      <c r="I6" s="94"/>
      <c r="J6" s="50">
        <v>4</v>
      </c>
      <c r="K6" s="218"/>
      <c r="L6" s="219"/>
      <c r="M6" s="14"/>
      <c r="N6" s="59"/>
      <c r="O6" s="14"/>
      <c r="P6" s="15"/>
    </row>
    <row r="7" spans="1:16" ht="20.100000000000001" customHeight="1" x14ac:dyDescent="0.25">
      <c r="A7" s="94"/>
      <c r="B7" s="94">
        <v>5</v>
      </c>
      <c r="C7" s="159" t="s">
        <v>245</v>
      </c>
      <c r="D7" s="96">
        <v>0</v>
      </c>
      <c r="E7" s="97">
        <v>0</v>
      </c>
      <c r="F7" s="98">
        <f t="shared" ref="F7:F8" si="0">SUM(D7*E7)</f>
        <v>0</v>
      </c>
      <c r="G7" s="215"/>
      <c r="H7" s="51"/>
      <c r="I7" s="94"/>
      <c r="J7" s="50">
        <v>5</v>
      </c>
      <c r="K7" s="218"/>
      <c r="L7" s="219"/>
      <c r="M7" s="14"/>
      <c r="N7" s="59"/>
      <c r="O7" s="14"/>
      <c r="P7" s="15"/>
    </row>
    <row r="8" spans="1:16" ht="20.100000000000001" customHeight="1" x14ac:dyDescent="0.25">
      <c r="A8" s="94"/>
      <c r="B8" s="94">
        <v>6</v>
      </c>
      <c r="C8" s="159" t="s">
        <v>245</v>
      </c>
      <c r="D8" s="96">
        <v>0</v>
      </c>
      <c r="E8" s="97">
        <v>0</v>
      </c>
      <c r="F8" s="98">
        <f t="shared" si="0"/>
        <v>0</v>
      </c>
      <c r="G8" s="215"/>
      <c r="H8" s="51"/>
      <c r="I8" s="94"/>
      <c r="J8" s="50">
        <v>6</v>
      </c>
      <c r="K8" s="218"/>
      <c r="L8" s="219"/>
      <c r="M8" s="14"/>
      <c r="N8" s="59"/>
      <c r="O8" s="14"/>
      <c r="P8" s="15"/>
    </row>
    <row r="9" spans="1:16" ht="20.100000000000001" customHeight="1" x14ac:dyDescent="0.25">
      <c r="A9" s="94"/>
      <c r="B9" s="94">
        <v>7</v>
      </c>
      <c r="C9" s="159" t="s">
        <v>245</v>
      </c>
      <c r="D9" s="96">
        <v>0</v>
      </c>
      <c r="E9" s="97">
        <v>0</v>
      </c>
      <c r="F9" s="98">
        <f>SUM(D9*E9)</f>
        <v>0</v>
      </c>
      <c r="G9" s="216"/>
      <c r="H9" s="51"/>
      <c r="I9" s="94"/>
      <c r="J9" s="50">
        <v>7</v>
      </c>
      <c r="K9" s="218"/>
      <c r="L9" s="219"/>
      <c r="M9" s="136"/>
      <c r="N9" s="60"/>
      <c r="O9" s="136"/>
      <c r="P9" s="17"/>
    </row>
    <row r="10" spans="1:16" ht="24" customHeight="1" x14ac:dyDescent="0.25">
      <c r="A10" s="225" t="s">
        <v>48</v>
      </c>
      <c r="B10" s="226"/>
      <c r="C10" s="226"/>
      <c r="D10" s="226"/>
      <c r="E10" s="226"/>
      <c r="F10" s="227"/>
      <c r="G10" s="99">
        <f>SUM(F3:F9)</f>
        <v>0</v>
      </c>
      <c r="H10" s="51"/>
      <c r="I10" s="160"/>
      <c r="J10" s="228" t="s">
        <v>245</v>
      </c>
      <c r="K10" s="229"/>
      <c r="L10" s="229"/>
      <c r="M10" s="229"/>
      <c r="N10" s="229"/>
      <c r="O10" s="230"/>
      <c r="P10" s="18">
        <v>53850</v>
      </c>
    </row>
    <row r="11" spans="1:16" ht="71.25" customHeight="1" x14ac:dyDescent="0.25">
      <c r="A11" s="100" t="s">
        <v>243</v>
      </c>
      <c r="B11" s="93" t="s">
        <v>26</v>
      </c>
      <c r="C11" s="100" t="s">
        <v>44</v>
      </c>
      <c r="D11" s="100"/>
      <c r="E11" s="93" t="s">
        <v>246</v>
      </c>
      <c r="F11" s="93" t="s">
        <v>247</v>
      </c>
      <c r="G11" s="101"/>
      <c r="H11" s="51"/>
      <c r="I11" s="158" t="s">
        <v>243</v>
      </c>
      <c r="J11" s="135" t="s">
        <v>26</v>
      </c>
      <c r="K11" s="231" t="s">
        <v>44</v>
      </c>
      <c r="L11" s="232"/>
      <c r="M11" s="19"/>
      <c r="N11" s="19" t="s">
        <v>18</v>
      </c>
      <c r="O11" s="19" t="s">
        <v>2</v>
      </c>
      <c r="P11" s="20"/>
    </row>
    <row r="12" spans="1:16" ht="20.100000000000001" customHeight="1" x14ac:dyDescent="0.25">
      <c r="A12" s="102"/>
      <c r="B12" s="94">
        <v>1</v>
      </c>
      <c r="C12" s="159"/>
      <c r="D12" s="102"/>
      <c r="E12" s="103">
        <v>0</v>
      </c>
      <c r="F12" s="98">
        <f>SUM(E12*F3)</f>
        <v>0</v>
      </c>
      <c r="G12" s="214"/>
      <c r="H12" s="51"/>
      <c r="I12" s="102"/>
      <c r="J12" s="50">
        <v>1</v>
      </c>
      <c r="K12" s="223" t="s">
        <v>16</v>
      </c>
      <c r="L12" s="224"/>
      <c r="M12" s="136"/>
      <c r="N12" s="61">
        <v>0.55000000000000004</v>
      </c>
      <c r="O12" s="34">
        <v>2118</v>
      </c>
      <c r="P12" s="220"/>
    </row>
    <row r="13" spans="1:16" ht="20.100000000000001" customHeight="1" x14ac:dyDescent="0.25">
      <c r="A13" s="94"/>
      <c r="B13" s="94">
        <v>2</v>
      </c>
      <c r="C13" s="159"/>
      <c r="D13" s="102"/>
      <c r="E13" s="103">
        <v>0</v>
      </c>
      <c r="F13" s="98">
        <f>SUM(E13*F4)</f>
        <v>0</v>
      </c>
      <c r="G13" s="215"/>
      <c r="H13" s="51"/>
      <c r="I13" s="94"/>
      <c r="J13" s="50">
        <v>2</v>
      </c>
      <c r="K13" s="223" t="s">
        <v>24</v>
      </c>
      <c r="L13" s="224"/>
      <c r="M13" s="136"/>
      <c r="N13" s="61">
        <v>0.21</v>
      </c>
      <c r="O13" s="34">
        <v>8400</v>
      </c>
      <c r="P13" s="221"/>
    </row>
    <row r="14" spans="1:16" ht="20.100000000000001" customHeight="1" x14ac:dyDescent="0.25">
      <c r="A14" s="94"/>
      <c r="B14" s="94">
        <v>3</v>
      </c>
      <c r="C14" s="159"/>
      <c r="D14" s="102"/>
      <c r="E14" s="103">
        <v>0</v>
      </c>
      <c r="F14" s="98">
        <f>SUM(E14*F5)</f>
        <v>0</v>
      </c>
      <c r="G14" s="215"/>
      <c r="H14" s="51"/>
      <c r="I14" s="94"/>
      <c r="J14" s="50">
        <v>3</v>
      </c>
      <c r="K14" s="223" t="s">
        <v>25</v>
      </c>
      <c r="L14" s="224"/>
      <c r="M14" s="136"/>
      <c r="N14" s="61">
        <v>0.15</v>
      </c>
      <c r="O14" s="34">
        <v>1500</v>
      </c>
      <c r="P14" s="221"/>
    </row>
    <row r="15" spans="1:16" ht="20.100000000000001" customHeight="1" x14ac:dyDescent="0.25">
      <c r="A15" s="94"/>
      <c r="B15" s="94">
        <v>4</v>
      </c>
      <c r="C15" s="159"/>
      <c r="D15" s="102"/>
      <c r="E15" s="103">
        <v>0</v>
      </c>
      <c r="F15" s="98">
        <f t="shared" ref="F15:F18" si="1">SUM(E15*F6)</f>
        <v>0</v>
      </c>
      <c r="G15" s="215"/>
      <c r="H15" s="51"/>
      <c r="I15" s="94"/>
      <c r="J15" s="50">
        <v>4</v>
      </c>
      <c r="K15" s="218"/>
      <c r="L15" s="219"/>
      <c r="M15" s="136"/>
      <c r="N15" s="61"/>
      <c r="O15" s="21"/>
      <c r="P15" s="221"/>
    </row>
    <row r="16" spans="1:16" ht="20.100000000000001" customHeight="1" x14ac:dyDescent="0.25">
      <c r="A16" s="94"/>
      <c r="B16" s="94">
        <v>5</v>
      </c>
      <c r="C16" s="159"/>
      <c r="D16" s="102"/>
      <c r="E16" s="103">
        <v>0</v>
      </c>
      <c r="F16" s="98">
        <f t="shared" si="1"/>
        <v>0</v>
      </c>
      <c r="G16" s="215"/>
      <c r="H16" s="51"/>
      <c r="I16" s="94"/>
      <c r="J16" s="50">
        <v>5</v>
      </c>
      <c r="K16" s="218"/>
      <c r="L16" s="219"/>
      <c r="M16" s="136"/>
      <c r="N16" s="61"/>
      <c r="O16" s="21"/>
      <c r="P16" s="221"/>
    </row>
    <row r="17" spans="1:16" ht="20.100000000000001" customHeight="1" x14ac:dyDescent="0.25">
      <c r="A17" s="94"/>
      <c r="B17" s="94">
        <v>6</v>
      </c>
      <c r="C17" s="159"/>
      <c r="D17" s="102"/>
      <c r="E17" s="103">
        <v>0</v>
      </c>
      <c r="F17" s="98">
        <f t="shared" si="1"/>
        <v>0</v>
      </c>
      <c r="G17" s="215"/>
      <c r="H17" s="51"/>
      <c r="I17" s="94"/>
      <c r="J17" s="50">
        <v>6</v>
      </c>
      <c r="K17" s="218"/>
      <c r="L17" s="219"/>
      <c r="M17" s="136"/>
      <c r="N17" s="61"/>
      <c r="O17" s="21"/>
      <c r="P17" s="221"/>
    </row>
    <row r="18" spans="1:16" ht="20.100000000000001" customHeight="1" x14ac:dyDescent="0.25">
      <c r="A18" s="94"/>
      <c r="B18" s="94">
        <v>7</v>
      </c>
      <c r="C18" s="159"/>
      <c r="D18" s="102"/>
      <c r="E18" s="103">
        <v>0</v>
      </c>
      <c r="F18" s="98">
        <f t="shared" si="1"/>
        <v>0</v>
      </c>
      <c r="G18" s="216"/>
      <c r="H18" s="51"/>
      <c r="I18" s="94"/>
      <c r="J18" s="50">
        <v>7</v>
      </c>
      <c r="K18" s="218"/>
      <c r="L18" s="219"/>
      <c r="M18" s="136"/>
      <c r="N18" s="61"/>
      <c r="O18" s="136"/>
      <c r="P18" s="222"/>
    </row>
    <row r="19" spans="1:16" ht="30" customHeight="1" x14ac:dyDescent="0.25">
      <c r="A19" s="225" t="s">
        <v>47</v>
      </c>
      <c r="B19" s="226"/>
      <c r="C19" s="226"/>
      <c r="D19" s="226"/>
      <c r="E19" s="226"/>
      <c r="F19" s="227"/>
      <c r="G19" s="99">
        <f>SUM(F12:F18)</f>
        <v>0</v>
      </c>
      <c r="H19" s="51"/>
      <c r="I19" s="160"/>
      <c r="J19" s="233" t="s">
        <v>47</v>
      </c>
      <c r="K19" s="234"/>
      <c r="L19" s="234"/>
      <c r="M19" s="234"/>
      <c r="N19" s="234"/>
      <c r="O19" s="235"/>
      <c r="P19" s="22">
        <v>12017.5</v>
      </c>
    </row>
    <row r="20" spans="1:16" ht="33" customHeight="1" x14ac:dyDescent="0.25">
      <c r="A20" s="100" t="s">
        <v>243</v>
      </c>
      <c r="B20" s="236" t="s">
        <v>43</v>
      </c>
      <c r="C20" s="237"/>
      <c r="D20" s="104" t="s">
        <v>17</v>
      </c>
      <c r="E20" s="104" t="s">
        <v>33</v>
      </c>
      <c r="F20" s="104" t="s">
        <v>2</v>
      </c>
      <c r="G20" s="106"/>
      <c r="H20" s="51"/>
      <c r="I20" s="161" t="s">
        <v>243</v>
      </c>
      <c r="J20" s="238" t="s">
        <v>43</v>
      </c>
      <c r="K20" s="239"/>
      <c r="L20" s="240"/>
      <c r="M20" s="19" t="s">
        <v>17</v>
      </c>
      <c r="N20" s="30" t="s">
        <v>32</v>
      </c>
      <c r="O20" s="9" t="s">
        <v>2</v>
      </c>
      <c r="P20" s="31"/>
    </row>
    <row r="21" spans="1:16" ht="50.1" customHeight="1" x14ac:dyDescent="0.25">
      <c r="A21" s="162"/>
      <c r="B21" s="241"/>
      <c r="C21" s="241"/>
      <c r="D21" s="95">
        <v>0</v>
      </c>
      <c r="E21" s="97">
        <v>0</v>
      </c>
      <c r="F21" s="98">
        <f>SUM(D21*E21)</f>
        <v>0</v>
      </c>
      <c r="G21" s="214"/>
      <c r="H21" s="51"/>
      <c r="I21" s="162"/>
      <c r="J21" s="242" t="s">
        <v>19</v>
      </c>
      <c r="K21" s="243"/>
      <c r="L21" s="244"/>
      <c r="M21" s="134">
        <v>20</v>
      </c>
      <c r="N21" s="27">
        <v>2</v>
      </c>
      <c r="O21" s="25">
        <f t="shared" ref="O21:O22" si="2">SUM(M21*N21)</f>
        <v>40</v>
      </c>
      <c r="P21" s="220"/>
    </row>
    <row r="22" spans="1:16" ht="50.1" customHeight="1" x14ac:dyDescent="0.25">
      <c r="A22" s="162"/>
      <c r="B22" s="241"/>
      <c r="C22" s="241"/>
      <c r="D22" s="95">
        <v>0</v>
      </c>
      <c r="E22" s="97">
        <v>0</v>
      </c>
      <c r="F22" s="98">
        <f>SUM(D22*E22)</f>
        <v>0</v>
      </c>
      <c r="G22" s="215"/>
      <c r="H22" s="51"/>
      <c r="I22" s="162"/>
      <c r="J22" s="246" t="s">
        <v>62</v>
      </c>
      <c r="K22" s="247"/>
      <c r="L22" s="248"/>
      <c r="M22" s="134">
        <v>1</v>
      </c>
      <c r="N22" s="27">
        <v>250</v>
      </c>
      <c r="O22" s="25">
        <f t="shared" si="2"/>
        <v>250</v>
      </c>
      <c r="P22" s="221"/>
    </row>
    <row r="23" spans="1:16" ht="50.1" customHeight="1" x14ac:dyDescent="0.25">
      <c r="A23" s="162"/>
      <c r="B23" s="241"/>
      <c r="C23" s="241"/>
      <c r="D23" s="95">
        <v>0</v>
      </c>
      <c r="E23" s="97">
        <v>0</v>
      </c>
      <c r="F23" s="98">
        <f>SUM(D23*E23)</f>
        <v>0</v>
      </c>
      <c r="G23" s="215"/>
      <c r="H23" s="51"/>
      <c r="I23" s="162"/>
      <c r="J23" s="249"/>
      <c r="K23" s="250"/>
      <c r="L23" s="163"/>
      <c r="M23" s="134"/>
      <c r="N23" s="27"/>
      <c r="O23" s="25"/>
      <c r="P23" s="221"/>
    </row>
    <row r="24" spans="1:16" ht="50.1" customHeight="1" x14ac:dyDescent="0.25">
      <c r="A24" s="162"/>
      <c r="B24" s="241"/>
      <c r="C24" s="241"/>
      <c r="D24" s="95">
        <v>0</v>
      </c>
      <c r="E24" s="97">
        <v>0</v>
      </c>
      <c r="F24" s="98">
        <f>SUM(D24*E24)</f>
        <v>0</v>
      </c>
      <c r="G24" s="215"/>
      <c r="H24" s="51"/>
      <c r="I24" s="162"/>
      <c r="J24" s="249"/>
      <c r="K24" s="250"/>
      <c r="L24" s="163"/>
      <c r="M24" s="136"/>
      <c r="N24" s="136"/>
      <c r="O24" s="25"/>
      <c r="P24" s="221"/>
    </row>
    <row r="25" spans="1:16" ht="50.1" customHeight="1" x14ac:dyDescent="0.25">
      <c r="A25" s="162"/>
      <c r="B25" s="241"/>
      <c r="C25" s="241"/>
      <c r="D25" s="95">
        <v>0</v>
      </c>
      <c r="E25" s="97">
        <v>0</v>
      </c>
      <c r="F25" s="98">
        <f t="shared" ref="F25:F36" si="3">SUM(D25*E25)</f>
        <v>0</v>
      </c>
      <c r="G25" s="215"/>
      <c r="H25" s="51"/>
      <c r="I25" s="162"/>
      <c r="J25" s="218"/>
      <c r="K25" s="245"/>
      <c r="L25" s="133"/>
      <c r="M25" s="136"/>
      <c r="N25" s="136"/>
      <c r="O25" s="25"/>
      <c r="P25" s="221"/>
    </row>
    <row r="26" spans="1:16" ht="50.1" customHeight="1" x14ac:dyDescent="0.25">
      <c r="A26" s="162"/>
      <c r="B26" s="241"/>
      <c r="C26" s="241"/>
      <c r="D26" s="95">
        <v>0</v>
      </c>
      <c r="E26" s="97">
        <v>0</v>
      </c>
      <c r="F26" s="98">
        <f t="shared" si="3"/>
        <v>0</v>
      </c>
      <c r="G26" s="215"/>
      <c r="H26" s="51"/>
      <c r="I26" s="162"/>
      <c r="J26" s="218"/>
      <c r="K26" s="245"/>
      <c r="L26" s="133"/>
      <c r="M26" s="136"/>
      <c r="N26" s="136"/>
      <c r="O26" s="25"/>
      <c r="P26" s="221"/>
    </row>
    <row r="27" spans="1:16" ht="50.1" customHeight="1" x14ac:dyDescent="0.25">
      <c r="A27" s="162"/>
      <c r="B27" s="241"/>
      <c r="C27" s="241"/>
      <c r="D27" s="95">
        <v>0</v>
      </c>
      <c r="E27" s="97">
        <v>0</v>
      </c>
      <c r="F27" s="98">
        <f t="shared" si="3"/>
        <v>0</v>
      </c>
      <c r="G27" s="215"/>
      <c r="H27" s="51"/>
      <c r="I27" s="162"/>
      <c r="J27" s="218"/>
      <c r="K27" s="245"/>
      <c r="L27" s="133"/>
      <c r="M27" s="136"/>
      <c r="N27" s="136"/>
      <c r="O27" s="25"/>
      <c r="P27" s="221"/>
    </row>
    <row r="28" spans="1:16" ht="50.1" customHeight="1" x14ac:dyDescent="0.25">
      <c r="A28" s="162"/>
      <c r="B28" s="241"/>
      <c r="C28" s="241"/>
      <c r="D28" s="95">
        <v>0</v>
      </c>
      <c r="E28" s="97">
        <v>0</v>
      </c>
      <c r="F28" s="98">
        <f t="shared" si="3"/>
        <v>0</v>
      </c>
      <c r="G28" s="215"/>
      <c r="H28" s="51"/>
      <c r="I28" s="162"/>
      <c r="J28" s="218"/>
      <c r="K28" s="245"/>
      <c r="L28" s="133"/>
      <c r="M28" s="136"/>
      <c r="N28" s="136"/>
      <c r="O28" s="25"/>
      <c r="P28" s="221"/>
    </row>
    <row r="29" spans="1:16" ht="50.1" customHeight="1" x14ac:dyDescent="0.25">
      <c r="A29" s="162"/>
      <c r="B29" s="241"/>
      <c r="C29" s="241"/>
      <c r="D29" s="95">
        <v>0</v>
      </c>
      <c r="E29" s="97">
        <v>0</v>
      </c>
      <c r="F29" s="98">
        <f t="shared" si="3"/>
        <v>0</v>
      </c>
      <c r="G29" s="215"/>
      <c r="H29" s="51"/>
      <c r="I29" s="162"/>
      <c r="J29" s="218"/>
      <c r="K29" s="245"/>
      <c r="L29" s="133"/>
      <c r="M29" s="136"/>
      <c r="N29" s="136"/>
      <c r="O29" s="25"/>
      <c r="P29" s="221"/>
    </row>
    <row r="30" spans="1:16" ht="50.1" customHeight="1" x14ac:dyDescent="0.25">
      <c r="A30" s="162"/>
      <c r="B30" s="241"/>
      <c r="C30" s="241"/>
      <c r="D30" s="95">
        <v>0</v>
      </c>
      <c r="E30" s="97">
        <v>0</v>
      </c>
      <c r="F30" s="98">
        <f t="shared" si="3"/>
        <v>0</v>
      </c>
      <c r="G30" s="215"/>
      <c r="H30" s="51"/>
      <c r="I30" s="162"/>
      <c r="J30" s="218"/>
      <c r="K30" s="245"/>
      <c r="L30" s="133"/>
      <c r="M30" s="136"/>
      <c r="N30" s="136"/>
      <c r="O30" s="25"/>
      <c r="P30" s="221"/>
    </row>
    <row r="31" spans="1:16" ht="50.1" customHeight="1" x14ac:dyDescent="0.25">
      <c r="A31" s="162"/>
      <c r="B31" s="241"/>
      <c r="C31" s="241"/>
      <c r="D31" s="95">
        <v>0</v>
      </c>
      <c r="E31" s="97">
        <v>0</v>
      </c>
      <c r="F31" s="98">
        <f t="shared" si="3"/>
        <v>0</v>
      </c>
      <c r="G31" s="215"/>
      <c r="H31" s="51"/>
      <c r="I31" s="162"/>
      <c r="J31" s="249"/>
      <c r="K31" s="250"/>
      <c r="L31" s="163"/>
      <c r="M31" s="136"/>
      <c r="N31" s="136"/>
      <c r="O31" s="25"/>
      <c r="P31" s="221"/>
    </row>
    <row r="32" spans="1:16" ht="50.1" customHeight="1" x14ac:dyDescent="0.25">
      <c r="A32" s="162"/>
      <c r="B32" s="241"/>
      <c r="C32" s="241"/>
      <c r="D32" s="95">
        <v>0</v>
      </c>
      <c r="E32" s="97">
        <v>0</v>
      </c>
      <c r="F32" s="98">
        <f t="shared" si="3"/>
        <v>0</v>
      </c>
      <c r="G32" s="215"/>
      <c r="H32" s="51"/>
      <c r="I32" s="162"/>
      <c r="J32" s="249"/>
      <c r="K32" s="250"/>
      <c r="L32" s="163"/>
      <c r="M32" s="136"/>
      <c r="N32" s="136"/>
      <c r="O32" s="25"/>
      <c r="P32" s="221"/>
    </row>
    <row r="33" spans="1:16" ht="50.1" customHeight="1" x14ac:dyDescent="0.25">
      <c r="A33" s="162"/>
      <c r="B33" s="241"/>
      <c r="C33" s="241"/>
      <c r="D33" s="95">
        <v>0</v>
      </c>
      <c r="E33" s="97">
        <v>0</v>
      </c>
      <c r="F33" s="98">
        <f t="shared" si="3"/>
        <v>0</v>
      </c>
      <c r="G33" s="215"/>
      <c r="H33" s="51"/>
      <c r="I33" s="162"/>
      <c r="J33" s="249"/>
      <c r="K33" s="250"/>
      <c r="L33" s="163"/>
      <c r="M33" s="136"/>
      <c r="N33" s="136"/>
      <c r="O33" s="25"/>
      <c r="P33" s="221"/>
    </row>
    <row r="34" spans="1:16" ht="50.1" customHeight="1" x14ac:dyDescent="0.25">
      <c r="A34" s="162"/>
      <c r="B34" s="241"/>
      <c r="C34" s="241"/>
      <c r="D34" s="95">
        <v>0</v>
      </c>
      <c r="E34" s="97">
        <v>0</v>
      </c>
      <c r="F34" s="98">
        <f t="shared" si="3"/>
        <v>0</v>
      </c>
      <c r="G34" s="215"/>
      <c r="H34" s="51"/>
      <c r="I34" s="162"/>
      <c r="J34" s="249"/>
      <c r="K34" s="250"/>
      <c r="L34" s="163"/>
      <c r="M34" s="136"/>
      <c r="N34" s="136"/>
      <c r="O34" s="25"/>
      <c r="P34" s="221"/>
    </row>
    <row r="35" spans="1:16" ht="50.1" customHeight="1" x14ac:dyDescent="0.25">
      <c r="A35" s="162"/>
      <c r="B35" s="241"/>
      <c r="C35" s="241"/>
      <c r="D35" s="95">
        <v>0</v>
      </c>
      <c r="E35" s="97">
        <v>0</v>
      </c>
      <c r="F35" s="98">
        <f t="shared" si="3"/>
        <v>0</v>
      </c>
      <c r="G35" s="215"/>
      <c r="H35" s="51"/>
      <c r="I35" s="162"/>
      <c r="J35" s="249"/>
      <c r="K35" s="250"/>
      <c r="L35" s="163"/>
      <c r="M35" s="136"/>
      <c r="N35" s="136"/>
      <c r="O35" s="25"/>
      <c r="P35" s="221"/>
    </row>
    <row r="36" spans="1:16" ht="50.1" customHeight="1" x14ac:dyDescent="0.25">
      <c r="A36" s="162"/>
      <c r="B36" s="241"/>
      <c r="C36" s="241"/>
      <c r="D36" s="95">
        <v>0</v>
      </c>
      <c r="E36" s="97">
        <v>0</v>
      </c>
      <c r="F36" s="98">
        <f t="shared" si="3"/>
        <v>0</v>
      </c>
      <c r="G36" s="216"/>
      <c r="H36" s="51"/>
      <c r="I36" s="162"/>
      <c r="J36" s="249"/>
      <c r="K36" s="250"/>
      <c r="L36" s="163"/>
      <c r="M36" s="136"/>
      <c r="N36" s="136"/>
      <c r="O36" s="25"/>
      <c r="P36" s="222"/>
    </row>
    <row r="37" spans="1:16" ht="23.25" customHeight="1" x14ac:dyDescent="0.25">
      <c r="A37" s="254" t="s">
        <v>50</v>
      </c>
      <c r="B37" s="255"/>
      <c r="C37" s="255"/>
      <c r="D37" s="255"/>
      <c r="E37" s="255"/>
      <c r="F37" s="256"/>
      <c r="G37" s="108">
        <f>SUM(F21:F36)</f>
        <v>0</v>
      </c>
      <c r="H37" s="51"/>
      <c r="I37" s="160"/>
      <c r="J37" s="233" t="s">
        <v>50</v>
      </c>
      <c r="K37" s="234"/>
      <c r="L37" s="234"/>
      <c r="M37" s="234"/>
      <c r="N37" s="234"/>
      <c r="O37" s="235"/>
      <c r="P37" s="57">
        <f>SUM(O21:O36)</f>
        <v>290</v>
      </c>
    </row>
    <row r="38" spans="1:16" ht="34.5" customHeight="1" x14ac:dyDescent="0.25">
      <c r="A38" s="100" t="s">
        <v>243</v>
      </c>
      <c r="B38" s="257" t="s">
        <v>248</v>
      </c>
      <c r="C38" s="258"/>
      <c r="D38" s="100" t="s">
        <v>17</v>
      </c>
      <c r="E38" s="100" t="s">
        <v>27</v>
      </c>
      <c r="F38" s="100" t="s">
        <v>2</v>
      </c>
      <c r="G38" s="101"/>
      <c r="H38" s="51"/>
      <c r="I38" s="158" t="s">
        <v>243</v>
      </c>
      <c r="J38" s="259" t="s">
        <v>249</v>
      </c>
      <c r="K38" s="260"/>
      <c r="L38" s="248"/>
      <c r="M38" s="19" t="s">
        <v>28</v>
      </c>
      <c r="N38" s="19" t="s">
        <v>18</v>
      </c>
      <c r="O38" s="19" t="s">
        <v>2</v>
      </c>
      <c r="P38" s="20"/>
    </row>
    <row r="39" spans="1:16" ht="45" customHeight="1" x14ac:dyDescent="0.25">
      <c r="A39" s="164"/>
      <c r="B39" s="241"/>
      <c r="C39" s="241"/>
      <c r="D39" s="95">
        <v>0</v>
      </c>
      <c r="E39" s="97">
        <v>0</v>
      </c>
      <c r="F39" s="98">
        <f>SUM(D39*E39)</f>
        <v>0</v>
      </c>
      <c r="G39" s="261"/>
      <c r="H39" s="51"/>
      <c r="I39" s="164"/>
      <c r="J39" s="218" t="s">
        <v>61</v>
      </c>
      <c r="K39" s="245"/>
      <c r="L39" s="219"/>
      <c r="M39" s="23">
        <v>50</v>
      </c>
      <c r="N39" s="24">
        <v>50</v>
      </c>
      <c r="O39" s="25">
        <f>SUM(M39*N39)</f>
        <v>2500</v>
      </c>
      <c r="P39" s="251"/>
    </row>
    <row r="40" spans="1:16" ht="45" customHeight="1" x14ac:dyDescent="0.25">
      <c r="A40" s="164"/>
      <c r="B40" s="241"/>
      <c r="C40" s="241"/>
      <c r="D40" s="95">
        <v>0</v>
      </c>
      <c r="E40" s="97">
        <v>0</v>
      </c>
      <c r="F40" s="98">
        <f>SUM(D40*E40)</f>
        <v>0</v>
      </c>
      <c r="G40" s="262"/>
      <c r="H40" s="51"/>
      <c r="I40" s="164"/>
      <c r="J40" s="218"/>
      <c r="K40" s="245"/>
      <c r="L40" s="219"/>
      <c r="M40" s="56"/>
      <c r="N40" s="56"/>
      <c r="O40" s="56"/>
      <c r="P40" s="252"/>
    </row>
    <row r="41" spans="1:16" ht="45" customHeight="1" x14ac:dyDescent="0.25">
      <c r="A41" s="164"/>
      <c r="B41" s="241"/>
      <c r="C41" s="241"/>
      <c r="D41" s="95">
        <v>0</v>
      </c>
      <c r="E41" s="97">
        <v>0</v>
      </c>
      <c r="F41" s="98">
        <f>SUM(D41*E41)</f>
        <v>0</v>
      </c>
      <c r="G41" s="262"/>
      <c r="H41" s="51"/>
      <c r="I41" s="164"/>
      <c r="J41" s="218"/>
      <c r="K41" s="245"/>
      <c r="L41" s="219"/>
      <c r="M41" s="56"/>
      <c r="N41" s="56"/>
      <c r="O41" s="56"/>
      <c r="P41" s="252"/>
    </row>
    <row r="42" spans="1:16" ht="45" customHeight="1" x14ac:dyDescent="0.25">
      <c r="A42" s="164"/>
      <c r="B42" s="241"/>
      <c r="C42" s="241"/>
      <c r="D42" s="95">
        <v>0</v>
      </c>
      <c r="E42" s="97">
        <v>0</v>
      </c>
      <c r="F42" s="98">
        <f>SUM(D42*E42)</f>
        <v>0</v>
      </c>
      <c r="G42" s="263"/>
      <c r="H42" s="51"/>
      <c r="I42" s="164"/>
      <c r="J42" s="218"/>
      <c r="K42" s="245"/>
      <c r="L42" s="219"/>
      <c r="M42" s="56"/>
      <c r="N42" s="56"/>
      <c r="O42" s="56"/>
      <c r="P42" s="253"/>
    </row>
    <row r="43" spans="1:16" ht="23.25" customHeight="1" x14ac:dyDescent="0.25">
      <c r="A43" s="264" t="s">
        <v>51</v>
      </c>
      <c r="B43" s="265"/>
      <c r="C43" s="265"/>
      <c r="D43" s="265"/>
      <c r="E43" s="265"/>
      <c r="F43" s="266"/>
      <c r="G43" s="108">
        <f>SUM(F39:F42)</f>
        <v>0</v>
      </c>
      <c r="H43" s="51"/>
      <c r="I43" s="160"/>
      <c r="J43" s="267" t="s">
        <v>51</v>
      </c>
      <c r="K43" s="268"/>
      <c r="L43" s="268"/>
      <c r="M43" s="268"/>
      <c r="N43" s="268"/>
      <c r="O43" s="269"/>
      <c r="P43" s="57">
        <f>SUM(O39:O42)</f>
        <v>2500</v>
      </c>
    </row>
    <row r="44" spans="1:16" ht="34.5" customHeight="1" x14ac:dyDescent="0.25">
      <c r="A44" s="100" t="s">
        <v>243</v>
      </c>
      <c r="B44" s="257" t="s">
        <v>250</v>
      </c>
      <c r="C44" s="258"/>
      <c r="D44" s="100" t="s">
        <v>17</v>
      </c>
      <c r="E44" s="100" t="s">
        <v>27</v>
      </c>
      <c r="F44" s="100" t="s">
        <v>2</v>
      </c>
      <c r="G44" s="101"/>
      <c r="H44" s="51"/>
      <c r="I44" s="158" t="s">
        <v>243</v>
      </c>
      <c r="J44" s="270" t="s">
        <v>250</v>
      </c>
      <c r="K44" s="245"/>
      <c r="L44" s="219"/>
      <c r="M44" s="19" t="s">
        <v>28</v>
      </c>
      <c r="N44" s="19" t="s">
        <v>18</v>
      </c>
      <c r="O44" s="19" t="s">
        <v>2</v>
      </c>
      <c r="P44" s="20"/>
    </row>
    <row r="45" spans="1:16" ht="45" customHeight="1" x14ac:dyDescent="0.25">
      <c r="A45" s="164"/>
      <c r="B45" s="271"/>
      <c r="C45" s="271"/>
      <c r="D45" s="95">
        <v>0</v>
      </c>
      <c r="E45" s="97">
        <v>0</v>
      </c>
      <c r="F45" s="98">
        <f>SUM(D45*E45)</f>
        <v>0</v>
      </c>
      <c r="G45" s="214"/>
      <c r="H45" s="51"/>
      <c r="I45" s="164"/>
      <c r="J45" s="272" t="s">
        <v>30</v>
      </c>
      <c r="K45" s="273"/>
      <c r="L45" s="274"/>
      <c r="M45" s="23">
        <v>2000</v>
      </c>
      <c r="N45" s="24">
        <v>0.45</v>
      </c>
      <c r="O45" s="25">
        <v>900</v>
      </c>
      <c r="P45" s="220"/>
    </row>
    <row r="46" spans="1:16" ht="45" customHeight="1" x14ac:dyDescent="0.25">
      <c r="A46" s="164"/>
      <c r="B46" s="271"/>
      <c r="C46" s="271"/>
      <c r="D46" s="95">
        <v>0</v>
      </c>
      <c r="E46" s="97">
        <v>0</v>
      </c>
      <c r="F46" s="98">
        <f>SUM(D46*E46)</f>
        <v>0</v>
      </c>
      <c r="G46" s="215"/>
      <c r="H46" s="51"/>
      <c r="I46" s="164"/>
      <c r="J46" s="272" t="s">
        <v>31</v>
      </c>
      <c r="K46" s="273"/>
      <c r="L46" s="274"/>
      <c r="M46" s="134">
        <v>10</v>
      </c>
      <c r="N46" s="27">
        <v>65</v>
      </c>
      <c r="O46" s="25">
        <v>650</v>
      </c>
      <c r="P46" s="221"/>
    </row>
    <row r="47" spans="1:16" ht="45" customHeight="1" x14ac:dyDescent="0.25">
      <c r="A47" s="164"/>
      <c r="B47" s="271"/>
      <c r="C47" s="271"/>
      <c r="D47" s="95">
        <v>0</v>
      </c>
      <c r="E47" s="97">
        <v>0</v>
      </c>
      <c r="F47" s="98">
        <f>SUM(D47*E47)</f>
        <v>0</v>
      </c>
      <c r="G47" s="215"/>
      <c r="H47" s="51"/>
      <c r="I47" s="164"/>
      <c r="J47" s="165"/>
      <c r="K47" s="280"/>
      <c r="L47" s="281"/>
      <c r="M47" s="130"/>
      <c r="N47" s="29"/>
      <c r="O47" s="29"/>
      <c r="P47" s="221"/>
    </row>
    <row r="48" spans="1:16" ht="45" customHeight="1" x14ac:dyDescent="0.25">
      <c r="A48" s="164"/>
      <c r="B48" s="271"/>
      <c r="C48" s="271"/>
      <c r="D48" s="95">
        <v>0</v>
      </c>
      <c r="E48" s="97">
        <v>0</v>
      </c>
      <c r="F48" s="98">
        <f t="shared" ref="F48:F51" si="4">SUM(D48*E48)</f>
        <v>0</v>
      </c>
      <c r="G48" s="215"/>
      <c r="H48" s="51"/>
      <c r="I48" s="164"/>
      <c r="J48" s="131"/>
      <c r="K48" s="275"/>
      <c r="L48" s="219"/>
      <c r="M48" s="130"/>
      <c r="N48" s="29"/>
      <c r="O48" s="29"/>
      <c r="P48" s="221"/>
    </row>
    <row r="49" spans="1:16" ht="45" customHeight="1" x14ac:dyDescent="0.25">
      <c r="A49" s="164"/>
      <c r="B49" s="271"/>
      <c r="C49" s="271"/>
      <c r="D49" s="95">
        <v>0</v>
      </c>
      <c r="E49" s="97">
        <v>0</v>
      </c>
      <c r="F49" s="98">
        <f t="shared" si="4"/>
        <v>0</v>
      </c>
      <c r="G49" s="215"/>
      <c r="H49" s="51"/>
      <c r="I49" s="164"/>
      <c r="J49" s="131"/>
      <c r="K49" s="275"/>
      <c r="L49" s="219"/>
      <c r="M49" s="130"/>
      <c r="N49" s="29"/>
      <c r="O49" s="29"/>
      <c r="P49" s="221"/>
    </row>
    <row r="50" spans="1:16" ht="45" customHeight="1" x14ac:dyDescent="0.25">
      <c r="A50" s="164"/>
      <c r="B50" s="271"/>
      <c r="C50" s="271"/>
      <c r="D50" s="95">
        <v>0</v>
      </c>
      <c r="E50" s="97">
        <v>0</v>
      </c>
      <c r="F50" s="98">
        <f t="shared" si="4"/>
        <v>0</v>
      </c>
      <c r="G50" s="215"/>
      <c r="H50" s="51"/>
      <c r="I50" s="164"/>
      <c r="J50" s="131"/>
      <c r="K50" s="275"/>
      <c r="L50" s="219"/>
      <c r="M50" s="130"/>
      <c r="N50" s="29"/>
      <c r="O50" s="29"/>
      <c r="P50" s="221"/>
    </row>
    <row r="51" spans="1:16" ht="45" customHeight="1" x14ac:dyDescent="0.25">
      <c r="A51" s="164"/>
      <c r="B51" s="271"/>
      <c r="C51" s="271"/>
      <c r="D51" s="95">
        <v>0</v>
      </c>
      <c r="E51" s="97">
        <v>0</v>
      </c>
      <c r="F51" s="98">
        <f t="shared" si="4"/>
        <v>0</v>
      </c>
      <c r="G51" s="215"/>
      <c r="H51" s="51"/>
      <c r="I51" s="164"/>
      <c r="J51" s="131"/>
      <c r="K51" s="166"/>
      <c r="L51" s="133"/>
      <c r="M51" s="130"/>
      <c r="N51" s="29"/>
      <c r="O51" s="29"/>
      <c r="P51" s="221"/>
    </row>
    <row r="52" spans="1:16" ht="24" customHeight="1" x14ac:dyDescent="0.25">
      <c r="A52" s="254" t="s">
        <v>52</v>
      </c>
      <c r="B52" s="255"/>
      <c r="C52" s="255"/>
      <c r="D52" s="255"/>
      <c r="E52" s="255"/>
      <c r="F52" s="256"/>
      <c r="G52" s="113">
        <f>SUM(F45:F51)</f>
        <v>0</v>
      </c>
      <c r="H52" s="51"/>
      <c r="I52" s="160"/>
      <c r="J52" s="276" t="s">
        <v>52</v>
      </c>
      <c r="K52" s="277"/>
      <c r="L52" s="277"/>
      <c r="M52" s="277"/>
      <c r="N52" s="277"/>
      <c r="O52" s="278"/>
      <c r="P52" s="58">
        <f>SUM(O45:O51)</f>
        <v>1550</v>
      </c>
    </row>
    <row r="53" spans="1:16" ht="49.5" customHeight="1" x14ac:dyDescent="0.25">
      <c r="A53" s="100" t="s">
        <v>243</v>
      </c>
      <c r="B53" s="236" t="s">
        <v>54</v>
      </c>
      <c r="C53" s="237"/>
      <c r="D53" s="104" t="s">
        <v>17</v>
      </c>
      <c r="E53" s="105" t="s">
        <v>55</v>
      </c>
      <c r="F53" s="104" t="s">
        <v>2</v>
      </c>
      <c r="G53" s="114"/>
      <c r="H53" s="51"/>
      <c r="I53" s="158" t="s">
        <v>243</v>
      </c>
      <c r="J53" s="231" t="s">
        <v>54</v>
      </c>
      <c r="K53" s="279"/>
      <c r="L53" s="232"/>
      <c r="M53" s="19" t="s">
        <v>17</v>
      </c>
      <c r="N53" s="135" t="s">
        <v>55</v>
      </c>
      <c r="O53" s="19" t="s">
        <v>2</v>
      </c>
      <c r="P53" s="20"/>
    </row>
    <row r="54" spans="1:16" ht="45" customHeight="1" x14ac:dyDescent="0.25">
      <c r="A54" s="164"/>
      <c r="B54" s="241"/>
      <c r="C54" s="241"/>
      <c r="D54" s="95">
        <v>0</v>
      </c>
      <c r="E54" s="116">
        <v>0</v>
      </c>
      <c r="F54" s="98">
        <f>SUM(D54*E54)</f>
        <v>0</v>
      </c>
      <c r="G54" s="129"/>
      <c r="H54" s="51"/>
      <c r="I54" s="164"/>
      <c r="J54" s="272" t="s">
        <v>59</v>
      </c>
      <c r="K54" s="273"/>
      <c r="L54" s="274"/>
      <c r="M54" s="134">
        <v>300</v>
      </c>
      <c r="N54" s="24">
        <v>0.45</v>
      </c>
      <c r="O54" s="25">
        <f>SUM(M54*N54)</f>
        <v>135</v>
      </c>
      <c r="P54" s="132"/>
    </row>
    <row r="55" spans="1:16" ht="45" customHeight="1" x14ac:dyDescent="0.25">
      <c r="A55" s="164"/>
      <c r="B55" s="241"/>
      <c r="C55" s="241"/>
      <c r="D55" s="95">
        <v>0</v>
      </c>
      <c r="E55" s="116">
        <v>0</v>
      </c>
      <c r="F55" s="98">
        <f>SUM(D55*E55)</f>
        <v>0</v>
      </c>
      <c r="G55" s="129"/>
      <c r="H55" s="51"/>
      <c r="I55" s="164"/>
      <c r="J55" s="287" t="s">
        <v>60</v>
      </c>
      <c r="K55" s="245"/>
      <c r="L55" s="219"/>
      <c r="M55" s="134">
        <v>500</v>
      </c>
      <c r="N55" s="24">
        <v>0.35</v>
      </c>
      <c r="O55" s="25">
        <f>SUM(M55*N55)</f>
        <v>175</v>
      </c>
      <c r="P55" s="132"/>
    </row>
    <row r="56" spans="1:16" ht="45" customHeight="1" x14ac:dyDescent="0.25">
      <c r="A56" s="164"/>
      <c r="B56" s="241"/>
      <c r="C56" s="241"/>
      <c r="D56" s="95">
        <v>0</v>
      </c>
      <c r="E56" s="116">
        <v>0</v>
      </c>
      <c r="F56" s="98">
        <f>SUM(D56*E56)</f>
        <v>0</v>
      </c>
      <c r="G56" s="129"/>
      <c r="H56" s="51"/>
      <c r="I56" s="164"/>
      <c r="J56" s="167"/>
      <c r="K56" s="247"/>
      <c r="L56" s="288"/>
      <c r="M56" s="134"/>
      <c r="N56" s="24"/>
      <c r="O56" s="32"/>
      <c r="P56" s="132"/>
    </row>
    <row r="57" spans="1:16" ht="45" customHeight="1" x14ac:dyDescent="0.25">
      <c r="A57" s="164"/>
      <c r="B57" s="241"/>
      <c r="C57" s="241"/>
      <c r="D57" s="95">
        <v>0</v>
      </c>
      <c r="E57" s="116">
        <v>0</v>
      </c>
      <c r="F57" s="98">
        <f>SUM(D57*E57)</f>
        <v>0</v>
      </c>
      <c r="G57" s="129"/>
      <c r="H57" s="51"/>
      <c r="I57" s="164"/>
      <c r="J57" s="167"/>
      <c r="K57" s="247"/>
      <c r="L57" s="288"/>
      <c r="M57" s="134"/>
      <c r="N57" s="24"/>
      <c r="O57" s="32"/>
      <c r="P57" s="132"/>
    </row>
    <row r="58" spans="1:16" ht="27" customHeight="1" x14ac:dyDescent="0.25">
      <c r="A58" s="254" t="s">
        <v>58</v>
      </c>
      <c r="B58" s="255"/>
      <c r="C58" s="255"/>
      <c r="D58" s="255"/>
      <c r="E58" s="255"/>
      <c r="F58" s="256"/>
      <c r="G58" s="108">
        <f>SUM(F54:F57)</f>
        <v>0</v>
      </c>
      <c r="H58" s="51"/>
      <c r="I58" s="168"/>
      <c r="J58" s="233" t="s">
        <v>58</v>
      </c>
      <c r="K58" s="234"/>
      <c r="L58" s="234"/>
      <c r="M58" s="234"/>
      <c r="N58" s="234"/>
      <c r="O58" s="235"/>
      <c r="P58" s="57">
        <f>SUM(O54:O57)</f>
        <v>310</v>
      </c>
    </row>
    <row r="59" spans="1:16" ht="49.5" customHeight="1" x14ac:dyDescent="0.25">
      <c r="A59" s="100" t="s">
        <v>243</v>
      </c>
      <c r="B59" s="282" t="s">
        <v>251</v>
      </c>
      <c r="C59" s="283"/>
      <c r="D59" s="104" t="s">
        <v>17</v>
      </c>
      <c r="E59" s="105" t="s">
        <v>20</v>
      </c>
      <c r="F59" s="104" t="s">
        <v>2</v>
      </c>
      <c r="G59" s="114"/>
      <c r="H59" s="51"/>
      <c r="I59" s="158" t="s">
        <v>243</v>
      </c>
      <c r="J59" s="231" t="s">
        <v>252</v>
      </c>
      <c r="K59" s="279"/>
      <c r="L59" s="232"/>
      <c r="M59" s="19" t="s">
        <v>17</v>
      </c>
      <c r="N59" s="135" t="s">
        <v>20</v>
      </c>
      <c r="O59" s="19" t="s">
        <v>2</v>
      </c>
      <c r="P59" s="20"/>
    </row>
    <row r="60" spans="1:16" ht="45" customHeight="1" x14ac:dyDescent="0.25">
      <c r="A60" s="164"/>
      <c r="B60" s="241"/>
      <c r="C60" s="241"/>
      <c r="D60" s="95">
        <v>0</v>
      </c>
      <c r="E60" s="116">
        <v>50</v>
      </c>
      <c r="F60" s="98">
        <f>SUM(D60*E60)</f>
        <v>0</v>
      </c>
      <c r="G60" s="214"/>
      <c r="H60" s="51"/>
      <c r="I60" s="164"/>
      <c r="J60" s="284" t="s">
        <v>38</v>
      </c>
      <c r="K60" s="285"/>
      <c r="L60" s="286"/>
      <c r="M60" s="134">
        <v>300</v>
      </c>
      <c r="N60" s="24">
        <v>0.35</v>
      </c>
      <c r="O60" s="32">
        <v>105</v>
      </c>
      <c r="P60" s="220"/>
    </row>
    <row r="61" spans="1:16" ht="45" customHeight="1" x14ac:dyDescent="0.25">
      <c r="A61" s="164"/>
      <c r="B61" s="241"/>
      <c r="C61" s="241"/>
      <c r="D61" s="95">
        <v>0</v>
      </c>
      <c r="E61" s="116">
        <v>0</v>
      </c>
      <c r="F61" s="98">
        <f t="shared" ref="F61:F64" si="5">SUM(D61*E61)</f>
        <v>0</v>
      </c>
      <c r="G61" s="215"/>
      <c r="H61" s="51"/>
      <c r="I61" s="164"/>
      <c r="J61" s="167"/>
      <c r="K61" s="289"/>
      <c r="L61" s="249"/>
      <c r="M61" s="134"/>
      <c r="N61" s="24"/>
      <c r="O61" s="32"/>
      <c r="P61" s="221"/>
    </row>
    <row r="62" spans="1:16" ht="45" customHeight="1" x14ac:dyDescent="0.25">
      <c r="A62" s="164"/>
      <c r="B62" s="241"/>
      <c r="C62" s="241"/>
      <c r="D62" s="95">
        <v>0</v>
      </c>
      <c r="E62" s="116">
        <v>0</v>
      </c>
      <c r="F62" s="98">
        <f t="shared" si="5"/>
        <v>0</v>
      </c>
      <c r="G62" s="215"/>
      <c r="H62" s="51"/>
      <c r="I62" s="164"/>
      <c r="J62" s="167"/>
      <c r="K62" s="289"/>
      <c r="L62" s="249"/>
      <c r="M62" s="134"/>
      <c r="N62" s="24"/>
      <c r="O62" s="32"/>
      <c r="P62" s="221"/>
    </row>
    <row r="63" spans="1:16" ht="45" customHeight="1" x14ac:dyDescent="0.25">
      <c r="A63" s="164"/>
      <c r="B63" s="241"/>
      <c r="C63" s="241"/>
      <c r="D63" s="95">
        <v>0</v>
      </c>
      <c r="E63" s="116">
        <v>0</v>
      </c>
      <c r="F63" s="98">
        <f t="shared" si="5"/>
        <v>0</v>
      </c>
      <c r="G63" s="215"/>
      <c r="H63" s="51"/>
      <c r="I63" s="164"/>
      <c r="J63" s="167"/>
      <c r="K63" s="289"/>
      <c r="L63" s="249"/>
      <c r="M63" s="134"/>
      <c r="N63" s="24"/>
      <c r="O63" s="32"/>
      <c r="P63" s="221"/>
    </row>
    <row r="64" spans="1:16" ht="45" customHeight="1" x14ac:dyDescent="0.25">
      <c r="A64" s="164"/>
      <c r="B64" s="290"/>
      <c r="C64" s="291"/>
      <c r="D64" s="95">
        <v>0</v>
      </c>
      <c r="E64" s="116">
        <v>0</v>
      </c>
      <c r="F64" s="98">
        <f t="shared" si="5"/>
        <v>0</v>
      </c>
      <c r="G64" s="215"/>
      <c r="H64" s="51"/>
      <c r="I64" s="164"/>
      <c r="J64" s="167"/>
      <c r="K64" s="289"/>
      <c r="L64" s="249"/>
      <c r="M64" s="33"/>
      <c r="N64" s="34"/>
      <c r="O64" s="17"/>
      <c r="P64" s="221"/>
    </row>
    <row r="65" spans="1:16" ht="27" customHeight="1" x14ac:dyDescent="0.25">
      <c r="A65" s="254" t="s">
        <v>53</v>
      </c>
      <c r="B65" s="255"/>
      <c r="C65" s="255"/>
      <c r="D65" s="255"/>
      <c r="E65" s="255"/>
      <c r="F65" s="256"/>
      <c r="G65" s="113">
        <f>SUM(F60:F64)</f>
        <v>0</v>
      </c>
      <c r="H65" s="51"/>
      <c r="I65" s="160"/>
      <c r="J65" s="233" t="s">
        <v>53</v>
      </c>
      <c r="K65" s="234"/>
      <c r="L65" s="234"/>
      <c r="M65" s="234"/>
      <c r="N65" s="234"/>
      <c r="O65" s="235"/>
      <c r="P65" s="58">
        <f>SUM(O60:O64)</f>
        <v>105</v>
      </c>
    </row>
    <row r="66" spans="1:16" ht="39" customHeight="1" x14ac:dyDescent="0.25">
      <c r="A66" s="100" t="s">
        <v>243</v>
      </c>
      <c r="B66" s="236" t="s">
        <v>229</v>
      </c>
      <c r="C66" s="237"/>
      <c r="D66" s="104" t="s">
        <v>34</v>
      </c>
      <c r="E66" s="104" t="s">
        <v>35</v>
      </c>
      <c r="F66" s="104" t="s">
        <v>2</v>
      </c>
      <c r="G66" s="114"/>
      <c r="H66" s="51"/>
      <c r="I66" s="158" t="s">
        <v>243</v>
      </c>
      <c r="J66" s="9"/>
      <c r="K66" s="292" t="s">
        <v>230</v>
      </c>
      <c r="L66" s="293"/>
      <c r="M66" s="35" t="s">
        <v>34</v>
      </c>
      <c r="N66" s="35" t="s">
        <v>35</v>
      </c>
      <c r="O66" s="19" t="s">
        <v>2</v>
      </c>
      <c r="P66" s="20"/>
    </row>
    <row r="67" spans="1:16" ht="45" customHeight="1" x14ac:dyDescent="0.25">
      <c r="B67" s="294"/>
      <c r="C67" s="294"/>
      <c r="D67" s="97">
        <v>0</v>
      </c>
      <c r="E67" s="103">
        <v>0</v>
      </c>
      <c r="F67" s="98">
        <f>SUM(D67*E67)</f>
        <v>0</v>
      </c>
      <c r="G67" s="214"/>
      <c r="H67" s="51"/>
      <c r="J67" s="15"/>
      <c r="K67" s="284" t="s">
        <v>11</v>
      </c>
      <c r="L67" s="286"/>
      <c r="M67" s="36">
        <v>65867.5</v>
      </c>
      <c r="N67" s="50">
        <v>0.15</v>
      </c>
      <c r="O67" s="12">
        <f>SUM(M67*N67)</f>
        <v>9880.125</v>
      </c>
      <c r="P67" s="220"/>
    </row>
    <row r="68" spans="1:16" ht="45" customHeight="1" x14ac:dyDescent="0.25">
      <c r="B68" s="294"/>
      <c r="C68" s="294"/>
      <c r="D68" s="97">
        <v>0</v>
      </c>
      <c r="E68" s="103">
        <v>0</v>
      </c>
      <c r="F68" s="98">
        <f>SUM(D68*E68)</f>
        <v>0</v>
      </c>
      <c r="G68" s="215"/>
      <c r="H68" s="51"/>
      <c r="J68" s="15"/>
      <c r="K68" s="284"/>
      <c r="L68" s="286"/>
      <c r="M68" s="36"/>
      <c r="N68" s="50"/>
      <c r="O68" s="15"/>
      <c r="P68" s="221"/>
    </row>
    <row r="69" spans="1:16" ht="45" customHeight="1" x14ac:dyDescent="0.25">
      <c r="B69" s="294"/>
      <c r="C69" s="294"/>
      <c r="D69" s="97">
        <v>0</v>
      </c>
      <c r="E69" s="103">
        <v>0</v>
      </c>
      <c r="F69" s="98">
        <f t="shared" ref="F69:F72" si="6">SUM(D69*E69)</f>
        <v>0</v>
      </c>
      <c r="G69" s="215"/>
      <c r="H69" s="51"/>
      <c r="J69" s="15"/>
      <c r="K69" s="249"/>
      <c r="L69" s="249"/>
      <c r="M69" s="36"/>
      <c r="N69" s="50"/>
      <c r="O69" s="15"/>
      <c r="P69" s="221"/>
    </row>
    <row r="70" spans="1:16" ht="45" customHeight="1" x14ac:dyDescent="0.25">
      <c r="B70" s="294"/>
      <c r="C70" s="294"/>
      <c r="D70" s="97">
        <v>0</v>
      </c>
      <c r="E70" s="103">
        <v>0</v>
      </c>
      <c r="F70" s="98">
        <f t="shared" si="6"/>
        <v>0</v>
      </c>
      <c r="G70" s="215"/>
      <c r="H70" s="51"/>
      <c r="J70" s="15"/>
      <c r="K70" s="249"/>
      <c r="L70" s="249"/>
      <c r="M70" s="36"/>
      <c r="N70" s="50"/>
      <c r="O70" s="15"/>
      <c r="P70" s="221"/>
    </row>
    <row r="71" spans="1:16" ht="45" customHeight="1" x14ac:dyDescent="0.25">
      <c r="B71" s="294"/>
      <c r="C71" s="294"/>
      <c r="D71" s="97">
        <v>0</v>
      </c>
      <c r="E71" s="103">
        <v>0</v>
      </c>
      <c r="F71" s="98">
        <f t="shared" si="6"/>
        <v>0</v>
      </c>
      <c r="G71" s="215"/>
      <c r="H71" s="51"/>
      <c r="J71" s="15"/>
      <c r="K71" s="249"/>
      <c r="L71" s="249"/>
      <c r="M71" s="36"/>
      <c r="N71" s="50"/>
      <c r="O71" s="15"/>
      <c r="P71" s="221"/>
    </row>
    <row r="72" spans="1:16" ht="45" customHeight="1" x14ac:dyDescent="0.25">
      <c r="B72" s="294"/>
      <c r="C72" s="294"/>
      <c r="D72" s="97">
        <v>0</v>
      </c>
      <c r="E72" s="103">
        <v>0</v>
      </c>
      <c r="F72" s="98">
        <f t="shared" si="6"/>
        <v>0</v>
      </c>
      <c r="G72" s="215"/>
      <c r="H72" s="51"/>
      <c r="J72" s="15"/>
      <c r="K72" s="249"/>
      <c r="L72" s="249"/>
      <c r="M72" s="36"/>
      <c r="N72" s="50"/>
      <c r="O72" s="15"/>
      <c r="P72" s="222"/>
    </row>
    <row r="73" spans="1:16" ht="45" customHeight="1" x14ac:dyDescent="0.25">
      <c r="B73" s="294"/>
      <c r="C73" s="294"/>
      <c r="D73" s="97">
        <v>0</v>
      </c>
      <c r="E73" s="103">
        <v>0</v>
      </c>
      <c r="F73" s="98">
        <f>SUM(D73*E73)</f>
        <v>0</v>
      </c>
      <c r="G73" s="216"/>
      <c r="H73" s="51"/>
      <c r="J73" s="15"/>
      <c r="K73" s="249"/>
      <c r="L73" s="249"/>
      <c r="M73" s="15"/>
      <c r="N73" s="15"/>
      <c r="O73" s="15"/>
      <c r="P73" s="22"/>
    </row>
    <row r="74" spans="1:16" ht="23.25" customHeight="1" x14ac:dyDescent="0.25">
      <c r="B74" s="254" t="s">
        <v>49</v>
      </c>
      <c r="C74" s="255"/>
      <c r="D74" s="255"/>
      <c r="E74" s="255"/>
      <c r="F74" s="256"/>
      <c r="G74" s="99">
        <f>SUM(F67:F73)</f>
        <v>0</v>
      </c>
      <c r="H74" s="51"/>
      <c r="I74" s="51"/>
      <c r="J74" s="228" t="s">
        <v>49</v>
      </c>
      <c r="K74" s="229"/>
      <c r="L74" s="229"/>
      <c r="M74" s="229"/>
      <c r="N74" s="229"/>
      <c r="O74" s="230"/>
      <c r="P74" s="62">
        <f>SUM(O67:O73)</f>
        <v>9880.125</v>
      </c>
    </row>
    <row r="75" spans="1:16" ht="27" customHeight="1" x14ac:dyDescent="0.25">
      <c r="B75" s="297" t="s">
        <v>36</v>
      </c>
      <c r="C75" s="298"/>
      <c r="D75" s="298"/>
      <c r="E75" s="298"/>
      <c r="F75" s="299"/>
      <c r="G75" s="169">
        <f>SUM(G10:G74)</f>
        <v>0</v>
      </c>
      <c r="H75" s="51"/>
      <c r="I75" s="51"/>
      <c r="J75" s="233" t="s">
        <v>36</v>
      </c>
      <c r="K75" s="234"/>
      <c r="L75" s="234"/>
      <c r="M75" s="234"/>
      <c r="N75" s="234"/>
      <c r="O75" s="235"/>
      <c r="P75" s="58">
        <v>97861.55</v>
      </c>
    </row>
    <row r="76" spans="1:16" ht="27" customHeight="1" x14ac:dyDescent="0.25">
      <c r="B76" s="300" t="s">
        <v>234</v>
      </c>
      <c r="C76" s="301"/>
      <c r="D76" s="301"/>
      <c r="E76" s="119"/>
      <c r="F76" s="120"/>
      <c r="G76" s="122"/>
      <c r="H76" s="51"/>
      <c r="I76" s="51"/>
      <c r="J76" s="302" t="s">
        <v>234</v>
      </c>
      <c r="K76" s="302"/>
      <c r="L76" s="302"/>
      <c r="M76" s="302"/>
      <c r="N76" s="302"/>
      <c r="O76" s="123"/>
      <c r="P76" s="124"/>
    </row>
    <row r="77" spans="1:16" ht="87" customHeight="1" x14ac:dyDescent="0.25">
      <c r="B77" s="290"/>
      <c r="C77" s="295"/>
      <c r="D77" s="295"/>
      <c r="E77" s="295"/>
      <c r="F77" s="291"/>
      <c r="G77" s="121"/>
      <c r="H77" s="51"/>
      <c r="I77" s="51"/>
      <c r="J77" s="296" t="s">
        <v>235</v>
      </c>
      <c r="K77" s="296"/>
      <c r="L77" s="296"/>
      <c r="M77" s="296"/>
      <c r="N77" s="296"/>
      <c r="O77" s="296"/>
    </row>
    <row r="82" spans="3:3" x14ac:dyDescent="0.25">
      <c r="C82" s="125"/>
    </row>
  </sheetData>
  <sheetProtection algorithmName="SHA-512" hashValue="O5jDmmrbmSDklaXAKfdYyUHds6qJeVEVjN9ERPH7LDp6hZ2F53KejE4LVhgkBJMIcEtTAL8z2R6bA1tFa+zmmQ==" saltValue="UsYQvv10Ezz273/YVCR62w==" spinCount="100000" sheet="1" objects="1" scenarios="1"/>
  <protectedRanges>
    <protectedRange sqref="B77" name="Notes"/>
    <protectedRange sqref="D54:E57" name="VehicleUse"/>
    <protectedRange sqref="C39:C42 C45:C51 C54:C57 C60:C64 C67:C73 C21:E36" name="Travel"/>
    <protectedRange sqref="C39:C42 C45:C51 C54:C57 C60:C64 C67:C73 C21:E36" name="Materials"/>
    <protectedRange sqref="A12 I12 C12:E18" name="Fringe"/>
    <protectedRange sqref="C3:E9" name="Personnel"/>
    <protectedRange sqref="D39:E42" name="Contractual"/>
    <protectedRange sqref="D60:E64" name="Other"/>
    <protectedRange sqref="D67:E73" name="Indirect"/>
  </protectedRanges>
  <mergeCells count="150">
    <mergeCell ref="B77:F77"/>
    <mergeCell ref="J77:O77"/>
    <mergeCell ref="B74:F74"/>
    <mergeCell ref="J74:O74"/>
    <mergeCell ref="B75:F75"/>
    <mergeCell ref="J75:O75"/>
    <mergeCell ref="B76:D76"/>
    <mergeCell ref="J76:N76"/>
    <mergeCell ref="P67:P72"/>
    <mergeCell ref="B68:C68"/>
    <mergeCell ref="K68:L68"/>
    <mergeCell ref="B69:C69"/>
    <mergeCell ref="K69:L69"/>
    <mergeCell ref="B70:C70"/>
    <mergeCell ref="K70:L70"/>
    <mergeCell ref="B71:C71"/>
    <mergeCell ref="K71:L71"/>
    <mergeCell ref="B72:C72"/>
    <mergeCell ref="A65:F65"/>
    <mergeCell ref="J65:O65"/>
    <mergeCell ref="B66:C66"/>
    <mergeCell ref="K66:L66"/>
    <mergeCell ref="B67:C67"/>
    <mergeCell ref="G67:G73"/>
    <mergeCell ref="K67:L67"/>
    <mergeCell ref="K72:L72"/>
    <mergeCell ref="B73:C73"/>
    <mergeCell ref="K73:L73"/>
    <mergeCell ref="P60:P64"/>
    <mergeCell ref="B61:C61"/>
    <mergeCell ref="K61:L61"/>
    <mergeCell ref="B62:C62"/>
    <mergeCell ref="K62:L62"/>
    <mergeCell ref="B63:C63"/>
    <mergeCell ref="K63:L63"/>
    <mergeCell ref="B64:C64"/>
    <mergeCell ref="K64:L64"/>
    <mergeCell ref="A58:F58"/>
    <mergeCell ref="J58:O58"/>
    <mergeCell ref="B59:C59"/>
    <mergeCell ref="J59:L59"/>
    <mergeCell ref="B60:C60"/>
    <mergeCell ref="G60:G64"/>
    <mergeCell ref="J60:L60"/>
    <mergeCell ref="B55:C55"/>
    <mergeCell ref="J55:L55"/>
    <mergeCell ref="B56:C56"/>
    <mergeCell ref="K56:L56"/>
    <mergeCell ref="B57:C57"/>
    <mergeCell ref="K57:L57"/>
    <mergeCell ref="A52:F52"/>
    <mergeCell ref="J52:O52"/>
    <mergeCell ref="B53:C53"/>
    <mergeCell ref="J53:L53"/>
    <mergeCell ref="B54:C54"/>
    <mergeCell ref="J54:L54"/>
    <mergeCell ref="P45:P51"/>
    <mergeCell ref="B46:C46"/>
    <mergeCell ref="J46:L46"/>
    <mergeCell ref="B47:C47"/>
    <mergeCell ref="K47:L47"/>
    <mergeCell ref="B48:C48"/>
    <mergeCell ref="K48:L48"/>
    <mergeCell ref="B49:C49"/>
    <mergeCell ref="K49:L49"/>
    <mergeCell ref="B50:C50"/>
    <mergeCell ref="A43:F43"/>
    <mergeCell ref="J43:O43"/>
    <mergeCell ref="B44:C44"/>
    <mergeCell ref="J44:L44"/>
    <mergeCell ref="B45:C45"/>
    <mergeCell ref="G45:G51"/>
    <mergeCell ref="J45:L45"/>
    <mergeCell ref="K50:L50"/>
    <mergeCell ref="B51:C51"/>
    <mergeCell ref="P39:P42"/>
    <mergeCell ref="B40:C40"/>
    <mergeCell ref="J40:L40"/>
    <mergeCell ref="B41:C41"/>
    <mergeCell ref="J41:L41"/>
    <mergeCell ref="B42:C42"/>
    <mergeCell ref="J42:L42"/>
    <mergeCell ref="A37:F37"/>
    <mergeCell ref="J37:O37"/>
    <mergeCell ref="B38:C38"/>
    <mergeCell ref="J38:L38"/>
    <mergeCell ref="B39:C39"/>
    <mergeCell ref="G39:G42"/>
    <mergeCell ref="J39:L39"/>
    <mergeCell ref="P21:P36"/>
    <mergeCell ref="B22:C22"/>
    <mergeCell ref="J22:L22"/>
    <mergeCell ref="B23:C23"/>
    <mergeCell ref="J23:K23"/>
    <mergeCell ref="B24:C24"/>
    <mergeCell ref="J24:K24"/>
    <mergeCell ref="B25:C25"/>
    <mergeCell ref="J25:K25"/>
    <mergeCell ref="B26:C26"/>
    <mergeCell ref="B34:C34"/>
    <mergeCell ref="J34:K34"/>
    <mergeCell ref="B35:C35"/>
    <mergeCell ref="J35:K35"/>
    <mergeCell ref="B36:C36"/>
    <mergeCell ref="J36:K36"/>
    <mergeCell ref="B31:C31"/>
    <mergeCell ref="J31:K31"/>
    <mergeCell ref="B32:C32"/>
    <mergeCell ref="J32:K32"/>
    <mergeCell ref="B33:C33"/>
    <mergeCell ref="J33:K33"/>
    <mergeCell ref="A19:F19"/>
    <mergeCell ref="J19:O19"/>
    <mergeCell ref="B20:C20"/>
    <mergeCell ref="J20:L20"/>
    <mergeCell ref="B21:C21"/>
    <mergeCell ref="G21:G36"/>
    <mergeCell ref="J21:L21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P12:P18"/>
    <mergeCell ref="K13:L13"/>
    <mergeCell ref="K14:L14"/>
    <mergeCell ref="K15:L15"/>
    <mergeCell ref="K16:L16"/>
    <mergeCell ref="K17:L17"/>
    <mergeCell ref="K18:L18"/>
    <mergeCell ref="K9:L9"/>
    <mergeCell ref="A10:F10"/>
    <mergeCell ref="J10:O10"/>
    <mergeCell ref="K11:L11"/>
    <mergeCell ref="G12:G18"/>
    <mergeCell ref="K12:L12"/>
    <mergeCell ref="B1:G1"/>
    <mergeCell ref="I1:P1"/>
    <mergeCell ref="K2:L2"/>
    <mergeCell ref="G3:G9"/>
    <mergeCell ref="K3:L3"/>
    <mergeCell ref="K4:L4"/>
    <mergeCell ref="K5:L5"/>
    <mergeCell ref="K6:L6"/>
    <mergeCell ref="K7:L7"/>
    <mergeCell ref="K8:L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295275</xdr:rowOff>
                  </from>
                  <to>
                    <xdr:col>0</xdr:col>
                    <xdr:colOff>628650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</xdr:row>
                    <xdr:rowOff>0</xdr:rowOff>
                  </from>
                  <to>
                    <xdr:col>0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4</xdr:row>
                    <xdr:rowOff>0</xdr:rowOff>
                  </from>
                  <to>
                    <xdr:col>0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342900</xdr:colOff>
                    <xdr:row>5</xdr:row>
                    <xdr:rowOff>0</xdr:rowOff>
                  </from>
                  <to>
                    <xdr:col>0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0</xdr:rowOff>
                  </from>
                  <to>
                    <xdr:col>0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0</xdr:col>
                    <xdr:colOff>342900</xdr:colOff>
                    <xdr:row>7</xdr:row>
                    <xdr:rowOff>0</xdr:rowOff>
                  </from>
                  <to>
                    <xdr:col>0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0</xdr:col>
                    <xdr:colOff>342900</xdr:colOff>
                    <xdr:row>8</xdr:row>
                    <xdr:rowOff>0</xdr:rowOff>
                  </from>
                  <to>
                    <xdr:col>0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0</xdr:col>
                    <xdr:colOff>342900</xdr:colOff>
                    <xdr:row>17</xdr:row>
                    <xdr:rowOff>0</xdr:rowOff>
                  </from>
                  <to>
                    <xdr:col>0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342900</xdr:colOff>
                    <xdr:row>16</xdr:row>
                    <xdr:rowOff>0</xdr:rowOff>
                  </from>
                  <to>
                    <xdr:col>0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342900</xdr:colOff>
                    <xdr:row>15</xdr:row>
                    <xdr:rowOff>0</xdr:rowOff>
                  </from>
                  <to>
                    <xdr:col>0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0</xdr:col>
                    <xdr:colOff>342900</xdr:colOff>
                    <xdr:row>14</xdr:row>
                    <xdr:rowOff>0</xdr:rowOff>
                  </from>
                  <to>
                    <xdr:col>0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0</xdr:col>
                    <xdr:colOff>342900</xdr:colOff>
                    <xdr:row>13</xdr:row>
                    <xdr:rowOff>0</xdr:rowOff>
                  </from>
                  <to>
                    <xdr:col>0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0</xdr:col>
                    <xdr:colOff>342900</xdr:colOff>
                    <xdr:row>12</xdr:row>
                    <xdr:rowOff>0</xdr:rowOff>
                  </from>
                  <to>
                    <xdr:col>0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0</xdr:col>
                    <xdr:colOff>342900</xdr:colOff>
                    <xdr:row>11</xdr:row>
                    <xdr:rowOff>28575</xdr:rowOff>
                  </from>
                  <to>
                    <xdr:col>0</xdr:col>
                    <xdr:colOff>981075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314325</xdr:colOff>
                    <xdr:row>20</xdr:row>
                    <xdr:rowOff>257175</xdr:rowOff>
                  </from>
                  <to>
                    <xdr:col>0</xdr:col>
                    <xdr:colOff>952500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0</xdr:col>
                    <xdr:colOff>314325</xdr:colOff>
                    <xdr:row>21</xdr:row>
                    <xdr:rowOff>257175</xdr:rowOff>
                  </from>
                  <to>
                    <xdr:col>0</xdr:col>
                    <xdr:colOff>952500</xdr:colOff>
                    <xdr:row>21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0</xdr:col>
                    <xdr:colOff>314325</xdr:colOff>
                    <xdr:row>22</xdr:row>
                    <xdr:rowOff>257175</xdr:rowOff>
                  </from>
                  <to>
                    <xdr:col>0</xdr:col>
                    <xdr:colOff>952500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0</xdr:col>
                    <xdr:colOff>314325</xdr:colOff>
                    <xdr:row>23</xdr:row>
                    <xdr:rowOff>257175</xdr:rowOff>
                  </from>
                  <to>
                    <xdr:col>0</xdr:col>
                    <xdr:colOff>952500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0</xdr:col>
                    <xdr:colOff>314325</xdr:colOff>
                    <xdr:row>24</xdr:row>
                    <xdr:rowOff>257175</xdr:rowOff>
                  </from>
                  <to>
                    <xdr:col>0</xdr:col>
                    <xdr:colOff>952500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0</xdr:col>
                    <xdr:colOff>314325</xdr:colOff>
                    <xdr:row>25</xdr:row>
                    <xdr:rowOff>257175</xdr:rowOff>
                  </from>
                  <to>
                    <xdr:col>0</xdr:col>
                    <xdr:colOff>952500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0</xdr:col>
                    <xdr:colOff>314325</xdr:colOff>
                    <xdr:row>26</xdr:row>
                    <xdr:rowOff>257175</xdr:rowOff>
                  </from>
                  <to>
                    <xdr:col>0</xdr:col>
                    <xdr:colOff>952500</xdr:colOff>
                    <xdr:row>26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0</xdr:col>
                    <xdr:colOff>314325</xdr:colOff>
                    <xdr:row>27</xdr:row>
                    <xdr:rowOff>257175</xdr:rowOff>
                  </from>
                  <to>
                    <xdr:col>0</xdr:col>
                    <xdr:colOff>952500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0</xdr:col>
                    <xdr:colOff>314325</xdr:colOff>
                    <xdr:row>28</xdr:row>
                    <xdr:rowOff>257175</xdr:rowOff>
                  </from>
                  <to>
                    <xdr:col>0</xdr:col>
                    <xdr:colOff>952500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0</xdr:col>
                    <xdr:colOff>314325</xdr:colOff>
                    <xdr:row>29</xdr:row>
                    <xdr:rowOff>257175</xdr:rowOff>
                  </from>
                  <to>
                    <xdr:col>0</xdr:col>
                    <xdr:colOff>952500</xdr:colOff>
                    <xdr:row>29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0</xdr:col>
                    <xdr:colOff>314325</xdr:colOff>
                    <xdr:row>35</xdr:row>
                    <xdr:rowOff>257175</xdr:rowOff>
                  </from>
                  <to>
                    <xdr:col>0</xdr:col>
                    <xdr:colOff>952500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0</xdr:col>
                    <xdr:colOff>304800</xdr:colOff>
                    <xdr:row>38</xdr:row>
                    <xdr:rowOff>161925</xdr:rowOff>
                  </from>
                  <to>
                    <xdr:col>0</xdr:col>
                    <xdr:colOff>942975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0</xdr:col>
                    <xdr:colOff>314325</xdr:colOff>
                    <xdr:row>39</xdr:row>
                    <xdr:rowOff>123825</xdr:rowOff>
                  </from>
                  <to>
                    <xdr:col>0</xdr:col>
                    <xdr:colOff>952500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0</xdr:col>
                    <xdr:colOff>314325</xdr:colOff>
                    <xdr:row>40</xdr:row>
                    <xdr:rowOff>95250</xdr:rowOff>
                  </from>
                  <to>
                    <xdr:col>0</xdr:col>
                    <xdr:colOff>952500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0</xdr:col>
                    <xdr:colOff>304800</xdr:colOff>
                    <xdr:row>41</xdr:row>
                    <xdr:rowOff>104775</xdr:rowOff>
                  </from>
                  <to>
                    <xdr:col>0</xdr:col>
                    <xdr:colOff>942975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0</xdr:col>
                    <xdr:colOff>314325</xdr:colOff>
                    <xdr:row>44</xdr:row>
                    <xdr:rowOff>123825</xdr:rowOff>
                  </from>
                  <to>
                    <xdr:col>0</xdr:col>
                    <xdr:colOff>952500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0</xdr:col>
                    <xdr:colOff>314325</xdr:colOff>
                    <xdr:row>45</xdr:row>
                    <xdr:rowOff>123825</xdr:rowOff>
                  </from>
                  <to>
                    <xdr:col>0</xdr:col>
                    <xdr:colOff>952500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0</xdr:col>
                    <xdr:colOff>314325</xdr:colOff>
                    <xdr:row>46</xdr:row>
                    <xdr:rowOff>123825</xdr:rowOff>
                  </from>
                  <to>
                    <xdr:col>0</xdr:col>
                    <xdr:colOff>952500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0</xdr:col>
                    <xdr:colOff>314325</xdr:colOff>
                    <xdr:row>47</xdr:row>
                    <xdr:rowOff>123825</xdr:rowOff>
                  </from>
                  <to>
                    <xdr:col>0</xdr:col>
                    <xdr:colOff>952500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0</xdr:col>
                    <xdr:colOff>314325</xdr:colOff>
                    <xdr:row>48</xdr:row>
                    <xdr:rowOff>123825</xdr:rowOff>
                  </from>
                  <to>
                    <xdr:col>0</xdr:col>
                    <xdr:colOff>952500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0</xdr:col>
                    <xdr:colOff>314325</xdr:colOff>
                    <xdr:row>49</xdr:row>
                    <xdr:rowOff>123825</xdr:rowOff>
                  </from>
                  <to>
                    <xdr:col>0</xdr:col>
                    <xdr:colOff>952500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0</xdr:col>
                    <xdr:colOff>314325</xdr:colOff>
                    <xdr:row>50</xdr:row>
                    <xdr:rowOff>123825</xdr:rowOff>
                  </from>
                  <to>
                    <xdr:col>0</xdr:col>
                    <xdr:colOff>952500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0</xdr:col>
                    <xdr:colOff>314325</xdr:colOff>
                    <xdr:row>53</xdr:row>
                    <xdr:rowOff>123825</xdr:rowOff>
                  </from>
                  <to>
                    <xdr:col>0</xdr:col>
                    <xdr:colOff>952500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0</xdr:col>
                    <xdr:colOff>314325</xdr:colOff>
                    <xdr:row>54</xdr:row>
                    <xdr:rowOff>123825</xdr:rowOff>
                  </from>
                  <to>
                    <xdr:col>0</xdr:col>
                    <xdr:colOff>952500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0</xdr:col>
                    <xdr:colOff>314325</xdr:colOff>
                    <xdr:row>55</xdr:row>
                    <xdr:rowOff>123825</xdr:rowOff>
                  </from>
                  <to>
                    <xdr:col>0</xdr:col>
                    <xdr:colOff>952500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0</xdr:col>
                    <xdr:colOff>314325</xdr:colOff>
                    <xdr:row>56</xdr:row>
                    <xdr:rowOff>123825</xdr:rowOff>
                  </from>
                  <to>
                    <xdr:col>0</xdr:col>
                    <xdr:colOff>952500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0</xdr:col>
                    <xdr:colOff>314325</xdr:colOff>
                    <xdr:row>59</xdr:row>
                    <xdr:rowOff>123825</xdr:rowOff>
                  </from>
                  <to>
                    <xdr:col>0</xdr:col>
                    <xdr:colOff>952500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0</xdr:col>
                    <xdr:colOff>314325</xdr:colOff>
                    <xdr:row>60</xdr:row>
                    <xdr:rowOff>123825</xdr:rowOff>
                  </from>
                  <to>
                    <xdr:col>0</xdr:col>
                    <xdr:colOff>952500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0</xdr:col>
                    <xdr:colOff>314325</xdr:colOff>
                    <xdr:row>61</xdr:row>
                    <xdr:rowOff>123825</xdr:rowOff>
                  </from>
                  <to>
                    <xdr:col>0</xdr:col>
                    <xdr:colOff>952500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0</xdr:col>
                    <xdr:colOff>314325</xdr:colOff>
                    <xdr:row>62</xdr:row>
                    <xdr:rowOff>123825</xdr:rowOff>
                  </from>
                  <to>
                    <xdr:col>0</xdr:col>
                    <xdr:colOff>952500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0</xdr:col>
                    <xdr:colOff>314325</xdr:colOff>
                    <xdr:row>63</xdr:row>
                    <xdr:rowOff>123825</xdr:rowOff>
                  </from>
                  <to>
                    <xdr:col>0</xdr:col>
                    <xdr:colOff>952500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0</xdr:col>
                    <xdr:colOff>314325</xdr:colOff>
                    <xdr:row>66</xdr:row>
                    <xdr:rowOff>123825</xdr:rowOff>
                  </from>
                  <to>
                    <xdr:col>0</xdr:col>
                    <xdr:colOff>952500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0</xdr:col>
                    <xdr:colOff>314325</xdr:colOff>
                    <xdr:row>67</xdr:row>
                    <xdr:rowOff>123825</xdr:rowOff>
                  </from>
                  <to>
                    <xdr:col>0</xdr:col>
                    <xdr:colOff>952500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0</xdr:col>
                    <xdr:colOff>314325</xdr:colOff>
                    <xdr:row>68</xdr:row>
                    <xdr:rowOff>123825</xdr:rowOff>
                  </from>
                  <to>
                    <xdr:col>0</xdr:col>
                    <xdr:colOff>952500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0</xdr:col>
                    <xdr:colOff>314325</xdr:colOff>
                    <xdr:row>69</xdr:row>
                    <xdr:rowOff>123825</xdr:rowOff>
                  </from>
                  <to>
                    <xdr:col>0</xdr:col>
                    <xdr:colOff>952500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0</xdr:col>
                    <xdr:colOff>314325</xdr:colOff>
                    <xdr:row>70</xdr:row>
                    <xdr:rowOff>123825</xdr:rowOff>
                  </from>
                  <to>
                    <xdr:col>0</xdr:col>
                    <xdr:colOff>952500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0</xdr:col>
                    <xdr:colOff>314325</xdr:colOff>
                    <xdr:row>71</xdr:row>
                    <xdr:rowOff>123825</xdr:rowOff>
                  </from>
                  <to>
                    <xdr:col>0</xdr:col>
                    <xdr:colOff>952500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0</xdr:col>
                    <xdr:colOff>314325</xdr:colOff>
                    <xdr:row>72</xdr:row>
                    <xdr:rowOff>123825</xdr:rowOff>
                  </from>
                  <to>
                    <xdr:col>0</xdr:col>
                    <xdr:colOff>952500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8</xdr:col>
                    <xdr:colOff>342900</xdr:colOff>
                    <xdr:row>1</xdr:row>
                    <xdr:rowOff>295275</xdr:rowOff>
                  </from>
                  <to>
                    <xdr:col>8</xdr:col>
                    <xdr:colOff>628650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8</xdr:col>
                    <xdr:colOff>342900</xdr:colOff>
                    <xdr:row>3</xdr:row>
                    <xdr:rowOff>0</xdr:rowOff>
                  </from>
                  <to>
                    <xdr:col>8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8</xdr:col>
                    <xdr:colOff>342900</xdr:colOff>
                    <xdr:row>4</xdr:row>
                    <xdr:rowOff>0</xdr:rowOff>
                  </from>
                  <to>
                    <xdr:col>8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8</xdr:col>
                    <xdr:colOff>342900</xdr:colOff>
                    <xdr:row>5</xdr:row>
                    <xdr:rowOff>0</xdr:rowOff>
                  </from>
                  <to>
                    <xdr:col>8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8</xdr:col>
                    <xdr:colOff>342900</xdr:colOff>
                    <xdr:row>6</xdr:row>
                    <xdr:rowOff>0</xdr:rowOff>
                  </from>
                  <to>
                    <xdr:col>8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8</xdr:col>
                    <xdr:colOff>342900</xdr:colOff>
                    <xdr:row>7</xdr:row>
                    <xdr:rowOff>0</xdr:rowOff>
                  </from>
                  <to>
                    <xdr:col>8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8</xdr:col>
                    <xdr:colOff>342900</xdr:colOff>
                    <xdr:row>8</xdr:row>
                    <xdr:rowOff>0</xdr:rowOff>
                  </from>
                  <to>
                    <xdr:col>8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8</xdr:col>
                    <xdr:colOff>342900</xdr:colOff>
                    <xdr:row>17</xdr:row>
                    <xdr:rowOff>0</xdr:rowOff>
                  </from>
                  <to>
                    <xdr:col>8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8</xdr:col>
                    <xdr:colOff>342900</xdr:colOff>
                    <xdr:row>16</xdr:row>
                    <xdr:rowOff>0</xdr:rowOff>
                  </from>
                  <to>
                    <xdr:col>8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8</xdr:col>
                    <xdr:colOff>342900</xdr:colOff>
                    <xdr:row>15</xdr:row>
                    <xdr:rowOff>0</xdr:rowOff>
                  </from>
                  <to>
                    <xdr:col>8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8</xdr:col>
                    <xdr:colOff>342900</xdr:colOff>
                    <xdr:row>14</xdr:row>
                    <xdr:rowOff>0</xdr:rowOff>
                  </from>
                  <to>
                    <xdr:col>8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8</xdr:col>
                    <xdr:colOff>342900</xdr:colOff>
                    <xdr:row>13</xdr:row>
                    <xdr:rowOff>0</xdr:rowOff>
                  </from>
                  <to>
                    <xdr:col>8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8</xdr:col>
                    <xdr:colOff>342900</xdr:colOff>
                    <xdr:row>12</xdr:row>
                    <xdr:rowOff>0</xdr:rowOff>
                  </from>
                  <to>
                    <xdr:col>8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8</xdr:col>
                    <xdr:colOff>342900</xdr:colOff>
                    <xdr:row>11</xdr:row>
                    <xdr:rowOff>28575</xdr:rowOff>
                  </from>
                  <to>
                    <xdr:col>8</xdr:col>
                    <xdr:colOff>981075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8</xdr:col>
                    <xdr:colOff>314325</xdr:colOff>
                    <xdr:row>20</xdr:row>
                    <xdr:rowOff>257175</xdr:rowOff>
                  </from>
                  <to>
                    <xdr:col>8</xdr:col>
                    <xdr:colOff>952500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8</xdr:col>
                    <xdr:colOff>314325</xdr:colOff>
                    <xdr:row>21</xdr:row>
                    <xdr:rowOff>257175</xdr:rowOff>
                  </from>
                  <to>
                    <xdr:col>8</xdr:col>
                    <xdr:colOff>952500</xdr:colOff>
                    <xdr:row>21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8</xdr:col>
                    <xdr:colOff>314325</xdr:colOff>
                    <xdr:row>22</xdr:row>
                    <xdr:rowOff>257175</xdr:rowOff>
                  </from>
                  <to>
                    <xdr:col>8</xdr:col>
                    <xdr:colOff>952500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257175</xdr:rowOff>
                  </from>
                  <to>
                    <xdr:col>8</xdr:col>
                    <xdr:colOff>952500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8</xdr:col>
                    <xdr:colOff>314325</xdr:colOff>
                    <xdr:row>24</xdr:row>
                    <xdr:rowOff>257175</xdr:rowOff>
                  </from>
                  <to>
                    <xdr:col>8</xdr:col>
                    <xdr:colOff>952500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8</xdr:col>
                    <xdr:colOff>314325</xdr:colOff>
                    <xdr:row>25</xdr:row>
                    <xdr:rowOff>257175</xdr:rowOff>
                  </from>
                  <to>
                    <xdr:col>8</xdr:col>
                    <xdr:colOff>952500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8</xdr:col>
                    <xdr:colOff>314325</xdr:colOff>
                    <xdr:row>26</xdr:row>
                    <xdr:rowOff>257175</xdr:rowOff>
                  </from>
                  <to>
                    <xdr:col>8</xdr:col>
                    <xdr:colOff>952500</xdr:colOff>
                    <xdr:row>26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8</xdr:col>
                    <xdr:colOff>314325</xdr:colOff>
                    <xdr:row>27</xdr:row>
                    <xdr:rowOff>257175</xdr:rowOff>
                  </from>
                  <to>
                    <xdr:col>8</xdr:col>
                    <xdr:colOff>952500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8</xdr:col>
                    <xdr:colOff>314325</xdr:colOff>
                    <xdr:row>28</xdr:row>
                    <xdr:rowOff>257175</xdr:rowOff>
                  </from>
                  <to>
                    <xdr:col>8</xdr:col>
                    <xdr:colOff>952500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257175</xdr:rowOff>
                  </from>
                  <to>
                    <xdr:col>8</xdr:col>
                    <xdr:colOff>952500</xdr:colOff>
                    <xdr:row>29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8</xdr:col>
                    <xdr:colOff>314325</xdr:colOff>
                    <xdr:row>35</xdr:row>
                    <xdr:rowOff>257175</xdr:rowOff>
                  </from>
                  <to>
                    <xdr:col>8</xdr:col>
                    <xdr:colOff>952500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8</xdr:col>
                    <xdr:colOff>304800</xdr:colOff>
                    <xdr:row>38</xdr:row>
                    <xdr:rowOff>161925</xdr:rowOff>
                  </from>
                  <to>
                    <xdr:col>8</xdr:col>
                    <xdr:colOff>942975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8</xdr:col>
                    <xdr:colOff>314325</xdr:colOff>
                    <xdr:row>39</xdr:row>
                    <xdr:rowOff>123825</xdr:rowOff>
                  </from>
                  <to>
                    <xdr:col>8</xdr:col>
                    <xdr:colOff>952500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8</xdr:col>
                    <xdr:colOff>314325</xdr:colOff>
                    <xdr:row>40</xdr:row>
                    <xdr:rowOff>95250</xdr:rowOff>
                  </from>
                  <to>
                    <xdr:col>8</xdr:col>
                    <xdr:colOff>952500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104775</xdr:rowOff>
                  </from>
                  <to>
                    <xdr:col>8</xdr:col>
                    <xdr:colOff>942975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8</xdr:col>
                    <xdr:colOff>314325</xdr:colOff>
                    <xdr:row>44</xdr:row>
                    <xdr:rowOff>123825</xdr:rowOff>
                  </from>
                  <to>
                    <xdr:col>8</xdr:col>
                    <xdr:colOff>952500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8</xdr:col>
                    <xdr:colOff>314325</xdr:colOff>
                    <xdr:row>45</xdr:row>
                    <xdr:rowOff>123825</xdr:rowOff>
                  </from>
                  <to>
                    <xdr:col>8</xdr:col>
                    <xdr:colOff>952500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8</xdr:col>
                    <xdr:colOff>314325</xdr:colOff>
                    <xdr:row>46</xdr:row>
                    <xdr:rowOff>123825</xdr:rowOff>
                  </from>
                  <to>
                    <xdr:col>8</xdr:col>
                    <xdr:colOff>952500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8</xdr:col>
                    <xdr:colOff>314325</xdr:colOff>
                    <xdr:row>47</xdr:row>
                    <xdr:rowOff>123825</xdr:rowOff>
                  </from>
                  <to>
                    <xdr:col>8</xdr:col>
                    <xdr:colOff>952500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8</xdr:col>
                    <xdr:colOff>314325</xdr:colOff>
                    <xdr:row>48</xdr:row>
                    <xdr:rowOff>123825</xdr:rowOff>
                  </from>
                  <to>
                    <xdr:col>8</xdr:col>
                    <xdr:colOff>952500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8</xdr:col>
                    <xdr:colOff>314325</xdr:colOff>
                    <xdr:row>49</xdr:row>
                    <xdr:rowOff>123825</xdr:rowOff>
                  </from>
                  <to>
                    <xdr:col>8</xdr:col>
                    <xdr:colOff>952500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8</xdr:col>
                    <xdr:colOff>314325</xdr:colOff>
                    <xdr:row>50</xdr:row>
                    <xdr:rowOff>123825</xdr:rowOff>
                  </from>
                  <to>
                    <xdr:col>8</xdr:col>
                    <xdr:colOff>952500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8</xdr:col>
                    <xdr:colOff>314325</xdr:colOff>
                    <xdr:row>53</xdr:row>
                    <xdr:rowOff>123825</xdr:rowOff>
                  </from>
                  <to>
                    <xdr:col>8</xdr:col>
                    <xdr:colOff>952500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8</xdr:col>
                    <xdr:colOff>314325</xdr:colOff>
                    <xdr:row>54</xdr:row>
                    <xdr:rowOff>123825</xdr:rowOff>
                  </from>
                  <to>
                    <xdr:col>8</xdr:col>
                    <xdr:colOff>952500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8</xdr:col>
                    <xdr:colOff>314325</xdr:colOff>
                    <xdr:row>55</xdr:row>
                    <xdr:rowOff>123825</xdr:rowOff>
                  </from>
                  <to>
                    <xdr:col>8</xdr:col>
                    <xdr:colOff>952500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8</xdr:col>
                    <xdr:colOff>314325</xdr:colOff>
                    <xdr:row>56</xdr:row>
                    <xdr:rowOff>123825</xdr:rowOff>
                  </from>
                  <to>
                    <xdr:col>8</xdr:col>
                    <xdr:colOff>952500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8</xdr:col>
                    <xdr:colOff>314325</xdr:colOff>
                    <xdr:row>59</xdr:row>
                    <xdr:rowOff>123825</xdr:rowOff>
                  </from>
                  <to>
                    <xdr:col>8</xdr:col>
                    <xdr:colOff>952500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8</xdr:col>
                    <xdr:colOff>314325</xdr:colOff>
                    <xdr:row>60</xdr:row>
                    <xdr:rowOff>123825</xdr:rowOff>
                  </from>
                  <to>
                    <xdr:col>8</xdr:col>
                    <xdr:colOff>952500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8</xdr:col>
                    <xdr:colOff>314325</xdr:colOff>
                    <xdr:row>61</xdr:row>
                    <xdr:rowOff>123825</xdr:rowOff>
                  </from>
                  <to>
                    <xdr:col>8</xdr:col>
                    <xdr:colOff>952500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8</xdr:col>
                    <xdr:colOff>314325</xdr:colOff>
                    <xdr:row>62</xdr:row>
                    <xdr:rowOff>123825</xdr:rowOff>
                  </from>
                  <to>
                    <xdr:col>8</xdr:col>
                    <xdr:colOff>952500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8</xdr:col>
                    <xdr:colOff>314325</xdr:colOff>
                    <xdr:row>63</xdr:row>
                    <xdr:rowOff>123825</xdr:rowOff>
                  </from>
                  <to>
                    <xdr:col>8</xdr:col>
                    <xdr:colOff>952500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8</xdr:col>
                    <xdr:colOff>314325</xdr:colOff>
                    <xdr:row>66</xdr:row>
                    <xdr:rowOff>123825</xdr:rowOff>
                  </from>
                  <to>
                    <xdr:col>8</xdr:col>
                    <xdr:colOff>952500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8</xdr:col>
                    <xdr:colOff>314325</xdr:colOff>
                    <xdr:row>67</xdr:row>
                    <xdr:rowOff>123825</xdr:rowOff>
                  </from>
                  <to>
                    <xdr:col>8</xdr:col>
                    <xdr:colOff>952500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defaultSize="0" autoFill="0" autoLine="0" autoPict="0">
                <anchor moveWithCells="1">
                  <from>
                    <xdr:col>8</xdr:col>
                    <xdr:colOff>314325</xdr:colOff>
                    <xdr:row>68</xdr:row>
                    <xdr:rowOff>123825</xdr:rowOff>
                  </from>
                  <to>
                    <xdr:col>8</xdr:col>
                    <xdr:colOff>952500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8</xdr:col>
                    <xdr:colOff>314325</xdr:colOff>
                    <xdr:row>69</xdr:row>
                    <xdr:rowOff>123825</xdr:rowOff>
                  </from>
                  <to>
                    <xdr:col>8</xdr:col>
                    <xdr:colOff>952500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8</xdr:col>
                    <xdr:colOff>314325</xdr:colOff>
                    <xdr:row>70</xdr:row>
                    <xdr:rowOff>123825</xdr:rowOff>
                  </from>
                  <to>
                    <xdr:col>8</xdr:col>
                    <xdr:colOff>952500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defaultSize="0" autoFill="0" autoLine="0" autoPict="0">
                <anchor moveWithCells="1">
                  <from>
                    <xdr:col>8</xdr:col>
                    <xdr:colOff>314325</xdr:colOff>
                    <xdr:row>71</xdr:row>
                    <xdr:rowOff>123825</xdr:rowOff>
                  </from>
                  <to>
                    <xdr:col>8</xdr:col>
                    <xdr:colOff>952500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8</xdr:col>
                    <xdr:colOff>314325</xdr:colOff>
                    <xdr:row>72</xdr:row>
                    <xdr:rowOff>123825</xdr:rowOff>
                  </from>
                  <to>
                    <xdr:col>8</xdr:col>
                    <xdr:colOff>952500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0</xdr:col>
                    <xdr:colOff>314325</xdr:colOff>
                    <xdr:row>34</xdr:row>
                    <xdr:rowOff>257175</xdr:rowOff>
                  </from>
                  <to>
                    <xdr:col>0</xdr:col>
                    <xdr:colOff>952500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defaultSize="0" autoFill="0" autoLine="0" autoPict="0">
                <anchor moveWithCells="1">
                  <from>
                    <xdr:col>8</xdr:col>
                    <xdr:colOff>314325</xdr:colOff>
                    <xdr:row>34</xdr:row>
                    <xdr:rowOff>257175</xdr:rowOff>
                  </from>
                  <to>
                    <xdr:col>8</xdr:col>
                    <xdr:colOff>952500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0</xdr:col>
                    <xdr:colOff>314325</xdr:colOff>
                    <xdr:row>33</xdr:row>
                    <xdr:rowOff>257175</xdr:rowOff>
                  </from>
                  <to>
                    <xdr:col>0</xdr:col>
                    <xdr:colOff>952500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8</xdr:col>
                    <xdr:colOff>314325</xdr:colOff>
                    <xdr:row>33</xdr:row>
                    <xdr:rowOff>257175</xdr:rowOff>
                  </from>
                  <to>
                    <xdr:col>8</xdr:col>
                    <xdr:colOff>952500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defaultSize="0" autoFill="0" autoLine="0" autoPict="0">
                <anchor moveWithCells="1">
                  <from>
                    <xdr:col>0</xdr:col>
                    <xdr:colOff>314325</xdr:colOff>
                    <xdr:row>32</xdr:row>
                    <xdr:rowOff>257175</xdr:rowOff>
                  </from>
                  <to>
                    <xdr:col>0</xdr:col>
                    <xdr:colOff>952500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8</xdr:col>
                    <xdr:colOff>314325</xdr:colOff>
                    <xdr:row>32</xdr:row>
                    <xdr:rowOff>257175</xdr:rowOff>
                  </from>
                  <to>
                    <xdr:col>8</xdr:col>
                    <xdr:colOff>952500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defaultSize="0" autoFill="0" autoLine="0" autoPict="0">
                <anchor moveWithCells="1">
                  <from>
                    <xdr:col>0</xdr:col>
                    <xdr:colOff>314325</xdr:colOff>
                    <xdr:row>31</xdr:row>
                    <xdr:rowOff>257175</xdr:rowOff>
                  </from>
                  <to>
                    <xdr:col>0</xdr:col>
                    <xdr:colOff>952500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defaultSize="0" autoFill="0" autoLine="0" autoPict="0">
                <anchor moveWithCells="1">
                  <from>
                    <xdr:col>8</xdr:col>
                    <xdr:colOff>314325</xdr:colOff>
                    <xdr:row>31</xdr:row>
                    <xdr:rowOff>257175</xdr:rowOff>
                  </from>
                  <to>
                    <xdr:col>8</xdr:col>
                    <xdr:colOff>952500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defaultSize="0" autoFill="0" autoLine="0" autoPict="0">
                <anchor moveWithCells="1">
                  <from>
                    <xdr:col>0</xdr:col>
                    <xdr:colOff>314325</xdr:colOff>
                    <xdr:row>30</xdr:row>
                    <xdr:rowOff>257175</xdr:rowOff>
                  </from>
                  <to>
                    <xdr:col>0</xdr:col>
                    <xdr:colOff>952500</xdr:colOff>
                    <xdr:row>30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defaultSize="0" autoFill="0" autoLine="0" autoPict="0">
                <anchor moveWithCells="1">
                  <from>
                    <xdr:col>8</xdr:col>
                    <xdr:colOff>314325</xdr:colOff>
                    <xdr:row>30</xdr:row>
                    <xdr:rowOff>257175</xdr:rowOff>
                  </from>
                  <to>
                    <xdr:col>8</xdr:col>
                    <xdr:colOff>952500</xdr:colOff>
                    <xdr:row>30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499984740745262"/>
  </sheetPr>
  <dimension ref="A1:N86"/>
  <sheetViews>
    <sheetView workbookViewId="0">
      <selection activeCell="H1" sqref="H1:N1"/>
    </sheetView>
  </sheetViews>
  <sheetFormatPr defaultRowHeight="15" x14ac:dyDescent="0.25"/>
  <cols>
    <col min="1" max="1" width="18" style="4" customWidth="1"/>
    <col min="2" max="2" width="35.7109375" style="4" customWidth="1"/>
    <col min="3" max="3" width="22.140625" style="4" customWidth="1"/>
    <col min="4" max="4" width="22.5703125" style="4" customWidth="1"/>
    <col min="5" max="5" width="24.42578125" style="4" customWidth="1"/>
    <col min="6" max="6" width="18.42578125" style="4" customWidth="1"/>
    <col min="7" max="7" width="4.42578125" style="4" customWidth="1"/>
    <col min="8" max="8" width="22.42578125" style="4" customWidth="1"/>
    <col min="9" max="9" width="10.85546875" style="4" customWidth="1"/>
    <col min="10" max="10" width="21.85546875" style="4" customWidth="1"/>
    <col min="11" max="11" width="15.5703125" style="4" customWidth="1"/>
    <col min="12" max="12" width="16.5703125" style="4" customWidth="1"/>
    <col min="13" max="13" width="12.28515625" style="4" customWidth="1"/>
    <col min="14" max="14" width="16.85546875" style="4" customWidth="1"/>
    <col min="15" max="16384" width="9.140625" style="4"/>
  </cols>
  <sheetData>
    <row r="1" spans="1:14" ht="24.75" customHeight="1" x14ac:dyDescent="0.4">
      <c r="A1" s="313" t="s">
        <v>63</v>
      </c>
      <c r="B1" s="313"/>
      <c r="C1" s="313"/>
      <c r="D1" s="313"/>
      <c r="E1" s="313"/>
      <c r="F1" s="313"/>
      <c r="G1" s="51"/>
      <c r="H1" s="212" t="s">
        <v>66</v>
      </c>
      <c r="I1" s="212"/>
      <c r="J1" s="212"/>
      <c r="K1" s="212"/>
      <c r="L1" s="212"/>
      <c r="M1" s="212"/>
      <c r="N1" s="212"/>
    </row>
    <row r="2" spans="1:14" ht="24" customHeight="1" x14ac:dyDescent="0.25">
      <c r="A2" s="92"/>
      <c r="B2" s="93" t="s">
        <v>45</v>
      </c>
      <c r="C2" s="93" t="s">
        <v>12</v>
      </c>
      <c r="D2" s="93" t="s">
        <v>13</v>
      </c>
      <c r="E2" s="93" t="s">
        <v>14</v>
      </c>
      <c r="F2" s="100" t="s">
        <v>237</v>
      </c>
      <c r="G2" s="51"/>
      <c r="H2" s="9"/>
      <c r="I2" s="213" t="s">
        <v>45</v>
      </c>
      <c r="J2" s="213"/>
      <c r="K2" s="10" t="s">
        <v>12</v>
      </c>
      <c r="L2" s="10" t="s">
        <v>20</v>
      </c>
      <c r="M2" s="10" t="s">
        <v>2</v>
      </c>
      <c r="N2" s="11"/>
    </row>
    <row r="3" spans="1:14" ht="20.100000000000001" customHeight="1" x14ac:dyDescent="0.25">
      <c r="A3" s="94">
        <v>1</v>
      </c>
      <c r="B3" s="95"/>
      <c r="C3" s="96">
        <v>0</v>
      </c>
      <c r="D3" s="97">
        <v>0</v>
      </c>
      <c r="E3" s="98">
        <f>SUM(C3*D3)</f>
        <v>0</v>
      </c>
      <c r="F3" s="214"/>
      <c r="G3" s="51"/>
      <c r="H3" s="13">
        <v>1</v>
      </c>
      <c r="I3" s="217" t="s">
        <v>21</v>
      </c>
      <c r="J3" s="217"/>
      <c r="K3" s="14">
        <v>70</v>
      </c>
      <c r="L3" s="59">
        <v>55</v>
      </c>
      <c r="M3" s="14">
        <v>3850</v>
      </c>
      <c r="N3" s="15"/>
    </row>
    <row r="4" spans="1:14" ht="20.100000000000001" customHeight="1" x14ac:dyDescent="0.25">
      <c r="A4" s="94">
        <v>2</v>
      </c>
      <c r="B4" s="95"/>
      <c r="C4" s="96">
        <v>0</v>
      </c>
      <c r="D4" s="97">
        <v>0</v>
      </c>
      <c r="E4" s="98">
        <f>SUM(C4*D4)</f>
        <v>0</v>
      </c>
      <c r="F4" s="215"/>
      <c r="G4" s="51"/>
      <c r="H4" s="13">
        <v>2</v>
      </c>
      <c r="I4" s="217" t="s">
        <v>22</v>
      </c>
      <c r="J4" s="217"/>
      <c r="K4" s="14">
        <v>2000</v>
      </c>
      <c r="L4" s="59">
        <v>20</v>
      </c>
      <c r="M4" s="14">
        <v>40000</v>
      </c>
      <c r="N4" s="15"/>
    </row>
    <row r="5" spans="1:14" ht="20.100000000000001" customHeight="1" x14ac:dyDescent="0.25">
      <c r="A5" s="94">
        <v>3</v>
      </c>
      <c r="B5" s="95"/>
      <c r="C5" s="96">
        <v>0</v>
      </c>
      <c r="D5" s="97">
        <v>0</v>
      </c>
      <c r="E5" s="98">
        <f>SUM(C5*D5)</f>
        <v>0</v>
      </c>
      <c r="F5" s="215"/>
      <c r="G5" s="51"/>
      <c r="H5" s="13">
        <v>3</v>
      </c>
      <c r="I5" s="217" t="s">
        <v>23</v>
      </c>
      <c r="J5" s="217"/>
      <c r="K5" s="14">
        <v>1000</v>
      </c>
      <c r="L5" s="59">
        <v>10</v>
      </c>
      <c r="M5" s="14">
        <v>10000</v>
      </c>
      <c r="N5" s="15"/>
    </row>
    <row r="6" spans="1:14" ht="20.100000000000001" customHeight="1" x14ac:dyDescent="0.25">
      <c r="A6" s="94">
        <v>4</v>
      </c>
      <c r="B6" s="95" t="s">
        <v>15</v>
      </c>
      <c r="C6" s="96">
        <v>0</v>
      </c>
      <c r="D6" s="97">
        <v>0</v>
      </c>
      <c r="E6" s="98">
        <f>SUM(C6*D6)</f>
        <v>0</v>
      </c>
      <c r="F6" s="215"/>
      <c r="G6" s="51"/>
      <c r="H6" s="50">
        <v>4</v>
      </c>
      <c r="I6" s="218"/>
      <c r="J6" s="219"/>
      <c r="K6" s="14"/>
      <c r="L6" s="59"/>
      <c r="M6" s="14"/>
      <c r="N6" s="15"/>
    </row>
    <row r="7" spans="1:14" ht="20.100000000000001" customHeight="1" x14ac:dyDescent="0.25">
      <c r="A7" s="94">
        <v>5</v>
      </c>
      <c r="B7" s="95"/>
      <c r="C7" s="96">
        <v>0</v>
      </c>
      <c r="D7" s="97">
        <v>0</v>
      </c>
      <c r="E7" s="98">
        <f t="shared" ref="E7:E8" si="0">SUM(C7*D7)</f>
        <v>0</v>
      </c>
      <c r="F7" s="215"/>
      <c r="G7" s="51"/>
      <c r="H7" s="50">
        <v>5</v>
      </c>
      <c r="I7" s="218"/>
      <c r="J7" s="219"/>
      <c r="K7" s="14"/>
      <c r="L7" s="59"/>
      <c r="M7" s="14"/>
      <c r="N7" s="15"/>
    </row>
    <row r="8" spans="1:14" ht="20.100000000000001" customHeight="1" x14ac:dyDescent="0.25">
      <c r="A8" s="94">
        <v>6</v>
      </c>
      <c r="B8" s="95"/>
      <c r="C8" s="96">
        <v>0</v>
      </c>
      <c r="D8" s="97">
        <v>0</v>
      </c>
      <c r="E8" s="98">
        <f t="shared" si="0"/>
        <v>0</v>
      </c>
      <c r="F8" s="215"/>
      <c r="G8" s="51"/>
      <c r="H8" s="50">
        <v>6</v>
      </c>
      <c r="I8" s="218"/>
      <c r="J8" s="219"/>
      <c r="K8" s="14"/>
      <c r="L8" s="59"/>
      <c r="M8" s="14"/>
      <c r="N8" s="15"/>
    </row>
    <row r="9" spans="1:14" ht="20.100000000000001" customHeight="1" x14ac:dyDescent="0.25">
      <c r="A9" s="94">
        <v>7</v>
      </c>
      <c r="B9" s="95" t="s">
        <v>15</v>
      </c>
      <c r="C9" s="96">
        <v>0</v>
      </c>
      <c r="D9" s="97">
        <v>0</v>
      </c>
      <c r="E9" s="98">
        <f>SUM(C9*D9)</f>
        <v>0</v>
      </c>
      <c r="F9" s="215"/>
      <c r="G9" s="51"/>
      <c r="H9" s="50">
        <v>7</v>
      </c>
      <c r="I9" s="311"/>
      <c r="J9" s="312"/>
      <c r="K9" s="46"/>
      <c r="L9" s="60"/>
      <c r="M9" s="46"/>
      <c r="N9" s="17"/>
    </row>
    <row r="10" spans="1:14" ht="20.100000000000001" customHeight="1" x14ac:dyDescent="0.25">
      <c r="A10" s="94">
        <v>8</v>
      </c>
      <c r="B10" s="95" t="s">
        <v>15</v>
      </c>
      <c r="C10" s="96">
        <v>0</v>
      </c>
      <c r="D10" s="97">
        <v>0</v>
      </c>
      <c r="E10" s="98">
        <f t="shared" ref="E10:E11" si="1">SUM(C10*D10)</f>
        <v>0</v>
      </c>
      <c r="F10" s="215"/>
      <c r="G10" s="51"/>
      <c r="H10" s="50">
        <v>8</v>
      </c>
      <c r="I10" s="46"/>
      <c r="J10" s="128"/>
      <c r="K10" s="46"/>
      <c r="L10" s="60"/>
      <c r="M10" s="46"/>
      <c r="N10" s="17"/>
    </row>
    <row r="11" spans="1:14" ht="20.100000000000001" customHeight="1" x14ac:dyDescent="0.25">
      <c r="A11" s="94">
        <v>9</v>
      </c>
      <c r="B11" s="95" t="s">
        <v>15</v>
      </c>
      <c r="C11" s="96">
        <v>0</v>
      </c>
      <c r="D11" s="97">
        <v>0</v>
      </c>
      <c r="E11" s="98">
        <f t="shared" si="1"/>
        <v>0</v>
      </c>
      <c r="F11" s="215"/>
      <c r="G11" s="51"/>
      <c r="H11" s="50">
        <v>9</v>
      </c>
      <c r="I11" s="46"/>
      <c r="J11" s="128"/>
      <c r="K11" s="46"/>
      <c r="L11" s="60"/>
      <c r="M11" s="46"/>
      <c r="N11" s="17"/>
    </row>
    <row r="12" spans="1:14" ht="20.100000000000001" customHeight="1" x14ac:dyDescent="0.25">
      <c r="A12" s="94">
        <v>10</v>
      </c>
      <c r="B12" s="95" t="s">
        <v>15</v>
      </c>
      <c r="C12" s="96">
        <v>0</v>
      </c>
      <c r="D12" s="97">
        <v>0</v>
      </c>
      <c r="E12" s="98">
        <f>SUM(C12*D12)</f>
        <v>0</v>
      </c>
      <c r="F12" s="216"/>
      <c r="G12" s="51"/>
      <c r="H12" s="50">
        <v>10</v>
      </c>
      <c r="I12" s="217"/>
      <c r="J12" s="217"/>
      <c r="K12" s="46"/>
      <c r="L12" s="60"/>
      <c r="M12" s="46"/>
      <c r="N12" s="17"/>
    </row>
    <row r="13" spans="1:14" ht="24" customHeight="1" x14ac:dyDescent="0.25">
      <c r="A13" s="225" t="s">
        <v>48</v>
      </c>
      <c r="B13" s="226"/>
      <c r="C13" s="226"/>
      <c r="D13" s="226"/>
      <c r="E13" s="227"/>
      <c r="F13" s="99">
        <f>SUM(E3:E12)</f>
        <v>0</v>
      </c>
      <c r="G13" s="51"/>
      <c r="H13" s="228" t="s">
        <v>48</v>
      </c>
      <c r="I13" s="229"/>
      <c r="J13" s="229"/>
      <c r="K13" s="229"/>
      <c r="L13" s="229"/>
      <c r="M13" s="230"/>
      <c r="N13" s="18">
        <v>53850</v>
      </c>
    </row>
    <row r="14" spans="1:14" ht="57.75" customHeight="1" x14ac:dyDescent="0.25">
      <c r="A14" s="93" t="s">
        <v>26</v>
      </c>
      <c r="B14" s="100" t="s">
        <v>44</v>
      </c>
      <c r="C14" s="100"/>
      <c r="D14" s="93" t="s">
        <v>37</v>
      </c>
      <c r="E14" s="100" t="s">
        <v>14</v>
      </c>
      <c r="F14" s="101"/>
      <c r="G14" s="51"/>
      <c r="H14" s="49" t="s">
        <v>26</v>
      </c>
      <c r="I14" s="231" t="s">
        <v>44</v>
      </c>
      <c r="J14" s="232"/>
      <c r="K14" s="19"/>
      <c r="L14" s="19" t="s">
        <v>18</v>
      </c>
      <c r="M14" s="19" t="s">
        <v>2</v>
      </c>
      <c r="N14" s="20"/>
    </row>
    <row r="15" spans="1:14" ht="20.100000000000001" customHeight="1" x14ac:dyDescent="0.25">
      <c r="A15" s="94">
        <v>1</v>
      </c>
      <c r="B15" s="102"/>
      <c r="C15" s="102"/>
      <c r="D15" s="103">
        <v>0</v>
      </c>
      <c r="E15" s="98">
        <f t="shared" ref="E15:E24" si="2">SUM(D15*E3)</f>
        <v>0</v>
      </c>
      <c r="F15" s="214"/>
      <c r="G15" s="51"/>
      <c r="H15" s="13">
        <v>1</v>
      </c>
      <c r="I15" s="223" t="s">
        <v>16</v>
      </c>
      <c r="J15" s="224"/>
      <c r="K15" s="16"/>
      <c r="L15" s="61">
        <v>0.55000000000000004</v>
      </c>
      <c r="M15" s="34">
        <v>2118</v>
      </c>
      <c r="N15" s="220"/>
    </row>
    <row r="16" spans="1:14" ht="20.100000000000001" customHeight="1" x14ac:dyDescent="0.25">
      <c r="A16" s="94">
        <v>2</v>
      </c>
      <c r="B16" s="102"/>
      <c r="C16" s="102"/>
      <c r="D16" s="103">
        <v>0</v>
      </c>
      <c r="E16" s="98">
        <f t="shared" si="2"/>
        <v>0</v>
      </c>
      <c r="F16" s="215"/>
      <c r="G16" s="51"/>
      <c r="H16" s="13">
        <v>2</v>
      </c>
      <c r="I16" s="223" t="s">
        <v>24</v>
      </c>
      <c r="J16" s="224"/>
      <c r="K16" s="16"/>
      <c r="L16" s="61">
        <v>0.21</v>
      </c>
      <c r="M16" s="34">
        <v>8400</v>
      </c>
      <c r="N16" s="221"/>
    </row>
    <row r="17" spans="1:14" ht="20.100000000000001" customHeight="1" x14ac:dyDescent="0.25">
      <c r="A17" s="94">
        <v>3</v>
      </c>
      <c r="B17" s="102" t="s">
        <v>15</v>
      </c>
      <c r="C17" s="102"/>
      <c r="D17" s="103">
        <v>0</v>
      </c>
      <c r="E17" s="98">
        <f t="shared" si="2"/>
        <v>0</v>
      </c>
      <c r="F17" s="215"/>
      <c r="G17" s="51"/>
      <c r="H17" s="13">
        <v>3</v>
      </c>
      <c r="I17" s="223" t="s">
        <v>25</v>
      </c>
      <c r="J17" s="224"/>
      <c r="K17" s="16"/>
      <c r="L17" s="61">
        <v>0.15</v>
      </c>
      <c r="M17" s="34">
        <v>1500</v>
      </c>
      <c r="N17" s="221"/>
    </row>
    <row r="18" spans="1:14" ht="20.100000000000001" customHeight="1" x14ac:dyDescent="0.25">
      <c r="A18" s="94">
        <v>4</v>
      </c>
      <c r="B18" s="102"/>
      <c r="C18" s="102"/>
      <c r="D18" s="103">
        <v>0</v>
      </c>
      <c r="E18" s="98">
        <f t="shared" si="2"/>
        <v>0</v>
      </c>
      <c r="F18" s="215"/>
      <c r="G18" s="51"/>
      <c r="H18" s="50">
        <v>4</v>
      </c>
      <c r="I18" s="218"/>
      <c r="J18" s="219"/>
      <c r="K18" s="46"/>
      <c r="L18" s="61"/>
      <c r="M18" s="21"/>
      <c r="N18" s="221"/>
    </row>
    <row r="19" spans="1:14" ht="20.100000000000001" customHeight="1" x14ac:dyDescent="0.25">
      <c r="A19" s="94">
        <v>5</v>
      </c>
      <c r="B19" s="102"/>
      <c r="C19" s="102"/>
      <c r="D19" s="103">
        <v>0</v>
      </c>
      <c r="E19" s="98">
        <f t="shared" si="2"/>
        <v>0</v>
      </c>
      <c r="F19" s="215"/>
      <c r="G19" s="51"/>
      <c r="H19" s="50">
        <v>5</v>
      </c>
      <c r="I19" s="218"/>
      <c r="J19" s="219"/>
      <c r="K19" s="46"/>
      <c r="L19" s="61"/>
      <c r="M19" s="21"/>
      <c r="N19" s="221"/>
    </row>
    <row r="20" spans="1:14" ht="20.100000000000001" customHeight="1" x14ac:dyDescent="0.25">
      <c r="A20" s="94">
        <v>6</v>
      </c>
      <c r="B20" s="102"/>
      <c r="C20" s="102"/>
      <c r="D20" s="103">
        <v>0</v>
      </c>
      <c r="E20" s="98">
        <f t="shared" si="2"/>
        <v>0</v>
      </c>
      <c r="F20" s="215"/>
      <c r="G20" s="51"/>
      <c r="H20" s="50">
        <v>6</v>
      </c>
      <c r="I20" s="218"/>
      <c r="J20" s="219"/>
      <c r="K20" s="46"/>
      <c r="L20" s="61"/>
      <c r="M20" s="21"/>
      <c r="N20" s="221"/>
    </row>
    <row r="21" spans="1:14" ht="20.100000000000001" customHeight="1" x14ac:dyDescent="0.25">
      <c r="A21" s="94">
        <v>7</v>
      </c>
      <c r="B21" s="102"/>
      <c r="C21" s="102"/>
      <c r="D21" s="103">
        <v>0</v>
      </c>
      <c r="E21" s="98">
        <f t="shared" si="2"/>
        <v>0</v>
      </c>
      <c r="F21" s="215"/>
      <c r="G21" s="51"/>
      <c r="H21" s="50">
        <v>7</v>
      </c>
      <c r="I21" s="126"/>
      <c r="J21" s="127"/>
      <c r="K21" s="46"/>
      <c r="L21" s="61"/>
      <c r="M21" s="21"/>
      <c r="N21" s="221"/>
    </row>
    <row r="22" spans="1:14" ht="20.100000000000001" customHeight="1" x14ac:dyDescent="0.25">
      <c r="A22" s="94">
        <v>8</v>
      </c>
      <c r="B22" s="102"/>
      <c r="C22" s="102"/>
      <c r="D22" s="103">
        <v>0</v>
      </c>
      <c r="E22" s="98">
        <f t="shared" si="2"/>
        <v>0</v>
      </c>
      <c r="F22" s="215"/>
      <c r="G22" s="51"/>
      <c r="H22" s="50">
        <v>8</v>
      </c>
      <c r="I22" s="126"/>
      <c r="J22" s="127"/>
      <c r="K22" s="46"/>
      <c r="L22" s="61"/>
      <c r="M22" s="21"/>
      <c r="N22" s="221"/>
    </row>
    <row r="23" spans="1:14" ht="20.100000000000001" customHeight="1" x14ac:dyDescent="0.25">
      <c r="A23" s="94">
        <v>9</v>
      </c>
      <c r="B23" s="102"/>
      <c r="C23" s="102"/>
      <c r="D23" s="103">
        <v>0</v>
      </c>
      <c r="E23" s="98">
        <f t="shared" si="2"/>
        <v>0</v>
      </c>
      <c r="F23" s="215"/>
      <c r="G23" s="51"/>
      <c r="H23" s="50">
        <v>9</v>
      </c>
      <c r="I23" s="126"/>
      <c r="J23" s="127"/>
      <c r="K23" s="46"/>
      <c r="L23" s="61"/>
      <c r="M23" s="21"/>
      <c r="N23" s="221"/>
    </row>
    <row r="24" spans="1:14" ht="20.100000000000001" customHeight="1" x14ac:dyDescent="0.25">
      <c r="A24" s="94">
        <v>10</v>
      </c>
      <c r="B24" s="102"/>
      <c r="C24" s="102"/>
      <c r="D24" s="103">
        <v>0</v>
      </c>
      <c r="E24" s="98">
        <f t="shared" si="2"/>
        <v>0</v>
      </c>
      <c r="F24" s="216"/>
      <c r="G24" s="51"/>
      <c r="H24" s="13">
        <v>10</v>
      </c>
      <c r="I24" s="218"/>
      <c r="J24" s="219"/>
      <c r="K24" s="16"/>
      <c r="L24" s="61"/>
      <c r="M24" s="16"/>
      <c r="N24" s="222"/>
    </row>
    <row r="25" spans="1:14" ht="30" customHeight="1" x14ac:dyDescent="0.25">
      <c r="A25" s="225" t="s">
        <v>47</v>
      </c>
      <c r="B25" s="226"/>
      <c r="C25" s="226"/>
      <c r="D25" s="226"/>
      <c r="E25" s="227"/>
      <c r="F25" s="99">
        <f>SUM(E15:E24)</f>
        <v>0</v>
      </c>
      <c r="G25" s="51"/>
      <c r="H25" s="233" t="s">
        <v>47</v>
      </c>
      <c r="I25" s="234"/>
      <c r="J25" s="234"/>
      <c r="K25" s="234"/>
      <c r="L25" s="234"/>
      <c r="M25" s="235"/>
      <c r="N25" s="22">
        <v>12017.5</v>
      </c>
    </row>
    <row r="26" spans="1:14" ht="33" customHeight="1" x14ac:dyDescent="0.25">
      <c r="A26" s="104"/>
      <c r="B26" s="105" t="s">
        <v>43</v>
      </c>
      <c r="C26" s="104" t="s">
        <v>17</v>
      </c>
      <c r="D26" s="104" t="s">
        <v>33</v>
      </c>
      <c r="E26" s="104" t="s">
        <v>2</v>
      </c>
      <c r="F26" s="106"/>
      <c r="G26" s="51"/>
      <c r="H26" s="9"/>
      <c r="I26" s="238" t="s">
        <v>43</v>
      </c>
      <c r="J26" s="303"/>
      <c r="K26" s="19" t="s">
        <v>17</v>
      </c>
      <c r="L26" s="30" t="s">
        <v>32</v>
      </c>
      <c r="M26" s="9" t="s">
        <v>2</v>
      </c>
      <c r="N26" s="31"/>
    </row>
    <row r="27" spans="1:14" ht="69.95" customHeight="1" x14ac:dyDescent="0.25">
      <c r="A27" s="214"/>
      <c r="B27" s="107"/>
      <c r="C27" s="95">
        <v>0</v>
      </c>
      <c r="D27" s="97">
        <v>0</v>
      </c>
      <c r="E27" s="98">
        <f>SUM(C27*D27)</f>
        <v>0</v>
      </c>
      <c r="F27" s="214"/>
      <c r="G27" s="51"/>
      <c r="H27" s="305"/>
      <c r="I27" s="304" t="s">
        <v>19</v>
      </c>
      <c r="J27" s="304"/>
      <c r="K27" s="26">
        <v>20</v>
      </c>
      <c r="L27" s="27">
        <v>2</v>
      </c>
      <c r="M27" s="25">
        <f t="shared" ref="M27:M28" si="3">SUM(K27*L27)</f>
        <v>40</v>
      </c>
      <c r="N27" s="220"/>
    </row>
    <row r="28" spans="1:14" ht="69.95" customHeight="1" x14ac:dyDescent="0.25">
      <c r="A28" s="215"/>
      <c r="B28" s="107"/>
      <c r="C28" s="95">
        <v>0</v>
      </c>
      <c r="D28" s="97">
        <v>0</v>
      </c>
      <c r="E28" s="98">
        <f>SUM(C28*D28)</f>
        <v>0</v>
      </c>
      <c r="F28" s="215"/>
      <c r="G28" s="51"/>
      <c r="H28" s="306"/>
      <c r="I28" s="304" t="s">
        <v>62</v>
      </c>
      <c r="J28" s="304"/>
      <c r="K28" s="26">
        <v>1</v>
      </c>
      <c r="L28" s="27">
        <v>250</v>
      </c>
      <c r="M28" s="25">
        <f t="shared" si="3"/>
        <v>250</v>
      </c>
      <c r="N28" s="221"/>
    </row>
    <row r="29" spans="1:14" ht="69.95" customHeight="1" x14ac:dyDescent="0.25">
      <c r="A29" s="215"/>
      <c r="B29" s="107"/>
      <c r="C29" s="95">
        <v>0</v>
      </c>
      <c r="D29" s="97">
        <v>0</v>
      </c>
      <c r="E29" s="98">
        <f>SUM(C29*D29)</f>
        <v>0</v>
      </c>
      <c r="F29" s="215"/>
      <c r="G29" s="51"/>
      <c r="H29" s="306"/>
      <c r="I29" s="249"/>
      <c r="J29" s="249"/>
      <c r="K29" s="26"/>
      <c r="L29" s="27"/>
      <c r="M29" s="25"/>
      <c r="N29" s="221"/>
    </row>
    <row r="30" spans="1:14" ht="69.95" customHeight="1" x14ac:dyDescent="0.25">
      <c r="A30" s="215"/>
      <c r="B30" s="107"/>
      <c r="C30" s="95">
        <v>0</v>
      </c>
      <c r="D30" s="97">
        <v>0</v>
      </c>
      <c r="E30" s="98">
        <f>SUM(C30*D30)</f>
        <v>0</v>
      </c>
      <c r="F30" s="215"/>
      <c r="G30" s="51"/>
      <c r="H30" s="306"/>
      <c r="I30" s="249"/>
      <c r="J30" s="249"/>
      <c r="K30" s="16"/>
      <c r="L30" s="16"/>
      <c r="M30" s="25"/>
      <c r="N30" s="221"/>
    </row>
    <row r="31" spans="1:14" ht="69.95" customHeight="1" x14ac:dyDescent="0.25">
      <c r="A31" s="215"/>
      <c r="B31" s="107"/>
      <c r="C31" s="95">
        <v>0</v>
      </c>
      <c r="D31" s="97">
        <v>0</v>
      </c>
      <c r="E31" s="98">
        <f t="shared" ref="E31:E36" si="4">SUM(C31*D31)</f>
        <v>0</v>
      </c>
      <c r="F31" s="215"/>
      <c r="G31" s="51"/>
      <c r="H31" s="306"/>
      <c r="I31" s="218"/>
      <c r="J31" s="219"/>
      <c r="K31" s="46"/>
      <c r="L31" s="46"/>
      <c r="M31" s="25"/>
      <c r="N31" s="221"/>
    </row>
    <row r="32" spans="1:14" ht="69.95" customHeight="1" x14ac:dyDescent="0.25">
      <c r="A32" s="215"/>
      <c r="B32" s="107"/>
      <c r="C32" s="95">
        <v>0</v>
      </c>
      <c r="D32" s="97">
        <v>0</v>
      </c>
      <c r="E32" s="98">
        <f t="shared" si="4"/>
        <v>0</v>
      </c>
      <c r="F32" s="215"/>
      <c r="G32" s="51"/>
      <c r="H32" s="306"/>
      <c r="I32" s="218"/>
      <c r="J32" s="219"/>
      <c r="K32" s="46"/>
      <c r="L32" s="46"/>
      <c r="M32" s="25"/>
      <c r="N32" s="221"/>
    </row>
    <row r="33" spans="1:14" ht="69.95" customHeight="1" x14ac:dyDescent="0.25">
      <c r="A33" s="215"/>
      <c r="B33" s="107"/>
      <c r="C33" s="95">
        <v>0</v>
      </c>
      <c r="D33" s="97">
        <v>0</v>
      </c>
      <c r="E33" s="98">
        <f t="shared" si="4"/>
        <v>0</v>
      </c>
      <c r="F33" s="215"/>
      <c r="G33" s="51"/>
      <c r="H33" s="306"/>
      <c r="I33" s="218"/>
      <c r="J33" s="219"/>
      <c r="K33" s="46"/>
      <c r="L33" s="46"/>
      <c r="M33" s="25"/>
      <c r="N33" s="221"/>
    </row>
    <row r="34" spans="1:14" ht="69.95" customHeight="1" x14ac:dyDescent="0.25">
      <c r="A34" s="215"/>
      <c r="B34" s="107"/>
      <c r="C34" s="95">
        <v>0</v>
      </c>
      <c r="D34" s="97">
        <v>0</v>
      </c>
      <c r="E34" s="98">
        <f t="shared" si="4"/>
        <v>0</v>
      </c>
      <c r="F34" s="215"/>
      <c r="G34" s="51"/>
      <c r="H34" s="306"/>
      <c r="I34" s="218"/>
      <c r="J34" s="219"/>
      <c r="K34" s="46"/>
      <c r="L34" s="46"/>
      <c r="M34" s="25"/>
      <c r="N34" s="221"/>
    </row>
    <row r="35" spans="1:14" ht="69.95" customHeight="1" x14ac:dyDescent="0.25">
      <c r="A35" s="215"/>
      <c r="B35" s="107"/>
      <c r="C35" s="95">
        <v>0</v>
      </c>
      <c r="D35" s="97">
        <v>0</v>
      </c>
      <c r="E35" s="98">
        <f t="shared" si="4"/>
        <v>0</v>
      </c>
      <c r="F35" s="215"/>
      <c r="G35" s="51"/>
      <c r="H35" s="306"/>
      <c r="I35" s="218"/>
      <c r="J35" s="219"/>
      <c r="K35" s="46"/>
      <c r="L35" s="46"/>
      <c r="M35" s="25"/>
      <c r="N35" s="221"/>
    </row>
    <row r="36" spans="1:14" ht="69.95" customHeight="1" x14ac:dyDescent="0.25">
      <c r="A36" s="215"/>
      <c r="B36" s="107"/>
      <c r="C36" s="95">
        <v>0</v>
      </c>
      <c r="D36" s="97">
        <v>0</v>
      </c>
      <c r="E36" s="98">
        <f t="shared" si="4"/>
        <v>0</v>
      </c>
      <c r="F36" s="215"/>
      <c r="G36" s="51"/>
      <c r="H36" s="306"/>
      <c r="I36" s="218"/>
      <c r="J36" s="219"/>
      <c r="K36" s="46"/>
      <c r="L36" s="46"/>
      <c r="M36" s="25"/>
      <c r="N36" s="221"/>
    </row>
    <row r="37" spans="1:14" ht="69.95" customHeight="1" x14ac:dyDescent="0.25">
      <c r="A37" s="216"/>
      <c r="B37" s="107"/>
      <c r="C37" s="95">
        <v>0</v>
      </c>
      <c r="D37" s="97">
        <v>0</v>
      </c>
      <c r="E37" s="98">
        <f>SUM(C37*D37)</f>
        <v>0</v>
      </c>
      <c r="F37" s="216"/>
      <c r="G37" s="51"/>
      <c r="H37" s="307"/>
      <c r="I37" s="249"/>
      <c r="J37" s="249"/>
      <c r="K37" s="16"/>
      <c r="L37" s="16"/>
      <c r="M37" s="25"/>
      <c r="N37" s="222"/>
    </row>
    <row r="38" spans="1:14" ht="23.25" customHeight="1" x14ac:dyDescent="0.25">
      <c r="A38" s="254" t="s">
        <v>50</v>
      </c>
      <c r="B38" s="255"/>
      <c r="C38" s="255"/>
      <c r="D38" s="255"/>
      <c r="E38" s="256"/>
      <c r="F38" s="108">
        <f>SUM(E27:E37)</f>
        <v>0</v>
      </c>
      <c r="G38" s="51"/>
      <c r="H38" s="233" t="s">
        <v>50</v>
      </c>
      <c r="I38" s="234"/>
      <c r="J38" s="234"/>
      <c r="K38" s="234"/>
      <c r="L38" s="234"/>
      <c r="M38" s="235"/>
      <c r="N38" s="57">
        <f>SUM(M27:M37)</f>
        <v>290</v>
      </c>
    </row>
    <row r="39" spans="1:14" ht="34.5" customHeight="1" x14ac:dyDescent="0.25">
      <c r="A39" s="109"/>
      <c r="B39" s="93" t="s">
        <v>231</v>
      </c>
      <c r="C39" s="100" t="s">
        <v>17</v>
      </c>
      <c r="D39" s="100" t="s">
        <v>27</v>
      </c>
      <c r="E39" s="100" t="s">
        <v>2</v>
      </c>
      <c r="F39" s="101"/>
      <c r="G39" s="51"/>
      <c r="H39" s="9"/>
      <c r="I39" s="238" t="s">
        <v>46</v>
      </c>
      <c r="J39" s="303"/>
      <c r="K39" s="19" t="s">
        <v>28</v>
      </c>
      <c r="L39" s="19" t="s">
        <v>18</v>
      </c>
      <c r="M39" s="19" t="s">
        <v>2</v>
      </c>
      <c r="N39" s="20"/>
    </row>
    <row r="40" spans="1:14" ht="34.5" customHeight="1" x14ac:dyDescent="0.25">
      <c r="A40" s="314"/>
      <c r="B40" s="110"/>
      <c r="C40" s="95">
        <v>0</v>
      </c>
      <c r="D40" s="97">
        <v>0</v>
      </c>
      <c r="E40" s="98">
        <f>SUM(C40*D40)</f>
        <v>0</v>
      </c>
      <c r="F40" s="261"/>
      <c r="G40" s="51"/>
      <c r="H40" s="309"/>
      <c r="I40" s="218" t="s">
        <v>61</v>
      </c>
      <c r="J40" s="219"/>
      <c r="K40" s="23">
        <v>50</v>
      </c>
      <c r="L40" s="24">
        <v>50</v>
      </c>
      <c r="M40" s="25">
        <f>SUM(K40*L40)</f>
        <v>2500</v>
      </c>
      <c r="N40" s="251"/>
    </row>
    <row r="41" spans="1:14" ht="34.5" customHeight="1" x14ac:dyDescent="0.25">
      <c r="A41" s="315"/>
      <c r="B41" s="110"/>
      <c r="C41" s="95">
        <v>0</v>
      </c>
      <c r="D41" s="97">
        <v>0</v>
      </c>
      <c r="E41" s="98">
        <f>SUM(C41*D41)</f>
        <v>0</v>
      </c>
      <c r="F41" s="262"/>
      <c r="G41" s="51"/>
      <c r="H41" s="310"/>
      <c r="I41" s="218"/>
      <c r="J41" s="219"/>
      <c r="K41" s="56"/>
      <c r="L41" s="56"/>
      <c r="M41" s="56"/>
      <c r="N41" s="252"/>
    </row>
    <row r="42" spans="1:14" ht="34.5" customHeight="1" x14ac:dyDescent="0.25">
      <c r="A42" s="315"/>
      <c r="B42" s="110"/>
      <c r="C42" s="95">
        <v>0</v>
      </c>
      <c r="D42" s="97">
        <v>0</v>
      </c>
      <c r="E42" s="98">
        <f>SUM(C42*D42)</f>
        <v>0</v>
      </c>
      <c r="F42" s="262"/>
      <c r="G42" s="51"/>
      <c r="H42" s="310"/>
      <c r="I42" s="218"/>
      <c r="J42" s="219"/>
      <c r="K42" s="56"/>
      <c r="L42" s="56"/>
      <c r="M42" s="56"/>
      <c r="N42" s="252"/>
    </row>
    <row r="43" spans="1:14" ht="34.5" customHeight="1" x14ac:dyDescent="0.25">
      <c r="A43" s="315"/>
      <c r="B43" s="110"/>
      <c r="C43" s="95">
        <v>0</v>
      </c>
      <c r="D43" s="97">
        <v>0</v>
      </c>
      <c r="E43" s="98">
        <f>SUM(C43*D43)</f>
        <v>0</v>
      </c>
      <c r="F43" s="263"/>
      <c r="G43" s="51"/>
      <c r="H43" s="310"/>
      <c r="I43" s="218"/>
      <c r="J43" s="219"/>
      <c r="K43" s="56"/>
      <c r="L43" s="56"/>
      <c r="M43" s="56"/>
      <c r="N43" s="253"/>
    </row>
    <row r="44" spans="1:14" ht="23.25" customHeight="1" x14ac:dyDescent="0.25">
      <c r="A44" s="316" t="s">
        <v>51</v>
      </c>
      <c r="B44" s="317"/>
      <c r="C44" s="317"/>
      <c r="D44" s="317"/>
      <c r="E44" s="318"/>
      <c r="F44" s="108">
        <f>SUM(E40:E43)</f>
        <v>0</v>
      </c>
      <c r="G44" s="51"/>
      <c r="H44" s="267" t="s">
        <v>51</v>
      </c>
      <c r="I44" s="268"/>
      <c r="J44" s="268"/>
      <c r="K44" s="268"/>
      <c r="L44" s="268"/>
      <c r="M44" s="269"/>
      <c r="N44" s="57">
        <f>SUM(M40:M43)</f>
        <v>2500</v>
      </c>
    </row>
    <row r="45" spans="1:14" ht="34.5" customHeight="1" x14ac:dyDescent="0.25">
      <c r="A45" s="109"/>
      <c r="B45" s="93" t="s">
        <v>42</v>
      </c>
      <c r="C45" s="100" t="s">
        <v>17</v>
      </c>
      <c r="D45" s="100" t="s">
        <v>27</v>
      </c>
      <c r="E45" s="100" t="s">
        <v>2</v>
      </c>
      <c r="F45" s="101"/>
      <c r="G45" s="51"/>
      <c r="H45" s="9"/>
      <c r="I45" s="238" t="s">
        <v>29</v>
      </c>
      <c r="J45" s="303"/>
      <c r="K45" s="19" t="s">
        <v>28</v>
      </c>
      <c r="L45" s="19" t="s">
        <v>18</v>
      </c>
      <c r="M45" s="19" t="s">
        <v>2</v>
      </c>
      <c r="N45" s="20"/>
    </row>
    <row r="46" spans="1:14" ht="50.1" customHeight="1" x14ac:dyDescent="0.25">
      <c r="A46" s="214"/>
      <c r="B46" s="111"/>
      <c r="C46" s="95">
        <v>0</v>
      </c>
      <c r="D46" s="97">
        <v>0</v>
      </c>
      <c r="E46" s="98">
        <f>SUM(C46*D46)</f>
        <v>0</v>
      </c>
      <c r="F46" s="214"/>
      <c r="G46" s="51"/>
      <c r="H46" s="305"/>
      <c r="I46" s="304" t="s">
        <v>30</v>
      </c>
      <c r="J46" s="304"/>
      <c r="K46" s="23">
        <v>2000</v>
      </c>
      <c r="L46" s="24">
        <v>0.45</v>
      </c>
      <c r="M46" s="25">
        <v>900</v>
      </c>
      <c r="N46" s="220"/>
    </row>
    <row r="47" spans="1:14" ht="50.1" customHeight="1" x14ac:dyDescent="0.25">
      <c r="A47" s="215"/>
      <c r="B47" s="112"/>
      <c r="C47" s="95">
        <v>0</v>
      </c>
      <c r="D47" s="97">
        <v>0</v>
      </c>
      <c r="E47" s="98">
        <f>SUM(C47*D47)</f>
        <v>0</v>
      </c>
      <c r="F47" s="215"/>
      <c r="G47" s="51"/>
      <c r="H47" s="306"/>
      <c r="I47" s="304" t="s">
        <v>31</v>
      </c>
      <c r="J47" s="304"/>
      <c r="K47" s="26">
        <v>10</v>
      </c>
      <c r="L47" s="27">
        <v>65</v>
      </c>
      <c r="M47" s="25">
        <v>650</v>
      </c>
      <c r="N47" s="221"/>
    </row>
    <row r="48" spans="1:14" ht="50.1" customHeight="1" x14ac:dyDescent="0.25">
      <c r="A48" s="215"/>
      <c r="B48" s="112" t="s">
        <v>15</v>
      </c>
      <c r="C48" s="95">
        <v>0</v>
      </c>
      <c r="D48" s="97">
        <v>0</v>
      </c>
      <c r="E48" s="98">
        <f>SUM(C48*D48)</f>
        <v>0</v>
      </c>
      <c r="F48" s="215"/>
      <c r="G48" s="51"/>
      <c r="H48" s="306"/>
      <c r="I48" s="308"/>
      <c r="J48" s="281"/>
      <c r="K48" s="28"/>
      <c r="L48" s="29"/>
      <c r="M48" s="29"/>
      <c r="N48" s="221"/>
    </row>
    <row r="49" spans="1:14" ht="50.1" customHeight="1" x14ac:dyDescent="0.25">
      <c r="A49" s="215"/>
      <c r="B49" s="112"/>
      <c r="C49" s="95">
        <v>0</v>
      </c>
      <c r="D49" s="97">
        <v>0</v>
      </c>
      <c r="E49" s="98">
        <f t="shared" ref="E49:E51" si="5">SUM(C49*D49)</f>
        <v>0</v>
      </c>
      <c r="F49" s="215"/>
      <c r="G49" s="51"/>
      <c r="H49" s="306"/>
      <c r="I49" s="218"/>
      <c r="J49" s="219"/>
      <c r="K49" s="47"/>
      <c r="L49" s="29"/>
      <c r="M49" s="29"/>
      <c r="N49" s="221"/>
    </row>
    <row r="50" spans="1:14" ht="50.1" customHeight="1" x14ac:dyDescent="0.25">
      <c r="A50" s="215"/>
      <c r="B50" s="112"/>
      <c r="C50" s="95">
        <v>0</v>
      </c>
      <c r="D50" s="97">
        <v>0</v>
      </c>
      <c r="E50" s="98">
        <f t="shared" si="5"/>
        <v>0</v>
      </c>
      <c r="F50" s="215"/>
      <c r="G50" s="51"/>
      <c r="H50" s="306"/>
      <c r="I50" s="218"/>
      <c r="J50" s="219"/>
      <c r="K50" s="47"/>
      <c r="L50" s="29"/>
      <c r="M50" s="29"/>
      <c r="N50" s="221"/>
    </row>
    <row r="51" spans="1:14" ht="50.1" customHeight="1" x14ac:dyDescent="0.25">
      <c r="A51" s="215"/>
      <c r="B51" s="112"/>
      <c r="C51" s="95">
        <v>0</v>
      </c>
      <c r="D51" s="97">
        <v>0</v>
      </c>
      <c r="E51" s="98">
        <f t="shared" si="5"/>
        <v>0</v>
      </c>
      <c r="F51" s="215"/>
      <c r="G51" s="51"/>
      <c r="H51" s="306"/>
      <c r="I51" s="218"/>
      <c r="J51" s="219"/>
      <c r="K51" s="47"/>
      <c r="L51" s="29"/>
      <c r="M51" s="29"/>
      <c r="N51" s="221"/>
    </row>
    <row r="52" spans="1:14" ht="50.1" customHeight="1" x14ac:dyDescent="0.25">
      <c r="A52" s="215"/>
      <c r="B52" s="112"/>
      <c r="C52" s="95">
        <v>0</v>
      </c>
      <c r="D52" s="97">
        <v>0</v>
      </c>
      <c r="E52" s="98">
        <f t="shared" ref="E52" si="6">SUM(C52*D52)</f>
        <v>0</v>
      </c>
      <c r="F52" s="215"/>
      <c r="G52" s="51"/>
      <c r="H52" s="306"/>
      <c r="I52" s="54"/>
      <c r="J52" s="55"/>
      <c r="K52" s="47"/>
      <c r="L52" s="29"/>
      <c r="M52" s="29"/>
      <c r="N52" s="221"/>
    </row>
    <row r="53" spans="1:14" ht="24" customHeight="1" x14ac:dyDescent="0.25">
      <c r="A53" s="319" t="s">
        <v>52</v>
      </c>
      <c r="B53" s="320"/>
      <c r="C53" s="320"/>
      <c r="D53" s="320"/>
      <c r="E53" s="321"/>
      <c r="F53" s="113">
        <f>SUM(E46:E52)</f>
        <v>0</v>
      </c>
      <c r="G53" s="51"/>
      <c r="H53" s="276" t="s">
        <v>52</v>
      </c>
      <c r="I53" s="277"/>
      <c r="J53" s="277"/>
      <c r="K53" s="277"/>
      <c r="L53" s="277"/>
      <c r="M53" s="278"/>
      <c r="N53" s="58">
        <f>SUM(M46:M52)</f>
        <v>1550</v>
      </c>
    </row>
    <row r="54" spans="1:14" ht="49.5" customHeight="1" x14ac:dyDescent="0.25">
      <c r="A54" s="106"/>
      <c r="B54" s="105" t="s">
        <v>54</v>
      </c>
      <c r="C54" s="104" t="s">
        <v>17</v>
      </c>
      <c r="D54" s="105" t="s">
        <v>55</v>
      </c>
      <c r="E54" s="104" t="s">
        <v>2</v>
      </c>
      <c r="F54" s="114"/>
      <c r="G54" s="51"/>
      <c r="H54" s="9"/>
      <c r="I54" s="238" t="s">
        <v>54</v>
      </c>
      <c r="J54" s="303"/>
      <c r="K54" s="19" t="s">
        <v>17</v>
      </c>
      <c r="L54" s="49" t="s">
        <v>55</v>
      </c>
      <c r="M54" s="19" t="s">
        <v>2</v>
      </c>
      <c r="N54" s="20"/>
    </row>
    <row r="55" spans="1:14" ht="50.25" customHeight="1" x14ac:dyDescent="0.25">
      <c r="A55" s="115"/>
      <c r="B55" s="107"/>
      <c r="C55" s="95">
        <v>0</v>
      </c>
      <c r="D55" s="116">
        <v>0</v>
      </c>
      <c r="E55" s="98">
        <f>SUM(C55*D55)</f>
        <v>0</v>
      </c>
      <c r="F55" s="117"/>
      <c r="G55" s="51"/>
      <c r="H55" s="15"/>
      <c r="I55" s="246" t="s">
        <v>59</v>
      </c>
      <c r="J55" s="288"/>
      <c r="K55" s="26">
        <v>300</v>
      </c>
      <c r="L55" s="24">
        <v>0.45</v>
      </c>
      <c r="M55" s="25">
        <f>SUM(K55*L55)</f>
        <v>135</v>
      </c>
      <c r="N55" s="48"/>
    </row>
    <row r="56" spans="1:14" ht="50.25" customHeight="1" x14ac:dyDescent="0.25">
      <c r="A56" s="115"/>
      <c r="B56" s="107"/>
      <c r="C56" s="95">
        <v>0</v>
      </c>
      <c r="D56" s="116">
        <v>0</v>
      </c>
      <c r="E56" s="98">
        <f>SUM(C56*D56)</f>
        <v>0</v>
      </c>
      <c r="F56" s="117"/>
      <c r="G56" s="51"/>
      <c r="H56" s="15"/>
      <c r="I56" s="246" t="s">
        <v>60</v>
      </c>
      <c r="J56" s="288"/>
      <c r="K56" s="26">
        <v>500</v>
      </c>
      <c r="L56" s="24">
        <v>0.35</v>
      </c>
      <c r="M56" s="25">
        <f>SUM(K56*L56)</f>
        <v>175</v>
      </c>
      <c r="N56" s="48"/>
    </row>
    <row r="57" spans="1:14" ht="50.25" customHeight="1" x14ac:dyDescent="0.25">
      <c r="A57" s="115"/>
      <c r="B57" s="107"/>
      <c r="C57" s="95">
        <v>0</v>
      </c>
      <c r="D57" s="116">
        <v>0</v>
      </c>
      <c r="E57" s="98">
        <f>SUM(C57*D57)</f>
        <v>0</v>
      </c>
      <c r="F57" s="117"/>
      <c r="G57" s="51"/>
      <c r="H57" s="15"/>
      <c r="I57" s="246"/>
      <c r="J57" s="288"/>
      <c r="K57" s="26"/>
      <c r="L57" s="24"/>
      <c r="M57" s="32"/>
      <c r="N57" s="48"/>
    </row>
    <row r="58" spans="1:14" ht="50.25" customHeight="1" x14ac:dyDescent="0.25">
      <c r="A58" s="115"/>
      <c r="B58" s="107"/>
      <c r="C58" s="95">
        <v>0</v>
      </c>
      <c r="D58" s="116">
        <v>0</v>
      </c>
      <c r="E58" s="98">
        <f>SUM(C58*D58)</f>
        <v>0</v>
      </c>
      <c r="F58" s="117"/>
      <c r="G58" s="51"/>
      <c r="H58" s="15"/>
      <c r="I58" s="246"/>
      <c r="J58" s="288"/>
      <c r="K58" s="26"/>
      <c r="L58" s="24"/>
      <c r="M58" s="32"/>
      <c r="N58" s="48"/>
    </row>
    <row r="59" spans="1:14" ht="27" customHeight="1" x14ac:dyDescent="0.25">
      <c r="A59" s="254" t="s">
        <v>58</v>
      </c>
      <c r="B59" s="255"/>
      <c r="C59" s="255"/>
      <c r="D59" s="255"/>
      <c r="E59" s="256"/>
      <c r="F59" s="108">
        <f>SUM(E55:E58)</f>
        <v>0</v>
      </c>
      <c r="G59" s="51"/>
      <c r="H59" s="233" t="s">
        <v>58</v>
      </c>
      <c r="I59" s="234"/>
      <c r="J59" s="234"/>
      <c r="K59" s="234"/>
      <c r="L59" s="234"/>
      <c r="M59" s="235"/>
      <c r="N59" s="57">
        <f>SUM(M55:M58)</f>
        <v>310</v>
      </c>
    </row>
    <row r="60" spans="1:14" ht="49.5" customHeight="1" x14ac:dyDescent="0.25">
      <c r="A60" s="106"/>
      <c r="B60" s="105" t="s">
        <v>57</v>
      </c>
      <c r="C60" s="104" t="s">
        <v>17</v>
      </c>
      <c r="D60" s="105" t="s">
        <v>20</v>
      </c>
      <c r="E60" s="104" t="s">
        <v>2</v>
      </c>
      <c r="F60" s="114"/>
      <c r="G60" s="51"/>
      <c r="H60" s="9"/>
      <c r="I60" s="238" t="s">
        <v>56</v>
      </c>
      <c r="J60" s="303"/>
      <c r="K60" s="19" t="s">
        <v>17</v>
      </c>
      <c r="L60" s="10" t="s">
        <v>20</v>
      </c>
      <c r="M60" s="19" t="s">
        <v>2</v>
      </c>
      <c r="N60" s="20"/>
    </row>
    <row r="61" spans="1:14" ht="50.25" customHeight="1" x14ac:dyDescent="0.25">
      <c r="A61" s="214"/>
      <c r="B61" s="107"/>
      <c r="C61" s="95">
        <v>0</v>
      </c>
      <c r="D61" s="116">
        <v>0</v>
      </c>
      <c r="E61" s="98">
        <f>SUM(C61*D61)</f>
        <v>0</v>
      </c>
      <c r="F61" s="214"/>
      <c r="G61" s="51"/>
      <c r="H61" s="305"/>
      <c r="I61" s="246" t="s">
        <v>38</v>
      </c>
      <c r="J61" s="288"/>
      <c r="K61" s="26">
        <v>300</v>
      </c>
      <c r="L61" s="24">
        <v>0.35</v>
      </c>
      <c r="M61" s="32">
        <v>105</v>
      </c>
      <c r="N61" s="220"/>
    </row>
    <row r="62" spans="1:14" ht="50.25" customHeight="1" x14ac:dyDescent="0.25">
      <c r="A62" s="215"/>
      <c r="B62" s="107"/>
      <c r="C62" s="95">
        <v>0</v>
      </c>
      <c r="D62" s="116">
        <v>0</v>
      </c>
      <c r="E62" s="98">
        <f t="shared" ref="E62:E64" si="7">SUM(C62*D62)</f>
        <v>0</v>
      </c>
      <c r="F62" s="215"/>
      <c r="G62" s="51"/>
      <c r="H62" s="306"/>
      <c r="I62" s="249"/>
      <c r="J62" s="249"/>
      <c r="K62" s="26"/>
      <c r="L62" s="24"/>
      <c r="M62" s="32"/>
      <c r="N62" s="221"/>
    </row>
    <row r="63" spans="1:14" ht="50.25" customHeight="1" x14ac:dyDescent="0.25">
      <c r="A63" s="215"/>
      <c r="B63" s="107"/>
      <c r="C63" s="95">
        <v>0</v>
      </c>
      <c r="D63" s="116">
        <v>0</v>
      </c>
      <c r="E63" s="98">
        <f t="shared" si="7"/>
        <v>0</v>
      </c>
      <c r="F63" s="215"/>
      <c r="G63" s="51"/>
      <c r="H63" s="306"/>
      <c r="I63" s="249"/>
      <c r="J63" s="249"/>
      <c r="K63" s="26"/>
      <c r="L63" s="24"/>
      <c r="M63" s="32"/>
      <c r="N63" s="221"/>
    </row>
    <row r="64" spans="1:14" ht="50.25" customHeight="1" x14ac:dyDescent="0.25">
      <c r="A64" s="215"/>
      <c r="B64" s="107"/>
      <c r="C64" s="95">
        <v>0</v>
      </c>
      <c r="D64" s="116">
        <v>0</v>
      </c>
      <c r="E64" s="98">
        <f t="shared" si="7"/>
        <v>0</v>
      </c>
      <c r="F64" s="215"/>
      <c r="G64" s="51"/>
      <c r="H64" s="306"/>
      <c r="I64" s="249"/>
      <c r="J64" s="249"/>
      <c r="K64" s="26"/>
      <c r="L64" s="24"/>
      <c r="M64" s="32"/>
      <c r="N64" s="221"/>
    </row>
    <row r="65" spans="1:14" ht="38.25" customHeight="1" x14ac:dyDescent="0.25">
      <c r="A65" s="216"/>
      <c r="B65" s="107"/>
      <c r="C65" s="95">
        <v>0</v>
      </c>
      <c r="D65" s="116">
        <v>0</v>
      </c>
      <c r="E65" s="98">
        <f t="shared" ref="E65" si="8">SUM(C65*D65)</f>
        <v>0</v>
      </c>
      <c r="F65" s="215"/>
      <c r="G65" s="51"/>
      <c r="H65" s="307"/>
      <c r="I65" s="249"/>
      <c r="J65" s="249"/>
      <c r="K65" s="33"/>
      <c r="L65" s="34"/>
      <c r="M65" s="17"/>
      <c r="N65" s="221"/>
    </row>
    <row r="66" spans="1:14" ht="27" customHeight="1" x14ac:dyDescent="0.25">
      <c r="A66" s="254" t="s">
        <v>53</v>
      </c>
      <c r="B66" s="255"/>
      <c r="C66" s="255"/>
      <c r="D66" s="255"/>
      <c r="E66" s="256"/>
      <c r="F66" s="113">
        <f>SUM(E61:E65)</f>
        <v>0</v>
      </c>
      <c r="G66" s="51"/>
      <c r="H66" s="233" t="s">
        <v>53</v>
      </c>
      <c r="I66" s="234"/>
      <c r="J66" s="234"/>
      <c r="K66" s="234"/>
      <c r="L66" s="234"/>
      <c r="M66" s="235"/>
      <c r="N66" s="58">
        <f>SUM(M61:M65)</f>
        <v>105</v>
      </c>
    </row>
    <row r="67" spans="1:14" ht="49.5" customHeight="1" x14ac:dyDescent="0.25">
      <c r="A67" s="106"/>
      <c r="B67" s="105" t="s">
        <v>236</v>
      </c>
      <c r="C67" s="104" t="s">
        <v>17</v>
      </c>
      <c r="D67" s="105" t="s">
        <v>33</v>
      </c>
      <c r="E67" s="104" t="s">
        <v>2</v>
      </c>
      <c r="F67" s="114"/>
      <c r="G67" s="51"/>
      <c r="H67" s="9"/>
      <c r="I67" s="238" t="s">
        <v>227</v>
      </c>
      <c r="J67" s="303"/>
      <c r="K67" s="19" t="s">
        <v>17</v>
      </c>
      <c r="L67" s="69" t="s">
        <v>20</v>
      </c>
      <c r="M67" s="19" t="s">
        <v>2</v>
      </c>
      <c r="N67" s="20"/>
    </row>
    <row r="68" spans="1:14" ht="50.25" customHeight="1" x14ac:dyDescent="0.25">
      <c r="A68" s="118"/>
      <c r="B68" s="107"/>
      <c r="C68" s="95"/>
      <c r="D68" s="116">
        <v>0</v>
      </c>
      <c r="E68" s="98">
        <f>SUM(C68*D68)</f>
        <v>0</v>
      </c>
      <c r="F68" s="113"/>
      <c r="G68" s="51"/>
      <c r="H68" s="91"/>
      <c r="I68" s="246"/>
      <c r="J68" s="288"/>
      <c r="K68" s="89">
        <v>0</v>
      </c>
      <c r="L68" s="90">
        <v>0</v>
      </c>
      <c r="M68" s="25">
        <f>SUM(K68*L68)</f>
        <v>0</v>
      </c>
      <c r="N68" s="58"/>
    </row>
    <row r="69" spans="1:14" ht="27" customHeight="1" x14ac:dyDescent="0.25">
      <c r="A69" s="254" t="s">
        <v>226</v>
      </c>
      <c r="B69" s="255"/>
      <c r="C69" s="255"/>
      <c r="D69" s="255"/>
      <c r="E69" s="256"/>
      <c r="F69" s="113">
        <f>SUM(E68:E68)</f>
        <v>0</v>
      </c>
      <c r="G69" s="51"/>
      <c r="H69" s="233" t="s">
        <v>226</v>
      </c>
      <c r="I69" s="234"/>
      <c r="J69" s="234"/>
      <c r="K69" s="234"/>
      <c r="L69" s="234"/>
      <c r="M69" s="235"/>
      <c r="N69" s="58">
        <f>SUM(M68:M68)</f>
        <v>0</v>
      </c>
    </row>
    <row r="70" spans="1:14" ht="39" customHeight="1" x14ac:dyDescent="0.25">
      <c r="A70" s="106"/>
      <c r="B70" s="105" t="s">
        <v>229</v>
      </c>
      <c r="C70" s="104" t="s">
        <v>34</v>
      </c>
      <c r="D70" s="104" t="s">
        <v>35</v>
      </c>
      <c r="E70" s="104" t="s">
        <v>2</v>
      </c>
      <c r="F70" s="114"/>
      <c r="G70" s="51"/>
      <c r="H70" s="9"/>
      <c r="I70" s="292" t="s">
        <v>230</v>
      </c>
      <c r="J70" s="293"/>
      <c r="K70" s="35" t="s">
        <v>34</v>
      </c>
      <c r="L70" s="35" t="s">
        <v>35</v>
      </c>
      <c r="M70" s="19" t="s">
        <v>2</v>
      </c>
      <c r="N70" s="20"/>
    </row>
    <row r="71" spans="1:14" ht="50.1" customHeight="1" x14ac:dyDescent="0.25">
      <c r="A71" s="115"/>
      <c r="B71" s="107"/>
      <c r="C71" s="97">
        <v>0</v>
      </c>
      <c r="D71" s="103">
        <v>0</v>
      </c>
      <c r="E71" s="98">
        <f>SUM(C71*D71)</f>
        <v>0</v>
      </c>
      <c r="F71" s="214"/>
      <c r="G71" s="51"/>
      <c r="H71" s="15"/>
      <c r="I71" s="284" t="s">
        <v>11</v>
      </c>
      <c r="J71" s="286"/>
      <c r="K71" s="36">
        <v>65867.5</v>
      </c>
      <c r="L71" s="13">
        <v>0.15</v>
      </c>
      <c r="M71" s="12">
        <f>SUM(K71*L71)</f>
        <v>9880.125</v>
      </c>
      <c r="N71" s="220"/>
    </row>
    <row r="72" spans="1:14" ht="50.1" customHeight="1" x14ac:dyDescent="0.25">
      <c r="A72" s="115"/>
      <c r="B72" s="107"/>
      <c r="C72" s="97">
        <v>0</v>
      </c>
      <c r="D72" s="103">
        <v>0</v>
      </c>
      <c r="E72" s="98">
        <f>SUM(C72*D72)</f>
        <v>0</v>
      </c>
      <c r="F72" s="215"/>
      <c r="G72" s="51"/>
      <c r="H72" s="15"/>
      <c r="I72" s="284"/>
      <c r="J72" s="286"/>
      <c r="K72" s="36"/>
      <c r="L72" s="13"/>
      <c r="M72" s="15"/>
      <c r="N72" s="221"/>
    </row>
    <row r="73" spans="1:14" ht="50.1" customHeight="1" x14ac:dyDescent="0.25">
      <c r="A73" s="115"/>
      <c r="B73" s="107"/>
      <c r="C73" s="97">
        <v>0</v>
      </c>
      <c r="D73" s="103">
        <v>0</v>
      </c>
      <c r="E73" s="98">
        <f t="shared" ref="E73:E75" si="9">SUM(C73*D73)</f>
        <v>0</v>
      </c>
      <c r="F73" s="215"/>
      <c r="G73" s="51"/>
      <c r="H73" s="15"/>
      <c r="I73" s="249"/>
      <c r="J73" s="249"/>
      <c r="K73" s="36"/>
      <c r="L73" s="50"/>
      <c r="M73" s="15"/>
      <c r="N73" s="221"/>
    </row>
    <row r="74" spans="1:14" ht="50.1" customHeight="1" x14ac:dyDescent="0.25">
      <c r="A74" s="115"/>
      <c r="B74" s="107"/>
      <c r="C74" s="97">
        <v>0</v>
      </c>
      <c r="D74" s="103">
        <v>0</v>
      </c>
      <c r="E74" s="98">
        <f t="shared" si="9"/>
        <v>0</v>
      </c>
      <c r="F74" s="215"/>
      <c r="G74" s="51"/>
      <c r="H74" s="15"/>
      <c r="I74" s="249"/>
      <c r="J74" s="249"/>
      <c r="K74" s="36"/>
      <c r="L74" s="50"/>
      <c r="M74" s="15"/>
      <c r="N74" s="221"/>
    </row>
    <row r="75" spans="1:14" ht="50.1" customHeight="1" x14ac:dyDescent="0.25">
      <c r="A75" s="115"/>
      <c r="B75" s="107"/>
      <c r="C75" s="97">
        <v>0</v>
      </c>
      <c r="D75" s="103">
        <v>0</v>
      </c>
      <c r="E75" s="98">
        <f t="shared" si="9"/>
        <v>0</v>
      </c>
      <c r="F75" s="215"/>
      <c r="G75" s="51"/>
      <c r="H75" s="15"/>
      <c r="I75" s="249"/>
      <c r="J75" s="249"/>
      <c r="K75" s="36"/>
      <c r="L75" s="50"/>
      <c r="M75" s="15"/>
      <c r="N75" s="221"/>
    </row>
    <row r="76" spans="1:14" ht="50.1" customHeight="1" x14ac:dyDescent="0.25">
      <c r="A76" s="115"/>
      <c r="B76" s="107"/>
      <c r="C76" s="97">
        <v>0</v>
      </c>
      <c r="D76" s="103">
        <v>0</v>
      </c>
      <c r="E76" s="98">
        <f t="shared" ref="E76" si="10">SUM(C76*D76)</f>
        <v>0</v>
      </c>
      <c r="F76" s="215"/>
      <c r="G76" s="51"/>
      <c r="H76" s="15"/>
      <c r="I76" s="249"/>
      <c r="J76" s="249"/>
      <c r="K76" s="36"/>
      <c r="L76" s="50"/>
      <c r="M76" s="15"/>
      <c r="N76" s="222"/>
    </row>
    <row r="77" spans="1:14" ht="50.1" customHeight="1" x14ac:dyDescent="0.25">
      <c r="A77" s="115"/>
      <c r="B77" s="107"/>
      <c r="C77" s="97">
        <v>0</v>
      </c>
      <c r="D77" s="103">
        <v>0</v>
      </c>
      <c r="E77" s="98">
        <f>SUM(C77*D77)</f>
        <v>0</v>
      </c>
      <c r="F77" s="216"/>
      <c r="G77" s="51"/>
      <c r="H77" s="15"/>
      <c r="I77" s="249"/>
      <c r="J77" s="249"/>
      <c r="K77" s="15"/>
      <c r="L77" s="15"/>
      <c r="M77" s="15"/>
      <c r="N77" s="22"/>
    </row>
    <row r="78" spans="1:14" ht="23.25" customHeight="1" x14ac:dyDescent="0.25">
      <c r="A78" s="254" t="s">
        <v>49</v>
      </c>
      <c r="B78" s="255"/>
      <c r="C78" s="255"/>
      <c r="D78" s="255"/>
      <c r="E78" s="256"/>
      <c r="F78" s="99">
        <f>SUM(E71:E77)</f>
        <v>0</v>
      </c>
      <c r="G78" s="51"/>
      <c r="H78" s="228" t="s">
        <v>49</v>
      </c>
      <c r="I78" s="229"/>
      <c r="J78" s="229"/>
      <c r="K78" s="229"/>
      <c r="L78" s="229"/>
      <c r="M78" s="230"/>
      <c r="N78" s="62">
        <f>SUM(M71:M77)</f>
        <v>9880.125</v>
      </c>
    </row>
    <row r="79" spans="1:14" ht="27" customHeight="1" x14ac:dyDescent="0.25">
      <c r="A79" s="322" t="s">
        <v>36</v>
      </c>
      <c r="B79" s="323"/>
      <c r="C79" s="323"/>
      <c r="D79" s="323"/>
      <c r="E79" s="324"/>
      <c r="F79" s="108">
        <f>SUM(F13:F78)</f>
        <v>0</v>
      </c>
      <c r="G79" s="51"/>
      <c r="H79" s="233" t="s">
        <v>36</v>
      </c>
      <c r="I79" s="234"/>
      <c r="J79" s="234"/>
      <c r="K79" s="234"/>
      <c r="L79" s="234"/>
      <c r="M79" s="235"/>
      <c r="N79" s="58">
        <v>97861.55</v>
      </c>
    </row>
    <row r="80" spans="1:14" ht="27" customHeight="1" x14ac:dyDescent="0.25">
      <c r="A80" s="300" t="s">
        <v>234</v>
      </c>
      <c r="B80" s="301"/>
      <c r="C80" s="301"/>
      <c r="D80" s="119"/>
      <c r="E80" s="120"/>
      <c r="F80" s="122"/>
      <c r="G80" s="51"/>
      <c r="H80" s="302" t="s">
        <v>234</v>
      </c>
      <c r="I80" s="302"/>
      <c r="J80" s="302"/>
      <c r="K80" s="302"/>
      <c r="L80" s="302"/>
      <c r="M80" s="123"/>
      <c r="N80" s="124"/>
    </row>
    <row r="81" spans="1:13" ht="117.75" customHeight="1" x14ac:dyDescent="0.25">
      <c r="A81" s="325"/>
      <c r="B81" s="326"/>
      <c r="C81" s="326"/>
      <c r="D81" s="326"/>
      <c r="E81" s="327"/>
      <c r="F81" s="121"/>
      <c r="G81" s="51"/>
      <c r="H81" s="296" t="s">
        <v>235</v>
      </c>
      <c r="I81" s="296"/>
      <c r="J81" s="296"/>
      <c r="K81" s="296"/>
      <c r="L81" s="296"/>
      <c r="M81" s="296"/>
    </row>
    <row r="86" spans="1:13" x14ac:dyDescent="0.25">
      <c r="B86" s="125"/>
    </row>
  </sheetData>
  <protectedRanges>
    <protectedRange sqref="A81" name="Notes"/>
    <protectedRange sqref="B68:D68" name="Equipment"/>
    <protectedRange sqref="B55:D58" name="VehicleUse"/>
    <protectedRange sqref="B27:D37" name="Travel"/>
    <protectedRange sqref="B27:D37" name="Materials"/>
    <protectedRange sqref="B15:D24" name="Fringe"/>
    <protectedRange sqref="B3:D12" name="Personnel"/>
    <protectedRange sqref="B40:D43" name="Contractual"/>
    <protectedRange sqref="B61:D65" name="Other"/>
    <protectedRange sqref="B71:D77" name="Indirect"/>
  </protectedRanges>
  <mergeCells count="109">
    <mergeCell ref="A80:C80"/>
    <mergeCell ref="H80:L80"/>
    <mergeCell ref="A81:E81"/>
    <mergeCell ref="H81:M81"/>
    <mergeCell ref="A61:A65"/>
    <mergeCell ref="A66:E66"/>
    <mergeCell ref="F61:F65"/>
    <mergeCell ref="I57:J57"/>
    <mergeCell ref="H61:H65"/>
    <mergeCell ref="H66:M66"/>
    <mergeCell ref="I76:J76"/>
    <mergeCell ref="I67:J67"/>
    <mergeCell ref="I68:J68"/>
    <mergeCell ref="I54:J54"/>
    <mergeCell ref="I58:J58"/>
    <mergeCell ref="I56:J56"/>
    <mergeCell ref="I55:J55"/>
    <mergeCell ref="A79:E79"/>
    <mergeCell ref="H69:M69"/>
    <mergeCell ref="I70:J70"/>
    <mergeCell ref="I71:J71"/>
    <mergeCell ref="I77:J77"/>
    <mergeCell ref="I72:J72"/>
    <mergeCell ref="H79:M79"/>
    <mergeCell ref="H59:M59"/>
    <mergeCell ref="I62:J62"/>
    <mergeCell ref="I63:J63"/>
    <mergeCell ref="I64:J64"/>
    <mergeCell ref="I73:J73"/>
    <mergeCell ref="A78:E78"/>
    <mergeCell ref="I74:J74"/>
    <mergeCell ref="I75:J75"/>
    <mergeCell ref="H78:M78"/>
    <mergeCell ref="A40:A43"/>
    <mergeCell ref="A44:E44"/>
    <mergeCell ref="A46:A52"/>
    <mergeCell ref="A53:E53"/>
    <mergeCell ref="A69:E69"/>
    <mergeCell ref="A59:E59"/>
    <mergeCell ref="N71:N76"/>
    <mergeCell ref="I39:J39"/>
    <mergeCell ref="F46:F52"/>
    <mergeCell ref="F40:F43"/>
    <mergeCell ref="F71:F77"/>
    <mergeCell ref="N40:N43"/>
    <mergeCell ref="N61:N65"/>
    <mergeCell ref="H46:H52"/>
    <mergeCell ref="N46:N52"/>
    <mergeCell ref="I51:J51"/>
    <mergeCell ref="I60:J60"/>
    <mergeCell ref="I61:J61"/>
    <mergeCell ref="I40:J40"/>
    <mergeCell ref="I42:J42"/>
    <mergeCell ref="I43:J43"/>
    <mergeCell ref="I65:J65"/>
    <mergeCell ref="H53:M53"/>
    <mergeCell ref="I46:J46"/>
    <mergeCell ref="A25:E25"/>
    <mergeCell ref="I18:J18"/>
    <mergeCell ref="I19:J19"/>
    <mergeCell ref="I20:J20"/>
    <mergeCell ref="H25:M25"/>
    <mergeCell ref="I14:J14"/>
    <mergeCell ref="I15:J15"/>
    <mergeCell ref="I16:J16"/>
    <mergeCell ref="A38:E38"/>
    <mergeCell ref="A27:A37"/>
    <mergeCell ref="F27:F37"/>
    <mergeCell ref="A1:F1"/>
    <mergeCell ref="A13:E13"/>
    <mergeCell ref="H13:M13"/>
    <mergeCell ref="I6:J6"/>
    <mergeCell ref="I7:J7"/>
    <mergeCell ref="I8:J8"/>
    <mergeCell ref="H1:N1"/>
    <mergeCell ref="F15:F24"/>
    <mergeCell ref="F3:F12"/>
    <mergeCell ref="I12:J12"/>
    <mergeCell ref="N27:N37"/>
    <mergeCell ref="H38:M38"/>
    <mergeCell ref="I26:J26"/>
    <mergeCell ref="I29:J29"/>
    <mergeCell ref="I37:J37"/>
    <mergeCell ref="I30:J30"/>
    <mergeCell ref="I27:J27"/>
    <mergeCell ref="I2:J2"/>
    <mergeCell ref="I3:J3"/>
    <mergeCell ref="N15:N24"/>
    <mergeCell ref="I4:J4"/>
    <mergeCell ref="I5:J5"/>
    <mergeCell ref="I9:J9"/>
    <mergeCell ref="I49:J49"/>
    <mergeCell ref="I50:J50"/>
    <mergeCell ref="H44:M44"/>
    <mergeCell ref="I31:J31"/>
    <mergeCell ref="I32:J32"/>
    <mergeCell ref="I33:J33"/>
    <mergeCell ref="I34:J34"/>
    <mergeCell ref="I17:J17"/>
    <mergeCell ref="I45:J45"/>
    <mergeCell ref="I24:J24"/>
    <mergeCell ref="I28:J28"/>
    <mergeCell ref="I35:J35"/>
    <mergeCell ref="I36:J36"/>
    <mergeCell ref="H27:H37"/>
    <mergeCell ref="I41:J41"/>
    <mergeCell ref="I47:J47"/>
    <mergeCell ref="I48:J48"/>
    <mergeCell ref="H40:H4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G116"/>
  <sheetViews>
    <sheetView workbookViewId="0">
      <selection activeCell="E13" sqref="E13"/>
    </sheetView>
  </sheetViews>
  <sheetFormatPr defaultRowHeight="15" x14ac:dyDescent="0.25"/>
  <cols>
    <col min="1" max="1" width="16.5703125" style="68" customWidth="1"/>
    <col min="2" max="2" width="17.5703125" style="68" customWidth="1"/>
    <col min="3" max="3" width="22.140625" style="68" customWidth="1"/>
    <col min="4" max="4" width="21.5703125" style="68" customWidth="1"/>
    <col min="5" max="5" width="22.28515625" style="68" customWidth="1"/>
  </cols>
  <sheetData>
    <row r="2" spans="1:7" x14ac:dyDescent="0.25">
      <c r="A2" s="71" t="s">
        <v>219</v>
      </c>
      <c r="B2" s="72" t="s">
        <v>221</v>
      </c>
      <c r="C2" s="73" t="s">
        <v>68</v>
      </c>
      <c r="D2" s="73" t="s">
        <v>69</v>
      </c>
      <c r="E2" s="73" t="s">
        <v>70</v>
      </c>
    </row>
    <row r="3" spans="1:7" x14ac:dyDescent="0.25">
      <c r="A3" s="83" t="s">
        <v>220</v>
      </c>
      <c r="B3" s="84" t="s">
        <v>220</v>
      </c>
      <c r="C3" s="85"/>
      <c r="D3" s="85"/>
      <c r="E3" s="85"/>
    </row>
    <row r="4" spans="1:7" ht="38.25" x14ac:dyDescent="0.25">
      <c r="A4" s="74" t="s">
        <v>93</v>
      </c>
      <c r="B4" s="328" t="s">
        <v>94</v>
      </c>
      <c r="C4" s="75" t="s">
        <v>72</v>
      </c>
      <c r="D4" s="75" t="s">
        <v>218</v>
      </c>
      <c r="E4" s="75" t="s">
        <v>73</v>
      </c>
      <c r="F4" s="68"/>
      <c r="G4" s="68"/>
    </row>
    <row r="5" spans="1:7" ht="25.5" x14ac:dyDescent="0.25">
      <c r="A5" s="74"/>
      <c r="B5" s="328"/>
      <c r="C5" s="75" t="s">
        <v>74</v>
      </c>
      <c r="D5" s="75" t="s">
        <v>75</v>
      </c>
      <c r="E5" s="75"/>
      <c r="F5" s="68"/>
      <c r="G5" s="68"/>
    </row>
    <row r="6" spans="1:7" ht="102" x14ac:dyDescent="0.25">
      <c r="A6" s="75"/>
      <c r="B6" s="77" t="s">
        <v>95</v>
      </c>
      <c r="C6" s="75" t="s">
        <v>76</v>
      </c>
      <c r="D6" s="75" t="s">
        <v>77</v>
      </c>
      <c r="E6" s="75" t="s">
        <v>78</v>
      </c>
    </row>
    <row r="7" spans="1:7" x14ac:dyDescent="0.25">
      <c r="A7" s="78"/>
      <c r="B7" s="79"/>
      <c r="C7" s="78"/>
      <c r="D7" s="78"/>
      <c r="E7" s="78"/>
    </row>
    <row r="8" spans="1:7" ht="63.75" x14ac:dyDescent="0.25">
      <c r="A8" s="74" t="s">
        <v>88</v>
      </c>
      <c r="B8" s="77" t="s">
        <v>96</v>
      </c>
      <c r="C8" s="75" t="s">
        <v>217</v>
      </c>
      <c r="D8" s="75" t="s">
        <v>79</v>
      </c>
      <c r="E8" s="75" t="s">
        <v>80</v>
      </c>
    </row>
    <row r="9" spans="1:7" ht="63.75" x14ac:dyDescent="0.25">
      <c r="A9" s="74"/>
      <c r="B9" s="77" t="s">
        <v>97</v>
      </c>
      <c r="C9" s="75" t="s">
        <v>81</v>
      </c>
      <c r="D9" s="75" t="s">
        <v>83</v>
      </c>
      <c r="E9" s="75" t="s">
        <v>82</v>
      </c>
    </row>
    <row r="10" spans="1:7" ht="76.5" x14ac:dyDescent="0.25">
      <c r="A10" s="74"/>
      <c r="B10" s="77" t="s">
        <v>98</v>
      </c>
      <c r="C10" s="75" t="s">
        <v>84</v>
      </c>
      <c r="D10" s="75" t="s">
        <v>85</v>
      </c>
      <c r="E10" s="75"/>
    </row>
    <row r="11" spans="1:7" ht="25.5" x14ac:dyDescent="0.25">
      <c r="A11" s="74"/>
      <c r="B11" s="77" t="s">
        <v>87</v>
      </c>
      <c r="C11" s="75"/>
      <c r="D11" s="75"/>
      <c r="E11" s="75"/>
    </row>
    <row r="12" spans="1:7" ht="76.5" x14ac:dyDescent="0.25">
      <c r="A12" s="74"/>
      <c r="B12" s="77" t="s">
        <v>86</v>
      </c>
      <c r="C12" s="75" t="s">
        <v>99</v>
      </c>
      <c r="D12" s="76" t="s">
        <v>215</v>
      </c>
      <c r="E12" s="75"/>
    </row>
    <row r="13" spans="1:7" ht="51" x14ac:dyDescent="0.25">
      <c r="A13" s="74"/>
      <c r="B13" s="77" t="s">
        <v>100</v>
      </c>
      <c r="C13" s="75" t="s">
        <v>101</v>
      </c>
      <c r="D13" s="75" t="s">
        <v>102</v>
      </c>
      <c r="E13" s="75"/>
    </row>
    <row r="14" spans="1:7" ht="38.25" x14ac:dyDescent="0.25">
      <c r="A14" s="74"/>
      <c r="B14" s="77" t="s">
        <v>103</v>
      </c>
      <c r="C14" s="75" t="s">
        <v>104</v>
      </c>
      <c r="D14" s="75" t="s">
        <v>105</v>
      </c>
      <c r="E14" s="75"/>
    </row>
    <row r="15" spans="1:7" ht="51" x14ac:dyDescent="0.25">
      <c r="A15" s="74"/>
      <c r="B15" s="77" t="s">
        <v>106</v>
      </c>
      <c r="C15" s="75" t="s">
        <v>107</v>
      </c>
      <c r="D15" s="75" t="s">
        <v>108</v>
      </c>
      <c r="E15" s="75"/>
    </row>
    <row r="16" spans="1:7" ht="38.25" x14ac:dyDescent="0.25">
      <c r="A16" s="74"/>
      <c r="B16" s="77" t="s">
        <v>176</v>
      </c>
      <c r="C16" s="75" t="s">
        <v>109</v>
      </c>
      <c r="D16" s="75" t="s">
        <v>110</v>
      </c>
      <c r="E16" s="75"/>
    </row>
    <row r="17" spans="1:5" ht="38.25" x14ac:dyDescent="0.25">
      <c r="A17" s="74"/>
      <c r="B17" s="77" t="s">
        <v>177</v>
      </c>
      <c r="C17" s="75" t="s">
        <v>111</v>
      </c>
      <c r="D17" s="75"/>
      <c r="E17" s="75"/>
    </row>
    <row r="18" spans="1:5" ht="38.25" x14ac:dyDescent="0.25">
      <c r="A18" s="74"/>
      <c r="B18" s="77" t="s">
        <v>178</v>
      </c>
      <c r="C18" s="75" t="s">
        <v>112</v>
      </c>
      <c r="D18" s="75" t="s">
        <v>110</v>
      </c>
      <c r="E18" s="75"/>
    </row>
    <row r="19" spans="1:5" ht="63.75" x14ac:dyDescent="0.25">
      <c r="A19" s="74"/>
      <c r="B19" s="328" t="s">
        <v>179</v>
      </c>
      <c r="C19" s="75" t="s">
        <v>113</v>
      </c>
      <c r="D19" s="75" t="s">
        <v>114</v>
      </c>
      <c r="E19" s="75" t="s">
        <v>115</v>
      </c>
    </row>
    <row r="20" spans="1:5" ht="38.25" x14ac:dyDescent="0.25">
      <c r="A20" s="74"/>
      <c r="B20" s="328"/>
      <c r="C20" s="75" t="s">
        <v>116</v>
      </c>
      <c r="D20" s="75" t="s">
        <v>117</v>
      </c>
      <c r="E20" s="75" t="s">
        <v>118</v>
      </c>
    </row>
    <row r="21" spans="1:5" ht="51" x14ac:dyDescent="0.25">
      <c r="A21" s="74"/>
      <c r="B21" s="328"/>
      <c r="C21" s="75" t="s">
        <v>119</v>
      </c>
      <c r="D21" s="75" t="s">
        <v>120</v>
      </c>
      <c r="E21" s="75" t="s">
        <v>121</v>
      </c>
    </row>
    <row r="22" spans="1:5" ht="38.25" x14ac:dyDescent="0.25">
      <c r="A22" s="74"/>
      <c r="B22" s="77" t="s">
        <v>180</v>
      </c>
      <c r="C22" s="75" t="s">
        <v>122</v>
      </c>
      <c r="D22" s="75"/>
      <c r="E22" s="75"/>
    </row>
    <row r="23" spans="1:5" ht="51" x14ac:dyDescent="0.25">
      <c r="A23" s="74"/>
      <c r="B23" s="77" t="s">
        <v>181</v>
      </c>
      <c r="C23" s="75" t="s">
        <v>123</v>
      </c>
      <c r="D23" s="75" t="s">
        <v>124</v>
      </c>
      <c r="E23" s="75" t="s">
        <v>125</v>
      </c>
    </row>
    <row r="24" spans="1:5" ht="51" x14ac:dyDescent="0.25">
      <c r="A24" s="74"/>
      <c r="B24" s="77" t="s">
        <v>182</v>
      </c>
      <c r="C24" s="75" t="s">
        <v>126</v>
      </c>
      <c r="D24" s="76" t="s">
        <v>216</v>
      </c>
      <c r="E24" s="75" t="s">
        <v>127</v>
      </c>
    </row>
    <row r="25" spans="1:5" ht="63.75" x14ac:dyDescent="0.25">
      <c r="A25" s="74"/>
      <c r="B25" s="77" t="s">
        <v>183</v>
      </c>
      <c r="C25" s="75" t="s">
        <v>128</v>
      </c>
      <c r="D25" s="75" t="s">
        <v>129</v>
      </c>
      <c r="E25" s="75" t="s">
        <v>130</v>
      </c>
    </row>
    <row r="26" spans="1:5" ht="25.5" x14ac:dyDescent="0.25">
      <c r="A26" s="74"/>
      <c r="B26" s="77" t="s">
        <v>184</v>
      </c>
      <c r="C26" s="75" t="s">
        <v>131</v>
      </c>
      <c r="D26" s="75"/>
      <c r="E26" s="75"/>
    </row>
    <row r="27" spans="1:5" ht="25.5" x14ac:dyDescent="0.25">
      <c r="A27" s="74"/>
      <c r="B27" s="77" t="s">
        <v>185</v>
      </c>
      <c r="C27" s="75" t="s">
        <v>131</v>
      </c>
      <c r="D27" s="75" t="s">
        <v>132</v>
      </c>
      <c r="E27" s="75"/>
    </row>
    <row r="28" spans="1:5" x14ac:dyDescent="0.25">
      <c r="A28" s="80"/>
      <c r="B28" s="79"/>
      <c r="C28" s="78"/>
      <c r="D28" s="78"/>
      <c r="E28" s="78"/>
    </row>
    <row r="29" spans="1:5" ht="51" x14ac:dyDescent="0.25">
      <c r="A29" s="74" t="s">
        <v>89</v>
      </c>
      <c r="B29" s="77" t="s">
        <v>186</v>
      </c>
      <c r="C29" s="75" t="s">
        <v>133</v>
      </c>
      <c r="D29" s="75" t="s">
        <v>134</v>
      </c>
      <c r="E29" s="75"/>
    </row>
    <row r="30" spans="1:5" ht="51" x14ac:dyDescent="0.25">
      <c r="A30" s="74"/>
      <c r="B30" s="77" t="s">
        <v>187</v>
      </c>
      <c r="C30" s="329" t="s">
        <v>135</v>
      </c>
      <c r="D30" s="329" t="s">
        <v>136</v>
      </c>
      <c r="E30" s="75"/>
    </row>
    <row r="31" spans="1:5" ht="38.25" x14ac:dyDescent="0.25">
      <c r="A31" s="74"/>
      <c r="B31" s="77" t="s">
        <v>188</v>
      </c>
      <c r="C31" s="329"/>
      <c r="D31" s="329"/>
      <c r="E31" s="75"/>
    </row>
    <row r="32" spans="1:5" ht="38.25" x14ac:dyDescent="0.25">
      <c r="A32" s="74"/>
      <c r="B32" s="77" t="s">
        <v>189</v>
      </c>
      <c r="C32" s="329"/>
      <c r="D32" s="329"/>
      <c r="E32" s="75"/>
    </row>
    <row r="33" spans="1:5" ht="25.5" x14ac:dyDescent="0.25">
      <c r="A33" s="74"/>
      <c r="B33" s="77" t="s">
        <v>190</v>
      </c>
      <c r="C33" s="75"/>
      <c r="D33" s="75"/>
      <c r="E33" s="75"/>
    </row>
    <row r="34" spans="1:5" x14ac:dyDescent="0.25">
      <c r="A34" s="80"/>
      <c r="B34" s="79"/>
      <c r="C34" s="78"/>
      <c r="D34" s="78"/>
      <c r="E34" s="78"/>
    </row>
    <row r="35" spans="1:5" ht="38.25" x14ac:dyDescent="0.25">
      <c r="A35" s="74" t="s">
        <v>90</v>
      </c>
      <c r="B35" s="77" t="s">
        <v>191</v>
      </c>
      <c r="C35" s="75" t="s">
        <v>137</v>
      </c>
      <c r="D35" s="75" t="s">
        <v>138</v>
      </c>
      <c r="E35" s="75"/>
    </row>
    <row r="36" spans="1:5" x14ac:dyDescent="0.25">
      <c r="A36" s="80"/>
      <c r="B36" s="79"/>
      <c r="C36" s="78"/>
      <c r="D36" s="78"/>
      <c r="E36" s="78"/>
    </row>
    <row r="37" spans="1:5" ht="38.25" x14ac:dyDescent="0.25">
      <c r="A37" s="74" t="s">
        <v>91</v>
      </c>
      <c r="B37" s="77" t="s">
        <v>192</v>
      </c>
      <c r="C37" s="75" t="s">
        <v>139</v>
      </c>
      <c r="D37" s="75" t="s">
        <v>126</v>
      </c>
      <c r="E37" s="75"/>
    </row>
    <row r="38" spans="1:5" ht="38.25" x14ac:dyDescent="0.25">
      <c r="A38" s="74"/>
      <c r="B38" s="77" t="s">
        <v>193</v>
      </c>
      <c r="C38" s="75" t="s">
        <v>140</v>
      </c>
      <c r="D38" s="75" t="s">
        <v>141</v>
      </c>
      <c r="E38" s="75"/>
    </row>
    <row r="39" spans="1:5" ht="38.25" x14ac:dyDescent="0.25">
      <c r="A39" s="74"/>
      <c r="B39" s="77" t="s">
        <v>194</v>
      </c>
      <c r="C39" s="75" t="s">
        <v>142</v>
      </c>
      <c r="D39" s="75" t="s">
        <v>143</v>
      </c>
      <c r="E39" s="75" t="s">
        <v>144</v>
      </c>
    </row>
    <row r="40" spans="1:5" ht="38.25" x14ac:dyDescent="0.25">
      <c r="A40" s="74"/>
      <c r="B40" s="77" t="s">
        <v>195</v>
      </c>
      <c r="C40" s="75" t="s">
        <v>145</v>
      </c>
      <c r="D40" s="75" t="s">
        <v>146</v>
      </c>
      <c r="E40" s="75" t="s">
        <v>147</v>
      </c>
    </row>
    <row r="41" spans="1:5" ht="25.5" x14ac:dyDescent="0.25">
      <c r="A41" s="74"/>
      <c r="B41" s="77" t="s">
        <v>196</v>
      </c>
      <c r="C41" s="75" t="s">
        <v>139</v>
      </c>
      <c r="D41" s="75"/>
      <c r="E41" s="75"/>
    </row>
    <row r="42" spans="1:5" x14ac:dyDescent="0.25">
      <c r="A42" s="80"/>
      <c r="B42" s="79"/>
      <c r="C42" s="78"/>
      <c r="D42" s="78"/>
      <c r="E42" s="78"/>
    </row>
    <row r="43" spans="1:5" ht="38.25" x14ac:dyDescent="0.25">
      <c r="A43" s="74" t="s">
        <v>92</v>
      </c>
      <c r="B43" s="77" t="s">
        <v>197</v>
      </c>
      <c r="C43" s="75" t="s">
        <v>148</v>
      </c>
      <c r="D43" s="75" t="s">
        <v>149</v>
      </c>
      <c r="E43" s="75"/>
    </row>
    <row r="44" spans="1:5" ht="51" x14ac:dyDescent="0.25">
      <c r="A44" s="74"/>
      <c r="B44" s="77" t="s">
        <v>198</v>
      </c>
      <c r="C44" s="75" t="s">
        <v>150</v>
      </c>
      <c r="D44" s="75" t="s">
        <v>151</v>
      </c>
      <c r="E44" s="75"/>
    </row>
    <row r="45" spans="1:5" ht="51" x14ac:dyDescent="0.25">
      <c r="A45" s="74"/>
      <c r="B45" s="77" t="s">
        <v>199</v>
      </c>
      <c r="C45" s="75" t="s">
        <v>152</v>
      </c>
      <c r="D45" s="75"/>
      <c r="E45" s="75"/>
    </row>
    <row r="46" spans="1:5" ht="38.25" x14ac:dyDescent="0.25">
      <c r="A46" s="74"/>
      <c r="B46" s="77" t="s">
        <v>200</v>
      </c>
      <c r="C46" s="75" t="s">
        <v>153</v>
      </c>
      <c r="D46" s="75" t="s">
        <v>154</v>
      </c>
      <c r="E46" s="75" t="s">
        <v>155</v>
      </c>
    </row>
    <row r="47" spans="1:5" x14ac:dyDescent="0.25">
      <c r="A47" s="80"/>
      <c r="B47" s="79"/>
      <c r="C47" s="78"/>
      <c r="D47" s="78"/>
      <c r="E47" s="78"/>
    </row>
    <row r="48" spans="1:5" ht="63.75" x14ac:dyDescent="0.25">
      <c r="A48" s="74" t="s">
        <v>210</v>
      </c>
      <c r="B48" s="77" t="s">
        <v>201</v>
      </c>
      <c r="C48" s="75" t="s">
        <v>156</v>
      </c>
      <c r="D48" s="75" t="s">
        <v>157</v>
      </c>
      <c r="E48" s="75"/>
    </row>
    <row r="49" spans="1:5" x14ac:dyDescent="0.25">
      <c r="A49" s="80"/>
      <c r="B49" s="79"/>
      <c r="C49" s="78"/>
      <c r="D49" s="78"/>
      <c r="E49" s="78"/>
    </row>
    <row r="50" spans="1:5" ht="76.5" x14ac:dyDescent="0.25">
      <c r="A50" s="74" t="s">
        <v>211</v>
      </c>
      <c r="B50" s="77" t="s">
        <v>202</v>
      </c>
      <c r="C50" s="75" t="s">
        <v>158</v>
      </c>
      <c r="D50" s="75" t="s">
        <v>159</v>
      </c>
      <c r="E50" s="75" t="s">
        <v>160</v>
      </c>
    </row>
    <row r="51" spans="1:5" x14ac:dyDescent="0.25">
      <c r="A51" s="80"/>
      <c r="B51" s="79"/>
      <c r="C51" s="78"/>
      <c r="D51" s="78"/>
      <c r="E51" s="78"/>
    </row>
    <row r="52" spans="1:5" ht="38.25" x14ac:dyDescent="0.25">
      <c r="A52" s="74" t="s">
        <v>212</v>
      </c>
      <c r="B52" s="77" t="s">
        <v>203</v>
      </c>
      <c r="C52" s="75" t="s">
        <v>161</v>
      </c>
      <c r="D52" s="75" t="s">
        <v>162</v>
      </c>
      <c r="E52" s="75"/>
    </row>
    <row r="53" spans="1:5" ht="38.25" x14ac:dyDescent="0.25">
      <c r="A53" s="74"/>
      <c r="B53" s="77" t="s">
        <v>204</v>
      </c>
      <c r="C53" s="75" t="s">
        <v>163</v>
      </c>
      <c r="D53" s="75" t="s">
        <v>164</v>
      </c>
      <c r="E53" s="75" t="s">
        <v>165</v>
      </c>
    </row>
    <row r="54" spans="1:5" ht="76.5" x14ac:dyDescent="0.25">
      <c r="A54" s="74"/>
      <c r="B54" s="77" t="s">
        <v>205</v>
      </c>
      <c r="C54" s="75" t="s">
        <v>166</v>
      </c>
      <c r="D54" s="75"/>
      <c r="E54" s="75"/>
    </row>
    <row r="55" spans="1:5" x14ac:dyDescent="0.25">
      <c r="A55" s="80"/>
      <c r="B55" s="79"/>
      <c r="C55" s="78"/>
      <c r="D55" s="78"/>
      <c r="E55" s="78"/>
    </row>
    <row r="56" spans="1:5" ht="51" x14ac:dyDescent="0.25">
      <c r="A56" s="74" t="s">
        <v>213</v>
      </c>
      <c r="B56" s="77" t="s">
        <v>206</v>
      </c>
      <c r="C56" s="75" t="s">
        <v>167</v>
      </c>
      <c r="D56" s="75" t="s">
        <v>168</v>
      </c>
      <c r="E56" s="75"/>
    </row>
    <row r="57" spans="1:5" ht="51" x14ac:dyDescent="0.25">
      <c r="A57" s="74"/>
      <c r="B57" s="77" t="s">
        <v>207</v>
      </c>
      <c r="C57" s="75" t="s">
        <v>169</v>
      </c>
      <c r="D57" s="75" t="s">
        <v>170</v>
      </c>
      <c r="E57" s="75"/>
    </row>
    <row r="58" spans="1:5" x14ac:dyDescent="0.25">
      <c r="A58" s="80"/>
      <c r="B58" s="79"/>
      <c r="C58" s="78"/>
      <c r="D58" s="78"/>
      <c r="E58" s="78"/>
    </row>
    <row r="59" spans="1:5" ht="38.25" x14ac:dyDescent="0.25">
      <c r="A59" s="74" t="s">
        <v>214</v>
      </c>
      <c r="B59" s="77" t="s">
        <v>208</v>
      </c>
      <c r="C59" s="75" t="s">
        <v>171</v>
      </c>
      <c r="D59" s="75" t="s">
        <v>71</v>
      </c>
      <c r="E59" s="75" t="s">
        <v>172</v>
      </c>
    </row>
    <row r="60" spans="1:5" ht="38.25" x14ac:dyDescent="0.25">
      <c r="A60" s="81"/>
      <c r="B60" s="82" t="s">
        <v>209</v>
      </c>
      <c r="C60" s="81" t="s">
        <v>173</v>
      </c>
      <c r="D60" s="81" t="s">
        <v>174</v>
      </c>
      <c r="E60" s="81" t="s">
        <v>175</v>
      </c>
    </row>
    <row r="61" spans="1:5" x14ac:dyDescent="0.25">
      <c r="A61" s="66"/>
    </row>
    <row r="62" spans="1:5" x14ac:dyDescent="0.25">
      <c r="A62" s="66"/>
    </row>
    <row r="63" spans="1:5" x14ac:dyDescent="0.25">
      <c r="A63" s="66"/>
    </row>
    <row r="64" spans="1:5" x14ac:dyDescent="0.25">
      <c r="A64" s="66"/>
    </row>
    <row r="65" spans="1:1" x14ac:dyDescent="0.25">
      <c r="A65" s="66"/>
    </row>
    <row r="66" spans="1:1" x14ac:dyDescent="0.25">
      <c r="A66" s="66"/>
    </row>
    <row r="71" spans="1:1" x14ac:dyDescent="0.25">
      <c r="A71" s="66"/>
    </row>
    <row r="72" spans="1:1" x14ac:dyDescent="0.25">
      <c r="A72" s="66"/>
    </row>
    <row r="73" spans="1:1" x14ac:dyDescent="0.25">
      <c r="A73" s="66"/>
    </row>
    <row r="74" spans="1:1" x14ac:dyDescent="0.25">
      <c r="A74" s="66"/>
    </row>
    <row r="75" spans="1:1" x14ac:dyDescent="0.25">
      <c r="A75" s="66"/>
    </row>
    <row r="76" spans="1:1" x14ac:dyDescent="0.25">
      <c r="A76" s="66"/>
    </row>
    <row r="77" spans="1:1" x14ac:dyDescent="0.25">
      <c r="A77" s="66"/>
    </row>
    <row r="78" spans="1:1" x14ac:dyDescent="0.25">
      <c r="A78" s="66"/>
    </row>
    <row r="79" spans="1:1" x14ac:dyDescent="0.25">
      <c r="A79" s="66"/>
    </row>
    <row r="80" spans="1:1" x14ac:dyDescent="0.25">
      <c r="A80" s="66"/>
    </row>
    <row r="81" spans="1:1" x14ac:dyDescent="0.25">
      <c r="A81" s="66"/>
    </row>
    <row r="82" spans="1:1" x14ac:dyDescent="0.25">
      <c r="A82" s="66"/>
    </row>
    <row r="88" spans="1:1" x14ac:dyDescent="0.25">
      <c r="A88" s="67"/>
    </row>
    <row r="89" spans="1:1" x14ac:dyDescent="0.25">
      <c r="A89" s="67"/>
    </row>
    <row r="90" spans="1:1" x14ac:dyDescent="0.25">
      <c r="A90" s="67"/>
    </row>
    <row r="91" spans="1:1" x14ac:dyDescent="0.25">
      <c r="A91" s="67"/>
    </row>
    <row r="92" spans="1:1" x14ac:dyDescent="0.25">
      <c r="A92" s="67"/>
    </row>
    <row r="93" spans="1:1" x14ac:dyDescent="0.25">
      <c r="A93" s="70"/>
    </row>
    <row r="94" spans="1:1" x14ac:dyDescent="0.25">
      <c r="A94" s="67"/>
    </row>
    <row r="95" spans="1:1" x14ac:dyDescent="0.25">
      <c r="A95" s="67"/>
    </row>
    <row r="96" spans="1:1" x14ac:dyDescent="0.25">
      <c r="A96" s="67"/>
    </row>
    <row r="97" spans="1:1" x14ac:dyDescent="0.25">
      <c r="A97" s="67"/>
    </row>
    <row r="98" spans="1:1" x14ac:dyDescent="0.25">
      <c r="A98" s="70"/>
    </row>
    <row r="99" spans="1:1" x14ac:dyDescent="0.25">
      <c r="A99" s="70"/>
    </row>
    <row r="100" spans="1:1" x14ac:dyDescent="0.25">
      <c r="A100" s="67"/>
    </row>
    <row r="101" spans="1:1" x14ac:dyDescent="0.25">
      <c r="A101" s="67"/>
    </row>
    <row r="102" spans="1:1" x14ac:dyDescent="0.25">
      <c r="A102" s="67"/>
    </row>
    <row r="103" spans="1:1" x14ac:dyDescent="0.25">
      <c r="A103" s="67"/>
    </row>
    <row r="104" spans="1:1" x14ac:dyDescent="0.25">
      <c r="A104" s="70"/>
    </row>
    <row r="105" spans="1:1" x14ac:dyDescent="0.25">
      <c r="A105" s="67"/>
    </row>
    <row r="106" spans="1:1" x14ac:dyDescent="0.25">
      <c r="A106" s="67"/>
    </row>
    <row r="107" spans="1:1" x14ac:dyDescent="0.25">
      <c r="A107" s="67"/>
    </row>
    <row r="108" spans="1:1" x14ac:dyDescent="0.25">
      <c r="A108" s="70"/>
    </row>
    <row r="109" spans="1:1" x14ac:dyDescent="0.25">
      <c r="A109" s="70"/>
    </row>
    <row r="110" spans="1:1" x14ac:dyDescent="0.25">
      <c r="A110" s="70"/>
    </row>
    <row r="111" spans="1:1" x14ac:dyDescent="0.25">
      <c r="A111" s="67"/>
    </row>
    <row r="112" spans="1:1" x14ac:dyDescent="0.25">
      <c r="A112" s="67"/>
    </row>
    <row r="113" spans="1:1" x14ac:dyDescent="0.25">
      <c r="A113" s="70"/>
    </row>
    <row r="114" spans="1:1" x14ac:dyDescent="0.25">
      <c r="A114" s="67"/>
    </row>
    <row r="115" spans="1:1" x14ac:dyDescent="0.25">
      <c r="A115" s="70"/>
    </row>
    <row r="116" spans="1:1" x14ac:dyDescent="0.25">
      <c r="A116" s="67"/>
    </row>
  </sheetData>
  <dataConsolidate/>
  <mergeCells count="4">
    <mergeCell ref="B19:B21"/>
    <mergeCell ref="B4:B5"/>
    <mergeCell ref="C30:C32"/>
    <mergeCell ref="D30:D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1BF0AB1551E429321B6FC1D1C1E57" ma:contentTypeVersion="1" ma:contentTypeDescription="Create a new document." ma:contentTypeScope="" ma:versionID="48f5fc7f5fccbe7ae7922eebf852aae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67AB5D-01A4-4F5A-B2FE-06EA4B9DF118}"/>
</file>

<file path=customXml/itemProps2.xml><?xml version="1.0" encoding="utf-8"?>
<ds:datastoreItem xmlns:ds="http://schemas.openxmlformats.org/officeDocument/2006/customXml" ds:itemID="{3FB2C946-54CD-4393-9B95-E0524809E9FF}"/>
</file>

<file path=customXml/itemProps3.xml><?xml version="1.0" encoding="utf-8"?>
<ds:datastoreItem xmlns:ds="http://schemas.openxmlformats.org/officeDocument/2006/customXml" ds:itemID="{786AC0ED-2375-442F-BCCE-074D94C8A0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36</vt:i4>
      </vt:variant>
    </vt:vector>
  </HeadingPairs>
  <TitlesOfParts>
    <vt:vector size="42" baseType="lpstr">
      <vt:lpstr>0-INSTRUCTIONS</vt:lpstr>
      <vt:lpstr>1-PROJECT SCHEDULE</vt:lpstr>
      <vt:lpstr>2-SUMMARY BUDGET</vt:lpstr>
      <vt:lpstr>3-DETAILED BUDGET</vt:lpstr>
      <vt:lpstr>-old</vt:lpstr>
      <vt:lpstr>Look-up</vt:lpstr>
      <vt:lpstr>'3-DETAILED BUDGET'!Text34</vt:lpstr>
      <vt:lpstr>'-old'!Text34</vt:lpstr>
      <vt:lpstr>'3-DETAILED BUDGET'!Text35</vt:lpstr>
      <vt:lpstr>'-old'!Text35</vt:lpstr>
      <vt:lpstr>'3-DETAILED BUDGET'!Text37</vt:lpstr>
      <vt:lpstr>'-old'!Text37</vt:lpstr>
      <vt:lpstr>'3-DETAILED BUDGET'!Text38</vt:lpstr>
      <vt:lpstr>'-old'!Text38</vt:lpstr>
      <vt:lpstr>'3-DETAILED BUDGET'!Text40</vt:lpstr>
      <vt:lpstr>'-old'!Text40</vt:lpstr>
      <vt:lpstr>'3-DETAILED BUDGET'!Text41</vt:lpstr>
      <vt:lpstr>'-old'!Text41</vt:lpstr>
      <vt:lpstr>'3-DETAILED BUDGET'!Text43</vt:lpstr>
      <vt:lpstr>'-old'!Text43</vt:lpstr>
      <vt:lpstr>'3-DETAILED BUDGET'!Text44</vt:lpstr>
      <vt:lpstr>'-old'!Text44</vt:lpstr>
      <vt:lpstr>'3-DETAILED BUDGET'!Text45</vt:lpstr>
      <vt:lpstr>'-old'!Text45</vt:lpstr>
      <vt:lpstr>'3-DETAILED BUDGET'!Text46</vt:lpstr>
      <vt:lpstr>'-old'!Text46</vt:lpstr>
      <vt:lpstr>'3-DETAILED BUDGET'!Text47</vt:lpstr>
      <vt:lpstr>'-old'!Text47</vt:lpstr>
      <vt:lpstr>'3-DETAILED BUDGET'!Text48</vt:lpstr>
      <vt:lpstr>'-old'!Text48</vt:lpstr>
      <vt:lpstr>'3-DETAILED BUDGET'!Text53</vt:lpstr>
      <vt:lpstr>'-old'!Text53</vt:lpstr>
      <vt:lpstr>'3-DETAILED BUDGET'!Text54</vt:lpstr>
      <vt:lpstr>'-old'!Text54</vt:lpstr>
      <vt:lpstr>'3-DETAILED BUDGET'!Text55</vt:lpstr>
      <vt:lpstr>'-old'!Text55</vt:lpstr>
      <vt:lpstr>'3-DETAILED BUDGET'!Text56</vt:lpstr>
      <vt:lpstr>'-old'!Text56</vt:lpstr>
      <vt:lpstr>'3-DETAILED BUDGET'!Text57</vt:lpstr>
      <vt:lpstr>'-old'!Text57</vt:lpstr>
      <vt:lpstr>'3-DETAILED BUDGET'!Text58</vt:lpstr>
      <vt:lpstr>'-old'!Text58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Diana</dc:creator>
  <cp:lastModifiedBy>Day, Diana</cp:lastModifiedBy>
  <dcterms:created xsi:type="dcterms:W3CDTF">2014-03-20T13:25:59Z</dcterms:created>
  <dcterms:modified xsi:type="dcterms:W3CDTF">2022-02-22T18:40:32Z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0x010100F8D1BF0AB1551E429321B6FC1D1C1E57</vt:lpwstr>
  </property>
</Properties>
</file>