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U:\CoopNursery\"/>
    </mc:Choice>
  </mc:AlternateContent>
  <xr:revisionPtr revIDLastSave="0" documentId="13_ncr:1_{573F593B-855C-4580-95EF-2B91BEF7506D}" xr6:coauthVersionLast="36" xr6:coauthVersionMax="36" xr10:uidLastSave="{00000000-0000-0000-0000-000000000000}"/>
  <bookViews>
    <workbookView xWindow="120" yWindow="15" windowWidth="15195" windowHeight="8190" xr2:uid="{00000000-000D-0000-FFFF-FFFF00000000}"/>
  </bookViews>
  <sheets>
    <sheet name="Feed Calculation" sheetId="2" r:id="rId1"/>
    <sheet name="Feed Chart" sheetId="1" state="hidden" r:id="rId2"/>
    <sheet name="Sheet3" sheetId="3" state="hidden"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9" i="2" l="1"/>
  <c r="G28" i="2" l="1"/>
  <c r="G27" i="2"/>
  <c r="H7" i="2" l="1"/>
  <c r="I7" i="2"/>
  <c r="H8" i="2"/>
  <c r="I8" i="2"/>
  <c r="H9" i="2"/>
  <c r="I9" i="2"/>
  <c r="H15" i="2"/>
  <c r="I15" i="2"/>
  <c r="G35" i="2"/>
  <c r="H16" i="2"/>
  <c r="I16" i="2"/>
  <c r="G36" i="2"/>
  <c r="H17" i="2"/>
  <c r="I17" i="2"/>
  <c r="G37" i="2"/>
  <c r="H18" i="2"/>
  <c r="I18" i="2"/>
  <c r="G38" i="2"/>
  <c r="I6" i="2"/>
  <c r="G26" i="2"/>
  <c r="H6" i="2"/>
  <c r="F27" i="2" l="1"/>
  <c r="F38" i="2"/>
  <c r="F29" i="2"/>
  <c r="F37" i="2"/>
  <c r="F28" i="2"/>
  <c r="F35" i="2"/>
  <c r="F36" i="2"/>
  <c r="F39" i="2" l="1"/>
  <c r="F26" i="2"/>
  <c r="F30" i="2" s="1"/>
</calcChain>
</file>

<file path=xl/sharedStrings.xml><?xml version="1.0" encoding="utf-8"?>
<sst xmlns="http://schemas.openxmlformats.org/spreadsheetml/2006/main" count="211" uniqueCount="56">
  <si>
    <t xml:space="preserve">The Pennsylvania Fish and Boat Commission </t>
  </si>
  <si>
    <t xml:space="preserve">Division of Fish Production </t>
  </si>
  <si>
    <t>Feeding Guidelines and Length/Weight Realtionship for P.F.B.C. Cultured Trout</t>
  </si>
  <si>
    <t>Temperature (degrees Fahrenheit)</t>
  </si>
  <si>
    <t>Length (Inches)</t>
  </si>
  <si>
    <t>Wt. Lb/ 100</t>
  </si>
  <si>
    <t>Wt.    FPP</t>
  </si>
  <si>
    <t>&lt; 38</t>
  </si>
  <si>
    <t>38-41</t>
  </si>
  <si>
    <t>42-45</t>
  </si>
  <si>
    <t>48-53</t>
  </si>
  <si>
    <t>54-57</t>
  </si>
  <si>
    <t>58-61</t>
  </si>
  <si>
    <t>62-65</t>
  </si>
  <si>
    <t>&gt; 65</t>
  </si>
  <si>
    <t>Feed Size</t>
  </si>
  <si>
    <t>No. Feedings (Daily)</t>
  </si>
  <si>
    <t>0-1</t>
  </si>
  <si>
    <t>\</t>
  </si>
  <si>
    <r>
      <t xml:space="preserve">You received </t>
    </r>
    <r>
      <rPr>
        <sz val="12"/>
        <color indexed="10"/>
        <rFont val="Times New Roman"/>
        <family val="1"/>
      </rPr>
      <t>3000</t>
    </r>
    <r>
      <rPr>
        <sz val="12"/>
        <rFont val="Times New Roman"/>
        <family val="1"/>
      </rPr>
      <t xml:space="preserve"> Brook trout which weighed </t>
    </r>
    <r>
      <rPr>
        <sz val="12"/>
        <color indexed="10"/>
        <rFont val="Times New Roman"/>
        <family val="1"/>
      </rPr>
      <t>264</t>
    </r>
    <r>
      <rPr>
        <sz val="12"/>
        <rFont val="Times New Roman"/>
        <family val="1"/>
      </rPr>
      <t xml:space="preserve"> pounds.</t>
    </r>
  </si>
  <si>
    <t>or</t>
  </si>
  <si>
    <t xml:space="preserve">                                                  264 lb/30 hundred = 8.8 pounds per hundred fish</t>
  </si>
  <si>
    <r>
      <t xml:space="preserve">feed at a percent body weight of </t>
    </r>
    <r>
      <rPr>
        <sz val="12"/>
        <color indexed="40"/>
        <rFont val="Times New Roman"/>
        <family val="1"/>
      </rPr>
      <t xml:space="preserve">2.2 </t>
    </r>
    <r>
      <rPr>
        <sz val="12"/>
        <rFont val="Times New Roman"/>
        <family val="1"/>
      </rPr>
      <t xml:space="preserve">.  Thus, 264 lbs X 0.022 = </t>
    </r>
    <r>
      <rPr>
        <sz val="12"/>
        <color indexed="10"/>
        <rFont val="Times New Roman"/>
        <family val="1"/>
      </rPr>
      <t>5.8</t>
    </r>
    <r>
      <rPr>
        <sz val="12"/>
        <rFont val="Times New Roman"/>
        <family val="1"/>
      </rPr>
      <t xml:space="preserve"> pounds of </t>
    </r>
    <r>
      <rPr>
        <sz val="12"/>
        <color indexed="40"/>
        <rFont val="Times New Roman"/>
        <family val="1"/>
      </rPr>
      <t>3/32</t>
    </r>
    <r>
      <rPr>
        <sz val="12"/>
        <rFont val="Times New Roman"/>
        <family val="1"/>
      </rPr>
      <t xml:space="preserve"> or </t>
    </r>
    <r>
      <rPr>
        <sz val="12"/>
        <color indexed="40"/>
        <rFont val="Times New Roman"/>
        <family val="1"/>
      </rPr>
      <t>1/8</t>
    </r>
    <r>
      <rPr>
        <sz val="12"/>
        <rFont val="Times New Roman"/>
        <family val="1"/>
      </rPr>
      <t xml:space="preserve"> feed per day</t>
    </r>
  </si>
  <si>
    <t>If you measure your fish periodically and keep accurate numbers on your mortalities, you can calculate your biomass</t>
  </si>
  <si>
    <t xml:space="preserve">and determine the appropriate feed amount using the information above. </t>
  </si>
  <si>
    <r>
      <t xml:space="preserve">From the chart: At a temperature of </t>
    </r>
    <r>
      <rPr>
        <sz val="12"/>
        <color indexed="40"/>
        <rFont val="Times New Roman"/>
        <family val="1"/>
      </rPr>
      <t>60</t>
    </r>
    <r>
      <rPr>
        <vertAlign val="superscript"/>
        <sz val="12"/>
        <color indexed="40"/>
        <rFont val="Times New Roman"/>
        <family val="1"/>
      </rPr>
      <t>0</t>
    </r>
    <r>
      <rPr>
        <sz val="12"/>
        <color indexed="40"/>
        <rFont val="Times New Roman"/>
        <family val="1"/>
      </rPr>
      <t>F</t>
    </r>
    <r>
      <rPr>
        <sz val="12"/>
        <rFont val="Times New Roman"/>
        <family val="1"/>
      </rPr>
      <t xml:space="preserve">, 8.8 lbs/hundred falls between </t>
    </r>
    <r>
      <rPr>
        <sz val="12"/>
        <color indexed="40"/>
        <rFont val="Times New Roman"/>
        <family val="1"/>
      </rPr>
      <t>5.75</t>
    </r>
    <r>
      <rPr>
        <sz val="12"/>
        <color indexed="36"/>
        <rFont val="Times New Roman"/>
        <family val="1"/>
      </rPr>
      <t xml:space="preserve"> </t>
    </r>
    <r>
      <rPr>
        <sz val="12"/>
        <rFont val="Times New Roman"/>
        <family val="1"/>
      </rPr>
      <t xml:space="preserve">and </t>
    </r>
    <r>
      <rPr>
        <sz val="12"/>
        <color indexed="40"/>
        <rFont val="Times New Roman"/>
        <family val="1"/>
      </rPr>
      <t>6.00</t>
    </r>
    <r>
      <rPr>
        <sz val="12"/>
        <rFont val="Times New Roman"/>
        <family val="1"/>
      </rPr>
      <t xml:space="preserve"> inches, therefore you would </t>
    </r>
  </si>
  <si>
    <t>Number of Fish</t>
  </si>
  <si>
    <t>Species</t>
  </si>
  <si>
    <t>Brook Trout</t>
  </si>
  <si>
    <t>Brown Trout</t>
  </si>
  <si>
    <t>Rainbow Trout</t>
  </si>
  <si>
    <t>Golden Rainbow Trout</t>
  </si>
  <si>
    <t>Pounds Per Day Feed</t>
  </si>
  <si>
    <t>Length (Rounded to nearest half inch)</t>
  </si>
  <si>
    <t>Daily Feed Calculation</t>
  </si>
  <si>
    <t>Fingerling Trout</t>
  </si>
  <si>
    <t>Hold-over Trout</t>
  </si>
  <si>
    <t>FPP</t>
  </si>
  <si>
    <t>Feed Rate</t>
  </si>
  <si>
    <t></t>
  </si>
  <si>
    <t>#2-3 or 1.5mm</t>
  </si>
  <si>
    <t>#4, 3/32" S.C., or 2.0mm</t>
  </si>
  <si>
    <t>3/32" or 2.5mm</t>
  </si>
  <si>
    <t>1/8" or 3.0mm</t>
  </si>
  <si>
    <t>5/32" or 4.0mm</t>
  </si>
  <si>
    <t>3/16" or 5.0mm</t>
  </si>
  <si>
    <t>Recommended          Feed Size</t>
  </si>
  <si>
    <t>Instructions:</t>
  </si>
  <si>
    <t>Total pounds per day:</t>
  </si>
  <si>
    <t>Week of:</t>
  </si>
  <si>
    <r>
      <rPr>
        <b/>
        <sz val="11"/>
        <color theme="1"/>
        <rFont val="Calibri"/>
        <family val="2"/>
        <scheme val="minor"/>
      </rPr>
      <t xml:space="preserve">Step 1: </t>
    </r>
    <r>
      <rPr>
        <sz val="11"/>
        <color theme="1"/>
        <rFont val="Calibri"/>
        <family val="2"/>
        <scheme val="minor"/>
      </rPr>
      <t xml:space="preserve"> Enter the current week of calculation date.</t>
    </r>
  </si>
  <si>
    <r>
      <rPr>
        <b/>
        <sz val="11"/>
        <color theme="1"/>
        <rFont val="Calibri"/>
        <family val="2"/>
        <scheme val="minor"/>
      </rPr>
      <t>Step 4:</t>
    </r>
    <r>
      <rPr>
        <sz val="11"/>
        <color theme="1"/>
        <rFont val="Calibri"/>
        <family val="2"/>
        <scheme val="minor"/>
      </rPr>
      <t xml:space="preserve"> Set the water temperature range by first selecting the cell containing the range and then clicking the drop box to the right.  From the drop down, select the appropriate temperature range for your nursery.</t>
    </r>
  </si>
  <si>
    <r>
      <rPr>
        <b/>
        <sz val="11"/>
        <color theme="1"/>
        <rFont val="Calibri"/>
        <family val="2"/>
        <scheme val="minor"/>
      </rPr>
      <t xml:space="preserve">Step 2: </t>
    </r>
    <r>
      <rPr>
        <sz val="11"/>
        <color theme="1"/>
        <rFont val="Calibri"/>
        <family val="2"/>
        <scheme val="minor"/>
      </rPr>
      <t>Enter the number of fish you have by species for fingerling trout and your hold overs (if applicable).</t>
    </r>
  </si>
  <si>
    <r>
      <rPr>
        <b/>
        <sz val="11"/>
        <color theme="1"/>
        <rFont val="Calibri"/>
        <family val="2"/>
        <scheme val="minor"/>
      </rPr>
      <t xml:space="preserve">Step 3: </t>
    </r>
    <r>
      <rPr>
        <sz val="11"/>
        <color theme="1"/>
        <rFont val="Calibri"/>
        <family val="2"/>
        <scheme val="minor"/>
      </rPr>
      <t>For each species you have type in the average length rounded to the nearest half inch.  (Example: 7.3" average should be rounded to 7.5")</t>
    </r>
  </si>
  <si>
    <r>
      <rPr>
        <b/>
        <sz val="11"/>
        <color theme="1"/>
        <rFont val="Calibri"/>
        <family val="2"/>
        <scheme val="minor"/>
      </rPr>
      <t>Step 5:</t>
    </r>
    <r>
      <rPr>
        <sz val="11"/>
        <color theme="1"/>
        <rFont val="Calibri"/>
        <family val="2"/>
        <scheme val="minor"/>
      </rPr>
      <t xml:space="preserve"> Pounds per day/by species will auto calculate in the "Pounds Per Day Feed" column.  The recommended feed size will auto populate as well, determined by the size of your fish. Please record or print for use at your nursery.</t>
    </r>
  </si>
  <si>
    <r>
      <t>Water Temperature Range (</t>
    </r>
    <r>
      <rPr>
        <b/>
        <vertAlign val="superscript"/>
        <sz val="11"/>
        <color theme="1"/>
        <rFont val="Calibri"/>
        <family val="2"/>
        <scheme val="minor"/>
      </rPr>
      <t>o</t>
    </r>
    <r>
      <rPr>
        <b/>
        <sz val="11"/>
        <color theme="1"/>
        <rFont val="Calibri"/>
        <family val="2"/>
        <scheme val="minor"/>
      </rPr>
      <t>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</si>
</sst>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4"/>
      <name val="Times New Roman"/>
      <family val="1"/>
    </font>
    <font>
      <sz val="12"/>
      <name val="Times New Roman"/>
      <family val="1"/>
    </font>
    <font>
      <u/>
      <sz val="12"/>
      <name val="Times New Roman"/>
      <family val="1"/>
    </font>
    <font>
      <b/>
      <sz val="12"/>
      <name val="Times New Roman"/>
      <family val="1"/>
    </font>
    <font>
      <sz val="11"/>
      <name val="Times New Roman"/>
      <family val="1"/>
    </font>
    <font>
      <sz val="12"/>
      <color indexed="10"/>
      <name val="Times New Roman"/>
      <family val="1"/>
    </font>
    <font>
      <sz val="12"/>
      <color indexed="40"/>
      <name val="Times New Roman"/>
      <family val="1"/>
    </font>
    <font>
      <vertAlign val="superscript"/>
      <sz val="12"/>
      <color indexed="40"/>
      <name val="Times New Roman"/>
      <family val="1"/>
    </font>
    <font>
      <sz val="12"/>
      <color indexed="36"/>
      <name val="Times New Roman"/>
      <family val="1"/>
    </font>
    <font>
      <b/>
      <sz val="11"/>
      <color theme="1"/>
      <name val="Calibri"/>
      <family val="2"/>
      <scheme val="minor"/>
    </font>
    <font>
      <sz val="10"/>
      <color theme="1"/>
      <name val="Calibri"/>
      <family val="2"/>
      <scheme val="minor"/>
    </font>
    <font>
      <b/>
      <sz val="18"/>
      <color theme="1"/>
      <name val="Calibri"/>
      <family val="2"/>
      <scheme val="minor"/>
    </font>
    <font>
      <b/>
      <sz val="12"/>
      <color theme="1"/>
      <name val="Calibri"/>
      <family val="2"/>
      <scheme val="minor"/>
    </font>
    <font>
      <sz val="11"/>
      <color theme="0" tint="-0.34998626667073579"/>
      <name val="Wingdings 3"/>
      <family val="1"/>
      <charset val="2"/>
    </font>
    <font>
      <b/>
      <sz val="14"/>
      <color theme="1"/>
      <name val="Calibri"/>
      <family val="2"/>
      <scheme val="minor"/>
    </font>
    <font>
      <b/>
      <sz val="20"/>
      <color theme="1"/>
      <name val="Calibri"/>
      <family val="2"/>
      <scheme val="minor"/>
    </font>
    <font>
      <b/>
      <vertAlign val="superscrip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85">
    <xf numFmtId="0" fontId="0" fillId="0" borderId="0" xfId="0"/>
    <xf numFmtId="0" fontId="2" fillId="0" borderId="0" xfId="0" applyFont="1"/>
    <xf numFmtId="164" fontId="3" fillId="0" borderId="0" xfId="0" applyNumberFormat="1" applyFont="1" applyAlignment="1">
      <alignment horizontal="center"/>
    </xf>
    <xf numFmtId="2" fontId="2" fillId="0" borderId="0" xfId="0" applyNumberFormat="1" applyFont="1" applyAlignment="1">
      <alignment horizontal="center"/>
    </xf>
    <xf numFmtId="164" fontId="2" fillId="0" borderId="0" xfId="0" applyNumberFormat="1" applyFont="1"/>
    <xf numFmtId="2" fontId="4" fillId="0" borderId="4" xfId="0" applyNumberFormat="1" applyFont="1" applyBorder="1" applyAlignment="1">
      <alignment horizontal="center" wrapText="1"/>
    </xf>
    <xf numFmtId="0" fontId="4" fillId="0" borderId="4" xfId="0" applyFont="1" applyBorder="1" applyAlignment="1">
      <alignment horizontal="center" wrapText="1"/>
    </xf>
    <xf numFmtId="164" fontId="4" fillId="0" borderId="4" xfId="0" applyNumberFormat="1" applyFont="1" applyBorder="1" applyAlignment="1">
      <alignment horizontal="center" wrapText="1"/>
    </xf>
    <xf numFmtId="164" fontId="4" fillId="2" borderId="4" xfId="0" applyNumberFormat="1" applyFont="1" applyFill="1" applyBorder="1" applyAlignment="1">
      <alignment horizontal="center" wrapText="1"/>
    </xf>
    <xf numFmtId="0" fontId="4" fillId="0" borderId="0" xfId="0" applyFont="1" applyAlignment="1">
      <alignment wrapText="1"/>
    </xf>
    <xf numFmtId="2" fontId="2" fillId="0" borderId="4" xfId="0" applyNumberFormat="1" applyFont="1" applyBorder="1" applyAlignment="1">
      <alignment horizontal="center"/>
    </xf>
    <xf numFmtId="0" fontId="2" fillId="0" borderId="4" xfId="0" applyFont="1" applyBorder="1" applyAlignment="1">
      <alignment horizontal="center"/>
    </xf>
    <xf numFmtId="164" fontId="2" fillId="0" borderId="4" xfId="0" applyNumberFormat="1" applyFont="1" applyBorder="1" applyAlignment="1">
      <alignment horizontal="center"/>
    </xf>
    <xf numFmtId="0" fontId="2" fillId="0" borderId="5" xfId="0" applyFont="1" applyFill="1" applyBorder="1" applyAlignment="1">
      <alignment horizontal="center"/>
    </xf>
    <xf numFmtId="49" fontId="2" fillId="0" borderId="4" xfId="0" applyNumberFormat="1" applyFont="1" applyBorder="1" applyAlignment="1">
      <alignment horizontal="center"/>
    </xf>
    <xf numFmtId="0" fontId="5" fillId="0" borderId="0" xfId="0" applyFont="1"/>
    <xf numFmtId="2" fontId="5" fillId="0" borderId="4" xfId="0" applyNumberFormat="1" applyFont="1" applyBorder="1" applyAlignment="1">
      <alignment horizontal="center"/>
    </xf>
    <xf numFmtId="0" fontId="5" fillId="0" borderId="4" xfId="0" applyFont="1" applyBorder="1" applyAlignment="1">
      <alignment horizontal="center"/>
    </xf>
    <xf numFmtId="164" fontId="5" fillId="0" borderId="4" xfId="0" applyNumberFormat="1" applyFont="1" applyBorder="1" applyAlignment="1">
      <alignment horizontal="center"/>
    </xf>
    <xf numFmtId="49" fontId="5" fillId="0" borderId="4" xfId="0" applyNumberFormat="1" applyFont="1" applyBorder="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49" fontId="2" fillId="0" borderId="0" xfId="0" applyNumberFormat="1" applyFont="1" applyAlignment="1">
      <alignment horizontal="center"/>
    </xf>
    <xf numFmtId="2" fontId="2" fillId="0" borderId="0" xfId="0" applyNumberFormat="1" applyFont="1" applyAlignment="1">
      <alignment horizontal="left"/>
    </xf>
    <xf numFmtId="49" fontId="2" fillId="0" borderId="0" xfId="0" applyNumberFormat="1" applyFont="1"/>
    <xf numFmtId="0" fontId="0" fillId="0" borderId="0" xfId="0" applyAlignment="1">
      <alignment horizontal="center"/>
    </xf>
    <xf numFmtId="0" fontId="11" fillId="0" borderId="4" xfId="0" applyFont="1" applyBorder="1"/>
    <xf numFmtId="0" fontId="11" fillId="0" borderId="4" xfId="0" applyFont="1" applyFill="1" applyBorder="1"/>
    <xf numFmtId="0" fontId="0" fillId="0" borderId="0" xfId="0" applyBorder="1"/>
    <xf numFmtId="2" fontId="0" fillId="0" borderId="0" xfId="0" applyNumberFormat="1"/>
    <xf numFmtId="2" fontId="0" fillId="0" borderId="4" xfId="0" applyNumberFormat="1" applyBorder="1"/>
    <xf numFmtId="164" fontId="4" fillId="0" borderId="4" xfId="0" applyNumberFormat="1" applyFont="1" applyFill="1" applyBorder="1" applyAlignment="1">
      <alignment horizontal="center" wrapText="1"/>
    </xf>
    <xf numFmtId="0" fontId="2" fillId="0" borderId="4" xfId="0" applyFont="1" applyFill="1" applyBorder="1" applyAlignment="1">
      <alignment horizontal="center"/>
    </xf>
    <xf numFmtId="164" fontId="2" fillId="0" borderId="4" xfId="0" applyNumberFormat="1" applyFont="1" applyFill="1" applyBorder="1" applyAlignment="1">
      <alignment horizontal="center"/>
    </xf>
    <xf numFmtId="2" fontId="2" fillId="0" borderId="4" xfId="0" applyNumberFormat="1" applyFont="1" applyFill="1" applyBorder="1" applyAlignment="1">
      <alignment horizontal="center"/>
    </xf>
    <xf numFmtId="49" fontId="2" fillId="0" borderId="4" xfId="0" applyNumberFormat="1" applyFont="1" applyFill="1" applyBorder="1" applyAlignment="1">
      <alignment horizontal="center"/>
    </xf>
    <xf numFmtId="4" fontId="0" fillId="0" borderId="0" xfId="0" applyNumberFormat="1" applyBorder="1"/>
    <xf numFmtId="0" fontId="11" fillId="0" borderId="6" xfId="0" applyFont="1" applyBorder="1"/>
    <xf numFmtId="0" fontId="10" fillId="0" borderId="7" xfId="0" applyFont="1" applyBorder="1" applyAlignment="1">
      <alignment horizontal="center" wrapText="1"/>
    </xf>
    <xf numFmtId="2" fontId="0" fillId="0" borderId="6" xfId="0" applyNumberFormat="1" applyBorder="1"/>
    <xf numFmtId="2" fontId="10" fillId="0" borderId="6" xfId="0" applyNumberFormat="1" applyFont="1" applyBorder="1"/>
    <xf numFmtId="0" fontId="12" fillId="0" borderId="0" xfId="0" applyFont="1" applyAlignment="1"/>
    <xf numFmtId="0" fontId="13" fillId="0" borderId="0" xfId="0" applyFont="1" applyBorder="1" applyAlignment="1"/>
    <xf numFmtId="0" fontId="13" fillId="0" borderId="8" xfId="0" applyFont="1" applyBorder="1" applyAlignment="1"/>
    <xf numFmtId="4" fontId="0" fillId="0" borderId="6" xfId="0" applyNumberFormat="1" applyBorder="1" applyAlignment="1">
      <alignment horizontal="center"/>
    </xf>
    <xf numFmtId="4" fontId="0" fillId="0" borderId="4" xfId="0" applyNumberForma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0" fillId="0" borderId="11" xfId="0" applyFont="1" applyBorder="1" applyAlignment="1">
      <alignment horizontal="center"/>
    </xf>
    <xf numFmtId="0" fontId="10" fillId="0" borderId="11" xfId="0" applyFont="1" applyBorder="1" applyAlignment="1">
      <alignment horizontal="center" wrapText="1"/>
    </xf>
    <xf numFmtId="0" fontId="16" fillId="0" borderId="0" xfId="0" applyFont="1" applyAlignment="1">
      <alignment horizontal="center"/>
    </xf>
    <xf numFmtId="3" fontId="0" fillId="0" borderId="6"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0" fillId="0" borderId="9" xfId="0" applyBorder="1" applyAlignment="1" applyProtection="1">
      <alignment horizontal="center"/>
      <protection locked="0"/>
    </xf>
    <xf numFmtId="0" fontId="14" fillId="3" borderId="10" xfId="0" applyFont="1" applyFill="1" applyBorder="1" applyProtection="1">
      <protection locked="0"/>
    </xf>
    <xf numFmtId="3" fontId="0" fillId="0" borderId="4" xfId="0" applyNumberFormat="1" applyBorder="1" applyAlignment="1" applyProtection="1">
      <alignment horizontal="center"/>
      <protection locked="0"/>
    </xf>
    <xf numFmtId="4" fontId="0" fillId="0" borderId="4"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14" xfId="0" applyBorder="1" applyAlignment="1" applyProtection="1">
      <alignment horizontal="center"/>
      <protection locked="0"/>
    </xf>
    <xf numFmtId="0" fontId="10" fillId="0" borderId="12" xfId="0" applyFont="1" applyBorder="1" applyAlignment="1">
      <alignment horizontal="center" wrapText="1"/>
    </xf>
    <xf numFmtId="0" fontId="10" fillId="0" borderId="13" xfId="0" applyFont="1" applyBorder="1" applyAlignment="1">
      <alignment horizontal="center" wrapText="1"/>
    </xf>
    <xf numFmtId="0" fontId="0" fillId="0" borderId="0" xfId="0" applyAlignment="1">
      <alignment horizontal="center"/>
    </xf>
    <xf numFmtId="0" fontId="0" fillId="0" borderId="0" xfId="0" applyAlignment="1">
      <alignment wrapText="1"/>
    </xf>
    <xf numFmtId="0" fontId="15" fillId="0" borderId="0" xfId="0" applyFont="1"/>
    <xf numFmtId="4" fontId="10" fillId="0" borderId="0" xfId="0" applyNumberFormat="1" applyFont="1" applyAlignment="1">
      <alignment horizontal="center"/>
    </xf>
    <xf numFmtId="4" fontId="10" fillId="0" borderId="0" xfId="0" applyNumberFormat="1" applyFont="1" applyBorder="1" applyAlignment="1">
      <alignment horizontal="center"/>
    </xf>
    <xf numFmtId="14" fontId="0" fillId="0" borderId="0" xfId="0" applyNumberFormat="1" applyProtection="1">
      <protection locked="0"/>
    </xf>
    <xf numFmtId="0" fontId="13" fillId="0" borderId="0" xfId="0" applyFont="1" applyAlignment="1">
      <alignment horizontal="right"/>
    </xf>
    <xf numFmtId="0" fontId="16" fillId="0" borderId="0" xfId="0" applyFont="1" applyAlignment="1">
      <alignment horizontal="center"/>
    </xf>
    <xf numFmtId="0" fontId="15" fillId="0" borderId="1"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0" fillId="0" borderId="15" xfId="0" applyFont="1" applyBorder="1" applyAlignment="1">
      <alignment horizontal="right"/>
    </xf>
    <xf numFmtId="0" fontId="0" fillId="0" borderId="0" xfId="0" applyAlignment="1">
      <alignment horizontal="left"/>
    </xf>
    <xf numFmtId="0" fontId="0" fillId="0" borderId="0" xfId="0" applyAlignment="1">
      <alignment horizontal="left" wrapText="1"/>
    </xf>
    <xf numFmtId="0" fontId="10" fillId="0" borderId="12" xfId="0" applyFont="1" applyBorder="1" applyAlignment="1">
      <alignment horizontal="center" wrapText="1"/>
    </xf>
    <xf numFmtId="0" fontId="10" fillId="0" borderId="13" xfId="0" applyFont="1" applyBorder="1" applyAlignment="1">
      <alignment horizontal="center" wrapText="1"/>
    </xf>
    <xf numFmtId="2" fontId="2" fillId="0" borderId="0" xfId="0" applyNumberFormat="1" applyFont="1" applyAlignment="1">
      <alignment horizontal="center"/>
    </xf>
    <xf numFmtId="0" fontId="0" fillId="0" borderId="0" xfId="0" applyAlignment="1">
      <alignment horizontal="center"/>
    </xf>
    <xf numFmtId="2" fontId="2" fillId="0" borderId="0" xfId="0" applyNumberFormat="1" applyFont="1" applyAlignment="1">
      <alignment horizontal="left"/>
    </xf>
    <xf numFmtId="164" fontId="1" fillId="0" borderId="0" xfId="0" applyNumberFormat="1" applyFont="1" applyAlignment="1">
      <alignment horizontal="center"/>
    </xf>
    <xf numFmtId="164" fontId="3" fillId="0" borderId="0" xfId="0" applyNumberFormat="1"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tabSelected="1" view="pageLayout" topLeftCell="A10" zoomScaleNormal="100" workbookViewId="0">
      <selection activeCell="D36" sqref="D36"/>
    </sheetView>
  </sheetViews>
  <sheetFormatPr defaultRowHeight="15" x14ac:dyDescent="0.25"/>
  <cols>
    <col min="1" max="1" width="17.85546875" customWidth="1"/>
    <col min="2" max="2" width="12" customWidth="1"/>
    <col min="3" max="3" width="13.5703125" customWidth="1"/>
    <col min="4" max="4" width="12.85546875" style="25" customWidth="1"/>
    <col min="5" max="5" width="2.7109375" customWidth="1"/>
    <col min="6" max="6" width="8.85546875" customWidth="1"/>
    <col min="7" max="7" width="20.140625" customWidth="1"/>
    <col min="8" max="8" width="1.7109375" hidden="1" customWidth="1"/>
    <col min="9" max="9" width="4.85546875" hidden="1" customWidth="1"/>
  </cols>
  <sheetData>
    <row r="1" spans="1:9" ht="26.25" x14ac:dyDescent="0.4">
      <c r="A1" s="68" t="s">
        <v>34</v>
      </c>
      <c r="B1" s="68"/>
      <c r="C1" s="68"/>
      <c r="D1" s="68"/>
      <c r="E1" s="68"/>
      <c r="F1" s="68"/>
      <c r="G1" s="68"/>
      <c r="H1" s="41"/>
      <c r="I1" s="41"/>
    </row>
    <row r="2" spans="1:9" ht="15.75" customHeight="1" x14ac:dyDescent="0.4">
      <c r="A2" s="50"/>
      <c r="B2" s="50"/>
      <c r="C2" s="50"/>
      <c r="D2" s="50"/>
      <c r="E2" s="50"/>
      <c r="F2" s="50"/>
      <c r="G2" s="50"/>
      <c r="H2" s="41"/>
      <c r="I2" s="41"/>
    </row>
    <row r="3" spans="1:9" ht="18" customHeight="1" x14ac:dyDescent="0.3">
      <c r="A3" s="63" t="s">
        <v>47</v>
      </c>
      <c r="H3" s="42"/>
      <c r="I3" s="42"/>
    </row>
    <row r="4" spans="1:9" ht="14.25" customHeight="1" x14ac:dyDescent="0.25">
      <c r="D4" s="61"/>
      <c r="H4" s="42"/>
      <c r="I4" s="42"/>
    </row>
    <row r="5" spans="1:9" ht="14.25" customHeight="1" thickBot="1" x14ac:dyDescent="0.3">
      <c r="A5" s="73" t="s">
        <v>50</v>
      </c>
      <c r="B5" s="73"/>
      <c r="C5" s="73"/>
      <c r="D5" s="73"/>
      <c r="E5" s="73"/>
      <c r="F5" s="73"/>
      <c r="H5" s="38" t="s">
        <v>38</v>
      </c>
      <c r="I5" s="38" t="s">
        <v>37</v>
      </c>
    </row>
    <row r="6" spans="1:9" ht="14.25" customHeight="1" x14ac:dyDescent="0.25">
      <c r="A6" s="62"/>
      <c r="B6" s="62"/>
      <c r="C6" s="62"/>
      <c r="D6" s="62"/>
      <c r="E6" s="62"/>
      <c r="F6" s="62"/>
      <c r="H6" s="39" t="e">
        <f>VLOOKUP(C26,'Feed Chart'!$C$7:$K$99,MATCH('Feed Calculation'!D26,'Feed Chart'!$C$6:$K$6,0),0)</f>
        <v>#N/A</v>
      </c>
      <c r="I6" s="39" t="e">
        <f>VLOOKUP('Feed Calculation'!C26,'Feed Chart'!$N$7:$O$99,2,FALSE)</f>
        <v>#N/A</v>
      </c>
    </row>
    <row r="7" spans="1:9" ht="14.25" customHeight="1" x14ac:dyDescent="0.25">
      <c r="A7" s="74" t="s">
        <v>52</v>
      </c>
      <c r="B7" s="74"/>
      <c r="C7" s="74"/>
      <c r="D7" s="74"/>
      <c r="E7" s="74"/>
      <c r="F7" s="74"/>
      <c r="H7" s="30" t="e">
        <f>VLOOKUP(C27,'Feed Chart'!$C$7:$K$99,MATCH('Feed Calculation'!D27,'Feed Chart'!$C$6:$K$6,0),0)</f>
        <v>#N/A</v>
      </c>
      <c r="I7" s="30" t="e">
        <f>VLOOKUP('Feed Calculation'!C27,'Feed Chart'!$N$7:$O$99,2,FALSE)</f>
        <v>#N/A</v>
      </c>
    </row>
    <row r="8" spans="1:9" ht="14.25" customHeight="1" x14ac:dyDescent="0.25">
      <c r="A8" s="74"/>
      <c r="B8" s="74"/>
      <c r="C8" s="74"/>
      <c r="D8" s="74"/>
      <c r="E8" s="74"/>
      <c r="F8" s="74"/>
      <c r="H8" s="30" t="e">
        <f>VLOOKUP(C28,'Feed Chart'!$C$7:$K$99,MATCH('Feed Calculation'!D28,'Feed Chart'!$C$6:$K$6,0),0)</f>
        <v>#N/A</v>
      </c>
      <c r="I8" s="30" t="e">
        <f>VLOOKUP('Feed Calculation'!C28,'Feed Chart'!$N$7:$O$99,2,FALSE)</f>
        <v>#N/A</v>
      </c>
    </row>
    <row r="9" spans="1:9" ht="14.25" customHeight="1" x14ac:dyDescent="0.25">
      <c r="A9" s="62"/>
      <c r="B9" s="62"/>
      <c r="C9" s="62"/>
      <c r="D9" s="62"/>
      <c r="E9" s="62"/>
      <c r="F9" s="62"/>
      <c r="H9" s="30" t="e">
        <f>VLOOKUP(C29,'Feed Chart'!$C$7:$K$99,MATCH('Feed Calculation'!D29,'Feed Chart'!$C$6:$K$6,0),0)</f>
        <v>#N/A</v>
      </c>
      <c r="I9" s="30" t="e">
        <f>VLOOKUP('Feed Calculation'!C29,'Feed Chart'!$N$7:$O$99,2,FALSE)</f>
        <v>#N/A</v>
      </c>
    </row>
    <row r="10" spans="1:9" ht="14.25" customHeight="1" x14ac:dyDescent="0.25">
      <c r="A10" s="74" t="s">
        <v>53</v>
      </c>
      <c r="B10" s="74"/>
      <c r="C10" s="74"/>
      <c r="D10" s="74"/>
      <c r="E10" s="74"/>
      <c r="F10" s="74"/>
      <c r="H10" s="29"/>
      <c r="I10" s="29"/>
    </row>
    <row r="11" spans="1:9" ht="14.25" customHeight="1" x14ac:dyDescent="0.25">
      <c r="A11" s="74"/>
      <c r="B11" s="74"/>
      <c r="C11" s="74"/>
      <c r="D11" s="74"/>
      <c r="E11" s="74"/>
      <c r="F11" s="74"/>
      <c r="H11" s="29"/>
      <c r="I11" s="29"/>
    </row>
    <row r="12" spans="1:9" ht="14.25" customHeight="1" x14ac:dyDescent="0.25">
      <c r="A12" s="62"/>
      <c r="B12" s="62"/>
      <c r="C12" s="62"/>
      <c r="D12" s="62"/>
      <c r="E12" s="62"/>
      <c r="F12" s="62"/>
      <c r="H12" s="29"/>
      <c r="I12" s="29"/>
    </row>
    <row r="13" spans="1:9" ht="14.25" customHeight="1" thickBot="1" x14ac:dyDescent="0.3">
      <c r="A13" s="74" t="s">
        <v>51</v>
      </c>
      <c r="B13" s="74"/>
      <c r="C13" s="74"/>
      <c r="D13" s="74"/>
      <c r="E13" s="74"/>
      <c r="F13" s="74"/>
      <c r="H13" s="43"/>
      <c r="I13" s="43"/>
    </row>
    <row r="14" spans="1:9" ht="14.25" customHeight="1" x14ac:dyDescent="0.25">
      <c r="A14" s="74"/>
      <c r="B14" s="74"/>
      <c r="C14" s="74"/>
      <c r="D14" s="74"/>
      <c r="E14" s="74"/>
      <c r="F14" s="74"/>
      <c r="H14" s="40" t="s">
        <v>38</v>
      </c>
      <c r="I14" s="40" t="s">
        <v>37</v>
      </c>
    </row>
    <row r="15" spans="1:9" ht="14.25" customHeight="1" x14ac:dyDescent="0.25">
      <c r="A15" s="74"/>
      <c r="B15" s="74"/>
      <c r="C15" s="74"/>
      <c r="D15" s="74"/>
      <c r="E15" s="74"/>
      <c r="F15" s="74"/>
      <c r="H15" s="30" t="e">
        <f>VLOOKUP(C35,'Feed Chart'!$C$7:$K$99,MATCH('Feed Calculation'!D35,'Feed Chart'!$C$6:$K$6,0),0)</f>
        <v>#N/A</v>
      </c>
      <c r="I15" s="30" t="e">
        <f>VLOOKUP('Feed Calculation'!C35,'Feed Chart'!$N$7:$O$99,2,FALSE)</f>
        <v>#N/A</v>
      </c>
    </row>
    <row r="16" spans="1:9" ht="15" customHeight="1" x14ac:dyDescent="0.25">
      <c r="H16" s="30" t="e">
        <f>VLOOKUP(C36,'Feed Chart'!$C$7:$K$99,MATCH('Feed Calculation'!D36,'Feed Chart'!$C$6:$K$6,0),0)</f>
        <v>#N/A</v>
      </c>
      <c r="I16" s="30" t="e">
        <f>VLOOKUP('Feed Calculation'!C36,'Feed Chart'!$N$7:$O$99,2,FALSE)</f>
        <v>#N/A</v>
      </c>
    </row>
    <row r="17" spans="1:9" ht="15" customHeight="1" x14ac:dyDescent="0.25">
      <c r="A17" s="74" t="s">
        <v>54</v>
      </c>
      <c r="B17" s="74"/>
      <c r="C17" s="74"/>
      <c r="D17" s="74"/>
      <c r="E17" s="74"/>
      <c r="F17" s="74"/>
      <c r="H17" s="30" t="e">
        <f>VLOOKUP(C37,'Feed Chart'!$C$7:$K$99,MATCH('Feed Calculation'!D37,'Feed Chart'!$C$6:$K$6,0),0)</f>
        <v>#N/A</v>
      </c>
      <c r="I17" s="30" t="e">
        <f>VLOOKUP('Feed Calculation'!C37,'Feed Chart'!$N$7:$O$99,2,FALSE)</f>
        <v>#N/A</v>
      </c>
    </row>
    <row r="18" spans="1:9" ht="15" customHeight="1" x14ac:dyDescent="0.25">
      <c r="A18" s="74"/>
      <c r="B18" s="74"/>
      <c r="C18" s="74"/>
      <c r="D18" s="74"/>
      <c r="E18" s="74"/>
      <c r="F18" s="74"/>
      <c r="H18" s="30" t="e">
        <f>VLOOKUP(C38,'Feed Chart'!$C$7:$K$99,MATCH('Feed Calculation'!D38,'Feed Chart'!$C$6:$K$6,0),0)</f>
        <v>#N/A</v>
      </c>
      <c r="I18" s="30" t="e">
        <f>VLOOKUP('Feed Calculation'!C38,'Feed Chart'!$N$7:$O$99,2,FALSE)</f>
        <v>#N/A</v>
      </c>
    </row>
    <row r="19" spans="1:9" ht="15" customHeight="1" x14ac:dyDescent="0.25">
      <c r="A19" s="74"/>
      <c r="B19" s="74"/>
      <c r="C19" s="74"/>
      <c r="D19" s="74"/>
      <c r="E19" s="74"/>
      <c r="F19" s="74"/>
    </row>
    <row r="20" spans="1:9" ht="15" customHeight="1" x14ac:dyDescent="0.25">
      <c r="A20" s="74"/>
      <c r="B20" s="74"/>
      <c r="C20" s="74"/>
      <c r="D20" s="74"/>
      <c r="E20" s="74"/>
      <c r="F20" s="74"/>
    </row>
    <row r="21" spans="1:9" x14ac:dyDescent="0.25">
      <c r="A21" s="62"/>
      <c r="B21" s="62"/>
      <c r="C21" s="62"/>
      <c r="D21" s="62"/>
      <c r="E21" s="62"/>
      <c r="F21" s="62"/>
    </row>
    <row r="22" spans="1:9" x14ac:dyDescent="0.25">
      <c r="A22" s="62"/>
      <c r="B22" s="62"/>
      <c r="C22" s="62"/>
      <c r="D22" s="62"/>
      <c r="E22" s="62"/>
      <c r="F22" s="62"/>
    </row>
    <row r="23" spans="1:9" ht="15.75" x14ac:dyDescent="0.25">
      <c r="A23" s="67" t="s">
        <v>49</v>
      </c>
      <c r="B23" s="66">
        <v>43647</v>
      </c>
    </row>
    <row r="24" spans="1:9" ht="18.75" x14ac:dyDescent="0.3">
      <c r="A24" s="69" t="s">
        <v>35</v>
      </c>
      <c r="B24" s="70"/>
      <c r="C24" s="70"/>
      <c r="D24" s="70"/>
      <c r="E24" s="70"/>
      <c r="F24" s="70"/>
      <c r="G24" s="71"/>
    </row>
    <row r="25" spans="1:9" ht="60.75" thickBot="1" x14ac:dyDescent="0.3">
      <c r="A25" s="48" t="s">
        <v>27</v>
      </c>
      <c r="B25" s="49" t="s">
        <v>26</v>
      </c>
      <c r="C25" s="49" t="s">
        <v>33</v>
      </c>
      <c r="D25" s="75" t="s">
        <v>55</v>
      </c>
      <c r="E25" s="76"/>
      <c r="F25" s="49" t="s">
        <v>32</v>
      </c>
      <c r="G25" s="49" t="s">
        <v>46</v>
      </c>
    </row>
    <row r="26" spans="1:9" x14ac:dyDescent="0.25">
      <c r="A26" s="37" t="s">
        <v>28</v>
      </c>
      <c r="B26" s="51"/>
      <c r="C26" s="52"/>
      <c r="D26" s="53" t="s">
        <v>11</v>
      </c>
      <c r="E26" s="54" t="s">
        <v>39</v>
      </c>
      <c r="F26" s="44" t="e">
        <f>B26/I6*(H6/100)</f>
        <v>#N/A</v>
      </c>
      <c r="G26" s="46" t="e">
        <f>VLOOKUP(C26,'Feed Chart'!$C$7:$L$99,10,0)</f>
        <v>#N/A</v>
      </c>
    </row>
    <row r="27" spans="1:9" x14ac:dyDescent="0.25">
      <c r="A27" s="26" t="s">
        <v>29</v>
      </c>
      <c r="B27" s="55"/>
      <c r="C27" s="56"/>
      <c r="D27" s="57" t="s">
        <v>11</v>
      </c>
      <c r="E27" s="54" t="s">
        <v>39</v>
      </c>
      <c r="F27" s="45" t="e">
        <f>B27/I7*(H7/100)</f>
        <v>#N/A</v>
      </c>
      <c r="G27" s="47" t="e">
        <f>VLOOKUP(C27,'Feed Chart'!$C$7:$L$99,10,0)</f>
        <v>#N/A</v>
      </c>
    </row>
    <row r="28" spans="1:9" x14ac:dyDescent="0.25">
      <c r="A28" s="26" t="s">
        <v>30</v>
      </c>
      <c r="B28" s="55"/>
      <c r="C28" s="56"/>
      <c r="D28" s="57" t="s">
        <v>11</v>
      </c>
      <c r="E28" s="54" t="s">
        <v>39</v>
      </c>
      <c r="F28" s="45" t="e">
        <f>B28/I8*(H8/100)</f>
        <v>#N/A</v>
      </c>
      <c r="G28" s="47" t="e">
        <f>VLOOKUP(C28,'Feed Chart'!$C$7:$L$99,10,0)</f>
        <v>#N/A</v>
      </c>
    </row>
    <row r="29" spans="1:9" x14ac:dyDescent="0.25">
      <c r="A29" s="27" t="s">
        <v>31</v>
      </c>
      <c r="B29" s="55"/>
      <c r="C29" s="56"/>
      <c r="D29" s="57" t="s">
        <v>11</v>
      </c>
      <c r="E29" s="54" t="s">
        <v>39</v>
      </c>
      <c r="F29" s="45" t="e">
        <f>B29/I9*(H9/100)</f>
        <v>#N/A</v>
      </c>
      <c r="G29" s="47" t="e">
        <f>VLOOKUP(C29,'Feed Chart'!$C$7:$L$99,10,0)</f>
        <v>#N/A</v>
      </c>
    </row>
    <row r="30" spans="1:9" x14ac:dyDescent="0.25">
      <c r="C30" s="72" t="s">
        <v>48</v>
      </c>
      <c r="D30" s="72"/>
      <c r="E30" s="72"/>
      <c r="F30" s="65" t="e">
        <f>SUM(F26:F29)</f>
        <v>#N/A</v>
      </c>
      <c r="G30" s="28"/>
    </row>
    <row r="31" spans="1:9" x14ac:dyDescent="0.25">
      <c r="D31" s="61"/>
      <c r="F31" s="36"/>
      <c r="G31" s="28"/>
    </row>
    <row r="32" spans="1:9" x14ac:dyDescent="0.25">
      <c r="D32" s="61"/>
      <c r="F32" s="36"/>
      <c r="G32" s="28"/>
    </row>
    <row r="33" spans="1:7" ht="18.75" x14ac:dyDescent="0.3">
      <c r="A33" s="69" t="s">
        <v>36</v>
      </c>
      <c r="B33" s="70"/>
      <c r="C33" s="70"/>
      <c r="D33" s="70"/>
      <c r="E33" s="70"/>
      <c r="F33" s="70"/>
      <c r="G33" s="71"/>
    </row>
    <row r="34" spans="1:7" ht="60.75" thickBot="1" x14ac:dyDescent="0.3">
      <c r="A34" s="48" t="s">
        <v>27</v>
      </c>
      <c r="B34" s="49" t="s">
        <v>26</v>
      </c>
      <c r="C34" s="49" t="s">
        <v>33</v>
      </c>
      <c r="D34" s="59" t="s">
        <v>55</v>
      </c>
      <c r="E34" s="60"/>
      <c r="F34" s="49" t="s">
        <v>32</v>
      </c>
      <c r="G34" s="49" t="s">
        <v>46</v>
      </c>
    </row>
    <row r="35" spans="1:7" x14ac:dyDescent="0.25">
      <c r="A35" s="37" t="s">
        <v>28</v>
      </c>
      <c r="B35" s="51"/>
      <c r="C35" s="52"/>
      <c r="D35" s="58" t="s">
        <v>11</v>
      </c>
      <c r="E35" s="54" t="s">
        <v>39</v>
      </c>
      <c r="F35" s="44" t="e">
        <f>B35/I15*(H15/100)</f>
        <v>#N/A</v>
      </c>
      <c r="G35" s="46" t="e">
        <f>VLOOKUP(C35,'Feed Chart'!$C$7:$L$99,10,0)</f>
        <v>#N/A</v>
      </c>
    </row>
    <row r="36" spans="1:7" x14ac:dyDescent="0.25">
      <c r="A36" s="26" t="s">
        <v>29</v>
      </c>
      <c r="B36" s="55"/>
      <c r="C36" s="56"/>
      <c r="D36" s="57" t="s">
        <v>11</v>
      </c>
      <c r="E36" s="54" t="s">
        <v>39</v>
      </c>
      <c r="F36" s="45" t="e">
        <f>B36/I16*(H16/100)</f>
        <v>#N/A</v>
      </c>
      <c r="G36" s="47" t="e">
        <f>VLOOKUP(C36,'Feed Chart'!$C$7:$L$99,10,0)</f>
        <v>#N/A</v>
      </c>
    </row>
    <row r="37" spans="1:7" x14ac:dyDescent="0.25">
      <c r="A37" s="26" t="s">
        <v>30</v>
      </c>
      <c r="B37" s="55"/>
      <c r="C37" s="56"/>
      <c r="D37" s="57" t="s">
        <v>11</v>
      </c>
      <c r="E37" s="54" t="s">
        <v>39</v>
      </c>
      <c r="F37" s="45" t="e">
        <f>B37/I17*(H17/100)</f>
        <v>#N/A</v>
      </c>
      <c r="G37" s="47" t="e">
        <f>VLOOKUP(C37,'Feed Chart'!$C$7:$L$99,10,0)</f>
        <v>#N/A</v>
      </c>
    </row>
    <row r="38" spans="1:7" x14ac:dyDescent="0.25">
      <c r="A38" s="27" t="s">
        <v>31</v>
      </c>
      <c r="B38" s="55"/>
      <c r="C38" s="56"/>
      <c r="D38" s="57" t="s">
        <v>11</v>
      </c>
      <c r="E38" s="54" t="s">
        <v>39</v>
      </c>
      <c r="F38" s="45" t="e">
        <f>B38/I18*(H18/100)</f>
        <v>#N/A</v>
      </c>
      <c r="G38" s="47" t="e">
        <f>VLOOKUP(C38,'Feed Chart'!$C$7:$L$99,10,0)</f>
        <v>#N/A</v>
      </c>
    </row>
    <row r="39" spans="1:7" x14ac:dyDescent="0.25">
      <c r="C39" s="72" t="s">
        <v>48</v>
      </c>
      <c r="D39" s="72"/>
      <c r="E39" s="72"/>
      <c r="F39" s="64" t="e">
        <f>SUM(F35:F38)</f>
        <v>#N/A</v>
      </c>
    </row>
  </sheetData>
  <sheetProtection algorithmName="SHA-512" hashValue="WdzdUglo4E0f5dMCDJ6Vh1L1YWGNvjrWUeg7eSLbPg5w/HnPF+1regTVHMZV0q329IXU+KSEKMaL5h27aifDLQ==" saltValue="yCJCEQzbLEZ3udpFWFU2XQ==" spinCount="100000" sheet="1" objects="1" scenarios="1" formatCells="0" selectLockedCells="1"/>
  <dataConsolidate/>
  <mergeCells count="11">
    <mergeCell ref="A1:G1"/>
    <mergeCell ref="A24:G24"/>
    <mergeCell ref="C30:E30"/>
    <mergeCell ref="C39:E39"/>
    <mergeCell ref="A5:F5"/>
    <mergeCell ref="A7:F8"/>
    <mergeCell ref="A10:F11"/>
    <mergeCell ref="A13:F15"/>
    <mergeCell ref="A17:F20"/>
    <mergeCell ref="A33:G33"/>
    <mergeCell ref="D25:E25"/>
  </mergeCells>
  <dataValidations count="1">
    <dataValidation allowBlank="1" showInputMessage="1" showErrorMessage="1" prompt="Please select the cell to the left first and then select the drop down box." sqref="E26:E29 E35:E38" xr:uid="{E9BBFFAB-14C8-4860-83EA-7EB3107DEA76}"/>
  </dataValidations>
  <pageMargins left="0.7" right="0.7" top="0.75" bottom="0.75" header="0.3" footer="0.3"/>
  <pageSetup orientation="portrait" r:id="rId1"/>
  <headerFooter>
    <oddFooter>&amp;RRev. 7/1/2019</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C810473-F74C-4424-A36E-6427E4498F63}">
          <x14:formula1>
            <xm:f>'Feed Chart'!$D$6:$K$6</xm:f>
          </x14:formula1>
          <xm:sqref>D26:D29 D35:D38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7"/>
  <sheetViews>
    <sheetView workbookViewId="0">
      <selection activeCell="L13" sqref="L13"/>
    </sheetView>
  </sheetViews>
  <sheetFormatPr defaultColWidth="7.7109375" defaultRowHeight="15.75" x14ac:dyDescent="0.25"/>
  <cols>
    <col min="1" max="2" width="7.7109375" style="1"/>
    <col min="3" max="3" width="8.85546875" style="3" customWidth="1"/>
    <col min="4" max="4" width="5.42578125" style="1" bestFit="1" customWidth="1"/>
    <col min="5" max="10" width="6.28515625" style="4" bestFit="1" customWidth="1"/>
    <col min="11" max="11" width="5.140625" style="1" bestFit="1" customWidth="1"/>
    <col min="12" max="12" width="19" style="1" bestFit="1" customWidth="1"/>
    <col min="13" max="13" width="9.5703125" style="1" bestFit="1" customWidth="1"/>
    <col min="14" max="256" width="7.7109375" style="1"/>
    <col min="257" max="257" width="8.85546875" style="1" customWidth="1"/>
    <col min="258" max="258" width="8.42578125" style="1" customWidth="1"/>
    <col min="259" max="259" width="7.28515625" style="1" bestFit="1" customWidth="1"/>
    <col min="260" max="260" width="5.42578125" style="1" bestFit="1" customWidth="1"/>
    <col min="261" max="261" width="6.28515625" style="1" bestFit="1" customWidth="1"/>
    <col min="262" max="262" width="7.7109375" style="1" customWidth="1"/>
    <col min="263" max="263" width="6.42578125" style="1" customWidth="1"/>
    <col min="264" max="265" width="6.28515625" style="1" bestFit="1" customWidth="1"/>
    <col min="266" max="266" width="6.42578125" style="1" customWidth="1"/>
    <col min="267" max="267" width="5.42578125" style="1" bestFit="1" customWidth="1"/>
    <col min="268" max="268" width="19.85546875" style="1" customWidth="1"/>
    <col min="269" max="269" width="10.42578125" style="1" customWidth="1"/>
    <col min="270" max="512" width="7.7109375" style="1"/>
    <col min="513" max="513" width="8.85546875" style="1" customWidth="1"/>
    <col min="514" max="514" width="8.42578125" style="1" customWidth="1"/>
    <col min="515" max="515" width="7.28515625" style="1" bestFit="1" customWidth="1"/>
    <col min="516" max="516" width="5.42578125" style="1" bestFit="1" customWidth="1"/>
    <col min="517" max="517" width="6.28515625" style="1" bestFit="1" customWidth="1"/>
    <col min="518" max="518" width="7.7109375" style="1" customWidth="1"/>
    <col min="519" max="519" width="6.42578125" style="1" customWidth="1"/>
    <col min="520" max="521" width="6.28515625" style="1" bestFit="1" customWidth="1"/>
    <col min="522" max="522" width="6.42578125" style="1" customWidth="1"/>
    <col min="523" max="523" width="5.42578125" style="1" bestFit="1" customWidth="1"/>
    <col min="524" max="524" width="19.85546875" style="1" customWidth="1"/>
    <col min="525" max="525" width="10.42578125" style="1" customWidth="1"/>
    <col min="526" max="768" width="7.7109375" style="1"/>
    <col min="769" max="769" width="8.85546875" style="1" customWidth="1"/>
    <col min="770" max="770" width="8.42578125" style="1" customWidth="1"/>
    <col min="771" max="771" width="7.28515625" style="1" bestFit="1" customWidth="1"/>
    <col min="772" max="772" width="5.42578125" style="1" bestFit="1" customWidth="1"/>
    <col min="773" max="773" width="6.28515625" style="1" bestFit="1" customWidth="1"/>
    <col min="774" max="774" width="7.7109375" style="1" customWidth="1"/>
    <col min="775" max="775" width="6.42578125" style="1" customWidth="1"/>
    <col min="776" max="777" width="6.28515625" style="1" bestFit="1" customWidth="1"/>
    <col min="778" max="778" width="6.42578125" style="1" customWidth="1"/>
    <col min="779" max="779" width="5.42578125" style="1" bestFit="1" customWidth="1"/>
    <col min="780" max="780" width="19.85546875" style="1" customWidth="1"/>
    <col min="781" max="781" width="10.42578125" style="1" customWidth="1"/>
    <col min="782" max="1024" width="7.7109375" style="1"/>
    <col min="1025" max="1025" width="8.85546875" style="1" customWidth="1"/>
    <col min="1026" max="1026" width="8.42578125" style="1" customWidth="1"/>
    <col min="1027" max="1027" width="7.28515625" style="1" bestFit="1" customWidth="1"/>
    <col min="1028" max="1028" width="5.42578125" style="1" bestFit="1" customWidth="1"/>
    <col min="1029" max="1029" width="6.28515625" style="1" bestFit="1" customWidth="1"/>
    <col min="1030" max="1030" width="7.7109375" style="1" customWidth="1"/>
    <col min="1031" max="1031" width="6.42578125" style="1" customWidth="1"/>
    <col min="1032" max="1033" width="6.28515625" style="1" bestFit="1" customWidth="1"/>
    <col min="1034" max="1034" width="6.42578125" style="1" customWidth="1"/>
    <col min="1035" max="1035" width="5.42578125" style="1" bestFit="1" customWidth="1"/>
    <col min="1036" max="1036" width="19.85546875" style="1" customWidth="1"/>
    <col min="1037" max="1037" width="10.42578125" style="1" customWidth="1"/>
    <col min="1038" max="1280" width="7.7109375" style="1"/>
    <col min="1281" max="1281" width="8.85546875" style="1" customWidth="1"/>
    <col min="1282" max="1282" width="8.42578125" style="1" customWidth="1"/>
    <col min="1283" max="1283" width="7.28515625" style="1" bestFit="1" customWidth="1"/>
    <col min="1284" max="1284" width="5.42578125" style="1" bestFit="1" customWidth="1"/>
    <col min="1285" max="1285" width="6.28515625" style="1" bestFit="1" customWidth="1"/>
    <col min="1286" max="1286" width="7.7109375" style="1" customWidth="1"/>
    <col min="1287" max="1287" width="6.42578125" style="1" customWidth="1"/>
    <col min="1288" max="1289" width="6.28515625" style="1" bestFit="1" customWidth="1"/>
    <col min="1290" max="1290" width="6.42578125" style="1" customWidth="1"/>
    <col min="1291" max="1291" width="5.42578125" style="1" bestFit="1" customWidth="1"/>
    <col min="1292" max="1292" width="19.85546875" style="1" customWidth="1"/>
    <col min="1293" max="1293" width="10.42578125" style="1" customWidth="1"/>
    <col min="1294" max="1536" width="7.7109375" style="1"/>
    <col min="1537" max="1537" width="8.85546875" style="1" customWidth="1"/>
    <col min="1538" max="1538" width="8.42578125" style="1" customWidth="1"/>
    <col min="1539" max="1539" width="7.28515625" style="1" bestFit="1" customWidth="1"/>
    <col min="1540" max="1540" width="5.42578125" style="1" bestFit="1" customWidth="1"/>
    <col min="1541" max="1541" width="6.28515625" style="1" bestFit="1" customWidth="1"/>
    <col min="1542" max="1542" width="7.7109375" style="1" customWidth="1"/>
    <col min="1543" max="1543" width="6.42578125" style="1" customWidth="1"/>
    <col min="1544" max="1545" width="6.28515625" style="1" bestFit="1" customWidth="1"/>
    <col min="1546" max="1546" width="6.42578125" style="1" customWidth="1"/>
    <col min="1547" max="1547" width="5.42578125" style="1" bestFit="1" customWidth="1"/>
    <col min="1548" max="1548" width="19.85546875" style="1" customWidth="1"/>
    <col min="1549" max="1549" width="10.42578125" style="1" customWidth="1"/>
    <col min="1550" max="1792" width="7.7109375" style="1"/>
    <col min="1793" max="1793" width="8.85546875" style="1" customWidth="1"/>
    <col min="1794" max="1794" width="8.42578125" style="1" customWidth="1"/>
    <col min="1795" max="1795" width="7.28515625" style="1" bestFit="1" customWidth="1"/>
    <col min="1796" max="1796" width="5.42578125" style="1" bestFit="1" customWidth="1"/>
    <col min="1797" max="1797" width="6.28515625" style="1" bestFit="1" customWidth="1"/>
    <col min="1798" max="1798" width="7.7109375" style="1" customWidth="1"/>
    <col min="1799" max="1799" width="6.42578125" style="1" customWidth="1"/>
    <col min="1800" max="1801" width="6.28515625" style="1" bestFit="1" customWidth="1"/>
    <col min="1802" max="1802" width="6.42578125" style="1" customWidth="1"/>
    <col min="1803" max="1803" width="5.42578125" style="1" bestFit="1" customWidth="1"/>
    <col min="1804" max="1804" width="19.85546875" style="1" customWidth="1"/>
    <col min="1805" max="1805" width="10.42578125" style="1" customWidth="1"/>
    <col min="1806" max="2048" width="7.7109375" style="1"/>
    <col min="2049" max="2049" width="8.85546875" style="1" customWidth="1"/>
    <col min="2050" max="2050" width="8.42578125" style="1" customWidth="1"/>
    <col min="2051" max="2051" width="7.28515625" style="1" bestFit="1" customWidth="1"/>
    <col min="2052" max="2052" width="5.42578125" style="1" bestFit="1" customWidth="1"/>
    <col min="2053" max="2053" width="6.28515625" style="1" bestFit="1" customWidth="1"/>
    <col min="2054" max="2054" width="7.7109375" style="1" customWidth="1"/>
    <col min="2055" max="2055" width="6.42578125" style="1" customWidth="1"/>
    <col min="2056" max="2057" width="6.28515625" style="1" bestFit="1" customWidth="1"/>
    <col min="2058" max="2058" width="6.42578125" style="1" customWidth="1"/>
    <col min="2059" max="2059" width="5.42578125" style="1" bestFit="1" customWidth="1"/>
    <col min="2060" max="2060" width="19.85546875" style="1" customWidth="1"/>
    <col min="2061" max="2061" width="10.42578125" style="1" customWidth="1"/>
    <col min="2062" max="2304" width="7.7109375" style="1"/>
    <col min="2305" max="2305" width="8.85546875" style="1" customWidth="1"/>
    <col min="2306" max="2306" width="8.42578125" style="1" customWidth="1"/>
    <col min="2307" max="2307" width="7.28515625" style="1" bestFit="1" customWidth="1"/>
    <col min="2308" max="2308" width="5.42578125" style="1" bestFit="1" customWidth="1"/>
    <col min="2309" max="2309" width="6.28515625" style="1" bestFit="1" customWidth="1"/>
    <col min="2310" max="2310" width="7.7109375" style="1" customWidth="1"/>
    <col min="2311" max="2311" width="6.42578125" style="1" customWidth="1"/>
    <col min="2312" max="2313" width="6.28515625" style="1" bestFit="1" customWidth="1"/>
    <col min="2314" max="2314" width="6.42578125" style="1" customWidth="1"/>
    <col min="2315" max="2315" width="5.42578125" style="1" bestFit="1" customWidth="1"/>
    <col min="2316" max="2316" width="19.85546875" style="1" customWidth="1"/>
    <col min="2317" max="2317" width="10.42578125" style="1" customWidth="1"/>
    <col min="2318" max="2560" width="7.7109375" style="1"/>
    <col min="2561" max="2561" width="8.85546875" style="1" customWidth="1"/>
    <col min="2562" max="2562" width="8.42578125" style="1" customWidth="1"/>
    <col min="2563" max="2563" width="7.28515625" style="1" bestFit="1" customWidth="1"/>
    <col min="2564" max="2564" width="5.42578125" style="1" bestFit="1" customWidth="1"/>
    <col min="2565" max="2565" width="6.28515625" style="1" bestFit="1" customWidth="1"/>
    <col min="2566" max="2566" width="7.7109375" style="1" customWidth="1"/>
    <col min="2567" max="2567" width="6.42578125" style="1" customWidth="1"/>
    <col min="2568" max="2569" width="6.28515625" style="1" bestFit="1" customWidth="1"/>
    <col min="2570" max="2570" width="6.42578125" style="1" customWidth="1"/>
    <col min="2571" max="2571" width="5.42578125" style="1" bestFit="1" customWidth="1"/>
    <col min="2572" max="2572" width="19.85546875" style="1" customWidth="1"/>
    <col min="2573" max="2573" width="10.42578125" style="1" customWidth="1"/>
    <col min="2574" max="2816" width="7.7109375" style="1"/>
    <col min="2817" max="2817" width="8.85546875" style="1" customWidth="1"/>
    <col min="2818" max="2818" width="8.42578125" style="1" customWidth="1"/>
    <col min="2819" max="2819" width="7.28515625" style="1" bestFit="1" customWidth="1"/>
    <col min="2820" max="2820" width="5.42578125" style="1" bestFit="1" customWidth="1"/>
    <col min="2821" max="2821" width="6.28515625" style="1" bestFit="1" customWidth="1"/>
    <col min="2822" max="2822" width="7.7109375" style="1" customWidth="1"/>
    <col min="2823" max="2823" width="6.42578125" style="1" customWidth="1"/>
    <col min="2824" max="2825" width="6.28515625" style="1" bestFit="1" customWidth="1"/>
    <col min="2826" max="2826" width="6.42578125" style="1" customWidth="1"/>
    <col min="2827" max="2827" width="5.42578125" style="1" bestFit="1" customWidth="1"/>
    <col min="2828" max="2828" width="19.85546875" style="1" customWidth="1"/>
    <col min="2829" max="2829" width="10.42578125" style="1" customWidth="1"/>
    <col min="2830" max="3072" width="7.7109375" style="1"/>
    <col min="3073" max="3073" width="8.85546875" style="1" customWidth="1"/>
    <col min="3074" max="3074" width="8.42578125" style="1" customWidth="1"/>
    <col min="3075" max="3075" width="7.28515625" style="1" bestFit="1" customWidth="1"/>
    <col min="3076" max="3076" width="5.42578125" style="1" bestFit="1" customWidth="1"/>
    <col min="3077" max="3077" width="6.28515625" style="1" bestFit="1" customWidth="1"/>
    <col min="3078" max="3078" width="7.7109375" style="1" customWidth="1"/>
    <col min="3079" max="3079" width="6.42578125" style="1" customWidth="1"/>
    <col min="3080" max="3081" width="6.28515625" style="1" bestFit="1" customWidth="1"/>
    <col min="3082" max="3082" width="6.42578125" style="1" customWidth="1"/>
    <col min="3083" max="3083" width="5.42578125" style="1" bestFit="1" customWidth="1"/>
    <col min="3084" max="3084" width="19.85546875" style="1" customWidth="1"/>
    <col min="3085" max="3085" width="10.42578125" style="1" customWidth="1"/>
    <col min="3086" max="3328" width="7.7109375" style="1"/>
    <col min="3329" max="3329" width="8.85546875" style="1" customWidth="1"/>
    <col min="3330" max="3330" width="8.42578125" style="1" customWidth="1"/>
    <col min="3331" max="3331" width="7.28515625" style="1" bestFit="1" customWidth="1"/>
    <col min="3332" max="3332" width="5.42578125" style="1" bestFit="1" customWidth="1"/>
    <col min="3333" max="3333" width="6.28515625" style="1" bestFit="1" customWidth="1"/>
    <col min="3334" max="3334" width="7.7109375" style="1" customWidth="1"/>
    <col min="3335" max="3335" width="6.42578125" style="1" customWidth="1"/>
    <col min="3336" max="3337" width="6.28515625" style="1" bestFit="1" customWidth="1"/>
    <col min="3338" max="3338" width="6.42578125" style="1" customWidth="1"/>
    <col min="3339" max="3339" width="5.42578125" style="1" bestFit="1" customWidth="1"/>
    <col min="3340" max="3340" width="19.85546875" style="1" customWidth="1"/>
    <col min="3341" max="3341" width="10.42578125" style="1" customWidth="1"/>
    <col min="3342" max="3584" width="7.7109375" style="1"/>
    <col min="3585" max="3585" width="8.85546875" style="1" customWidth="1"/>
    <col min="3586" max="3586" width="8.42578125" style="1" customWidth="1"/>
    <col min="3587" max="3587" width="7.28515625" style="1" bestFit="1" customWidth="1"/>
    <col min="3588" max="3588" width="5.42578125" style="1" bestFit="1" customWidth="1"/>
    <col min="3589" max="3589" width="6.28515625" style="1" bestFit="1" customWidth="1"/>
    <col min="3590" max="3590" width="7.7109375" style="1" customWidth="1"/>
    <col min="3591" max="3591" width="6.42578125" style="1" customWidth="1"/>
    <col min="3592" max="3593" width="6.28515625" style="1" bestFit="1" customWidth="1"/>
    <col min="3594" max="3594" width="6.42578125" style="1" customWidth="1"/>
    <col min="3595" max="3595" width="5.42578125" style="1" bestFit="1" customWidth="1"/>
    <col min="3596" max="3596" width="19.85546875" style="1" customWidth="1"/>
    <col min="3597" max="3597" width="10.42578125" style="1" customWidth="1"/>
    <col min="3598" max="3840" width="7.7109375" style="1"/>
    <col min="3841" max="3841" width="8.85546875" style="1" customWidth="1"/>
    <col min="3842" max="3842" width="8.42578125" style="1" customWidth="1"/>
    <col min="3843" max="3843" width="7.28515625" style="1" bestFit="1" customWidth="1"/>
    <col min="3844" max="3844" width="5.42578125" style="1" bestFit="1" customWidth="1"/>
    <col min="3845" max="3845" width="6.28515625" style="1" bestFit="1" customWidth="1"/>
    <col min="3846" max="3846" width="7.7109375" style="1" customWidth="1"/>
    <col min="3847" max="3847" width="6.42578125" style="1" customWidth="1"/>
    <col min="3848" max="3849" width="6.28515625" style="1" bestFit="1" customWidth="1"/>
    <col min="3850" max="3850" width="6.42578125" style="1" customWidth="1"/>
    <col min="3851" max="3851" width="5.42578125" style="1" bestFit="1" customWidth="1"/>
    <col min="3852" max="3852" width="19.85546875" style="1" customWidth="1"/>
    <col min="3853" max="3853" width="10.42578125" style="1" customWidth="1"/>
    <col min="3854" max="4096" width="7.7109375" style="1"/>
    <col min="4097" max="4097" width="8.85546875" style="1" customWidth="1"/>
    <col min="4098" max="4098" width="8.42578125" style="1" customWidth="1"/>
    <col min="4099" max="4099" width="7.28515625" style="1" bestFit="1" customWidth="1"/>
    <col min="4100" max="4100" width="5.42578125" style="1" bestFit="1" customWidth="1"/>
    <col min="4101" max="4101" width="6.28515625" style="1" bestFit="1" customWidth="1"/>
    <col min="4102" max="4102" width="7.7109375" style="1" customWidth="1"/>
    <col min="4103" max="4103" width="6.42578125" style="1" customWidth="1"/>
    <col min="4104" max="4105" width="6.28515625" style="1" bestFit="1" customWidth="1"/>
    <col min="4106" max="4106" width="6.42578125" style="1" customWidth="1"/>
    <col min="4107" max="4107" width="5.42578125" style="1" bestFit="1" customWidth="1"/>
    <col min="4108" max="4108" width="19.85546875" style="1" customWidth="1"/>
    <col min="4109" max="4109" width="10.42578125" style="1" customWidth="1"/>
    <col min="4110" max="4352" width="7.7109375" style="1"/>
    <col min="4353" max="4353" width="8.85546875" style="1" customWidth="1"/>
    <col min="4354" max="4354" width="8.42578125" style="1" customWidth="1"/>
    <col min="4355" max="4355" width="7.28515625" style="1" bestFit="1" customWidth="1"/>
    <col min="4356" max="4356" width="5.42578125" style="1" bestFit="1" customWidth="1"/>
    <col min="4357" max="4357" width="6.28515625" style="1" bestFit="1" customWidth="1"/>
    <col min="4358" max="4358" width="7.7109375" style="1" customWidth="1"/>
    <col min="4359" max="4359" width="6.42578125" style="1" customWidth="1"/>
    <col min="4360" max="4361" width="6.28515625" style="1" bestFit="1" customWidth="1"/>
    <col min="4362" max="4362" width="6.42578125" style="1" customWidth="1"/>
    <col min="4363" max="4363" width="5.42578125" style="1" bestFit="1" customWidth="1"/>
    <col min="4364" max="4364" width="19.85546875" style="1" customWidth="1"/>
    <col min="4365" max="4365" width="10.42578125" style="1" customWidth="1"/>
    <col min="4366" max="4608" width="7.7109375" style="1"/>
    <col min="4609" max="4609" width="8.85546875" style="1" customWidth="1"/>
    <col min="4610" max="4610" width="8.42578125" style="1" customWidth="1"/>
    <col min="4611" max="4611" width="7.28515625" style="1" bestFit="1" customWidth="1"/>
    <col min="4612" max="4612" width="5.42578125" style="1" bestFit="1" customWidth="1"/>
    <col min="4613" max="4613" width="6.28515625" style="1" bestFit="1" customWidth="1"/>
    <col min="4614" max="4614" width="7.7109375" style="1" customWidth="1"/>
    <col min="4615" max="4615" width="6.42578125" style="1" customWidth="1"/>
    <col min="4616" max="4617" width="6.28515625" style="1" bestFit="1" customWidth="1"/>
    <col min="4618" max="4618" width="6.42578125" style="1" customWidth="1"/>
    <col min="4619" max="4619" width="5.42578125" style="1" bestFit="1" customWidth="1"/>
    <col min="4620" max="4620" width="19.85546875" style="1" customWidth="1"/>
    <col min="4621" max="4621" width="10.42578125" style="1" customWidth="1"/>
    <col min="4622" max="4864" width="7.7109375" style="1"/>
    <col min="4865" max="4865" width="8.85546875" style="1" customWidth="1"/>
    <col min="4866" max="4866" width="8.42578125" style="1" customWidth="1"/>
    <col min="4867" max="4867" width="7.28515625" style="1" bestFit="1" customWidth="1"/>
    <col min="4868" max="4868" width="5.42578125" style="1" bestFit="1" customWidth="1"/>
    <col min="4869" max="4869" width="6.28515625" style="1" bestFit="1" customWidth="1"/>
    <col min="4870" max="4870" width="7.7109375" style="1" customWidth="1"/>
    <col min="4871" max="4871" width="6.42578125" style="1" customWidth="1"/>
    <col min="4872" max="4873" width="6.28515625" style="1" bestFit="1" customWidth="1"/>
    <col min="4874" max="4874" width="6.42578125" style="1" customWidth="1"/>
    <col min="4875" max="4875" width="5.42578125" style="1" bestFit="1" customWidth="1"/>
    <col min="4876" max="4876" width="19.85546875" style="1" customWidth="1"/>
    <col min="4877" max="4877" width="10.42578125" style="1" customWidth="1"/>
    <col min="4878" max="5120" width="7.7109375" style="1"/>
    <col min="5121" max="5121" width="8.85546875" style="1" customWidth="1"/>
    <col min="5122" max="5122" width="8.42578125" style="1" customWidth="1"/>
    <col min="5123" max="5123" width="7.28515625" style="1" bestFit="1" customWidth="1"/>
    <col min="5124" max="5124" width="5.42578125" style="1" bestFit="1" customWidth="1"/>
    <col min="5125" max="5125" width="6.28515625" style="1" bestFit="1" customWidth="1"/>
    <col min="5126" max="5126" width="7.7109375" style="1" customWidth="1"/>
    <col min="5127" max="5127" width="6.42578125" style="1" customWidth="1"/>
    <col min="5128" max="5129" width="6.28515625" style="1" bestFit="1" customWidth="1"/>
    <col min="5130" max="5130" width="6.42578125" style="1" customWidth="1"/>
    <col min="5131" max="5131" width="5.42578125" style="1" bestFit="1" customWidth="1"/>
    <col min="5132" max="5132" width="19.85546875" style="1" customWidth="1"/>
    <col min="5133" max="5133" width="10.42578125" style="1" customWidth="1"/>
    <col min="5134" max="5376" width="7.7109375" style="1"/>
    <col min="5377" max="5377" width="8.85546875" style="1" customWidth="1"/>
    <col min="5378" max="5378" width="8.42578125" style="1" customWidth="1"/>
    <col min="5379" max="5379" width="7.28515625" style="1" bestFit="1" customWidth="1"/>
    <col min="5380" max="5380" width="5.42578125" style="1" bestFit="1" customWidth="1"/>
    <col min="5381" max="5381" width="6.28515625" style="1" bestFit="1" customWidth="1"/>
    <col min="5382" max="5382" width="7.7109375" style="1" customWidth="1"/>
    <col min="5383" max="5383" width="6.42578125" style="1" customWidth="1"/>
    <col min="5384" max="5385" width="6.28515625" style="1" bestFit="1" customWidth="1"/>
    <col min="5386" max="5386" width="6.42578125" style="1" customWidth="1"/>
    <col min="5387" max="5387" width="5.42578125" style="1" bestFit="1" customWidth="1"/>
    <col min="5388" max="5388" width="19.85546875" style="1" customWidth="1"/>
    <col min="5389" max="5389" width="10.42578125" style="1" customWidth="1"/>
    <col min="5390" max="5632" width="7.7109375" style="1"/>
    <col min="5633" max="5633" width="8.85546875" style="1" customWidth="1"/>
    <col min="5634" max="5634" width="8.42578125" style="1" customWidth="1"/>
    <col min="5635" max="5635" width="7.28515625" style="1" bestFit="1" customWidth="1"/>
    <col min="5636" max="5636" width="5.42578125" style="1" bestFit="1" customWidth="1"/>
    <col min="5637" max="5637" width="6.28515625" style="1" bestFit="1" customWidth="1"/>
    <col min="5638" max="5638" width="7.7109375" style="1" customWidth="1"/>
    <col min="5639" max="5639" width="6.42578125" style="1" customWidth="1"/>
    <col min="5640" max="5641" width="6.28515625" style="1" bestFit="1" customWidth="1"/>
    <col min="5642" max="5642" width="6.42578125" style="1" customWidth="1"/>
    <col min="5643" max="5643" width="5.42578125" style="1" bestFit="1" customWidth="1"/>
    <col min="5644" max="5644" width="19.85546875" style="1" customWidth="1"/>
    <col min="5645" max="5645" width="10.42578125" style="1" customWidth="1"/>
    <col min="5646" max="5888" width="7.7109375" style="1"/>
    <col min="5889" max="5889" width="8.85546875" style="1" customWidth="1"/>
    <col min="5890" max="5890" width="8.42578125" style="1" customWidth="1"/>
    <col min="5891" max="5891" width="7.28515625" style="1" bestFit="1" customWidth="1"/>
    <col min="5892" max="5892" width="5.42578125" style="1" bestFit="1" customWidth="1"/>
    <col min="5893" max="5893" width="6.28515625" style="1" bestFit="1" customWidth="1"/>
    <col min="5894" max="5894" width="7.7109375" style="1" customWidth="1"/>
    <col min="5895" max="5895" width="6.42578125" style="1" customWidth="1"/>
    <col min="5896" max="5897" width="6.28515625" style="1" bestFit="1" customWidth="1"/>
    <col min="5898" max="5898" width="6.42578125" style="1" customWidth="1"/>
    <col min="5899" max="5899" width="5.42578125" style="1" bestFit="1" customWidth="1"/>
    <col min="5900" max="5900" width="19.85546875" style="1" customWidth="1"/>
    <col min="5901" max="5901" width="10.42578125" style="1" customWidth="1"/>
    <col min="5902" max="6144" width="7.7109375" style="1"/>
    <col min="6145" max="6145" width="8.85546875" style="1" customWidth="1"/>
    <col min="6146" max="6146" width="8.42578125" style="1" customWidth="1"/>
    <col min="6147" max="6147" width="7.28515625" style="1" bestFit="1" customWidth="1"/>
    <col min="6148" max="6148" width="5.42578125" style="1" bestFit="1" customWidth="1"/>
    <col min="6149" max="6149" width="6.28515625" style="1" bestFit="1" customWidth="1"/>
    <col min="6150" max="6150" width="7.7109375" style="1" customWidth="1"/>
    <col min="6151" max="6151" width="6.42578125" style="1" customWidth="1"/>
    <col min="6152" max="6153" width="6.28515625" style="1" bestFit="1" customWidth="1"/>
    <col min="6154" max="6154" width="6.42578125" style="1" customWidth="1"/>
    <col min="6155" max="6155" width="5.42578125" style="1" bestFit="1" customWidth="1"/>
    <col min="6156" max="6156" width="19.85546875" style="1" customWidth="1"/>
    <col min="6157" max="6157" width="10.42578125" style="1" customWidth="1"/>
    <col min="6158" max="6400" width="7.7109375" style="1"/>
    <col min="6401" max="6401" width="8.85546875" style="1" customWidth="1"/>
    <col min="6402" max="6402" width="8.42578125" style="1" customWidth="1"/>
    <col min="6403" max="6403" width="7.28515625" style="1" bestFit="1" customWidth="1"/>
    <col min="6404" max="6404" width="5.42578125" style="1" bestFit="1" customWidth="1"/>
    <col min="6405" max="6405" width="6.28515625" style="1" bestFit="1" customWidth="1"/>
    <col min="6406" max="6406" width="7.7109375" style="1" customWidth="1"/>
    <col min="6407" max="6407" width="6.42578125" style="1" customWidth="1"/>
    <col min="6408" max="6409" width="6.28515625" style="1" bestFit="1" customWidth="1"/>
    <col min="6410" max="6410" width="6.42578125" style="1" customWidth="1"/>
    <col min="6411" max="6411" width="5.42578125" style="1" bestFit="1" customWidth="1"/>
    <col min="6412" max="6412" width="19.85546875" style="1" customWidth="1"/>
    <col min="6413" max="6413" width="10.42578125" style="1" customWidth="1"/>
    <col min="6414" max="6656" width="7.7109375" style="1"/>
    <col min="6657" max="6657" width="8.85546875" style="1" customWidth="1"/>
    <col min="6658" max="6658" width="8.42578125" style="1" customWidth="1"/>
    <col min="6659" max="6659" width="7.28515625" style="1" bestFit="1" customWidth="1"/>
    <col min="6660" max="6660" width="5.42578125" style="1" bestFit="1" customWidth="1"/>
    <col min="6661" max="6661" width="6.28515625" style="1" bestFit="1" customWidth="1"/>
    <col min="6662" max="6662" width="7.7109375" style="1" customWidth="1"/>
    <col min="6663" max="6663" width="6.42578125" style="1" customWidth="1"/>
    <col min="6664" max="6665" width="6.28515625" style="1" bestFit="1" customWidth="1"/>
    <col min="6666" max="6666" width="6.42578125" style="1" customWidth="1"/>
    <col min="6667" max="6667" width="5.42578125" style="1" bestFit="1" customWidth="1"/>
    <col min="6668" max="6668" width="19.85546875" style="1" customWidth="1"/>
    <col min="6669" max="6669" width="10.42578125" style="1" customWidth="1"/>
    <col min="6670" max="6912" width="7.7109375" style="1"/>
    <col min="6913" max="6913" width="8.85546875" style="1" customWidth="1"/>
    <col min="6914" max="6914" width="8.42578125" style="1" customWidth="1"/>
    <col min="6915" max="6915" width="7.28515625" style="1" bestFit="1" customWidth="1"/>
    <col min="6916" max="6916" width="5.42578125" style="1" bestFit="1" customWidth="1"/>
    <col min="6917" max="6917" width="6.28515625" style="1" bestFit="1" customWidth="1"/>
    <col min="6918" max="6918" width="7.7109375" style="1" customWidth="1"/>
    <col min="6919" max="6919" width="6.42578125" style="1" customWidth="1"/>
    <col min="6920" max="6921" width="6.28515625" style="1" bestFit="1" customWidth="1"/>
    <col min="6922" max="6922" width="6.42578125" style="1" customWidth="1"/>
    <col min="6923" max="6923" width="5.42578125" style="1" bestFit="1" customWidth="1"/>
    <col min="6924" max="6924" width="19.85546875" style="1" customWidth="1"/>
    <col min="6925" max="6925" width="10.42578125" style="1" customWidth="1"/>
    <col min="6926" max="7168" width="7.7109375" style="1"/>
    <col min="7169" max="7169" width="8.85546875" style="1" customWidth="1"/>
    <col min="7170" max="7170" width="8.42578125" style="1" customWidth="1"/>
    <col min="7171" max="7171" width="7.28515625" style="1" bestFit="1" customWidth="1"/>
    <col min="7172" max="7172" width="5.42578125" style="1" bestFit="1" customWidth="1"/>
    <col min="7173" max="7173" width="6.28515625" style="1" bestFit="1" customWidth="1"/>
    <col min="7174" max="7174" width="7.7109375" style="1" customWidth="1"/>
    <col min="7175" max="7175" width="6.42578125" style="1" customWidth="1"/>
    <col min="7176" max="7177" width="6.28515625" style="1" bestFit="1" customWidth="1"/>
    <col min="7178" max="7178" width="6.42578125" style="1" customWidth="1"/>
    <col min="7179" max="7179" width="5.42578125" style="1" bestFit="1" customWidth="1"/>
    <col min="7180" max="7180" width="19.85546875" style="1" customWidth="1"/>
    <col min="7181" max="7181" width="10.42578125" style="1" customWidth="1"/>
    <col min="7182" max="7424" width="7.7109375" style="1"/>
    <col min="7425" max="7425" width="8.85546875" style="1" customWidth="1"/>
    <col min="7426" max="7426" width="8.42578125" style="1" customWidth="1"/>
    <col min="7427" max="7427" width="7.28515625" style="1" bestFit="1" customWidth="1"/>
    <col min="7428" max="7428" width="5.42578125" style="1" bestFit="1" customWidth="1"/>
    <col min="7429" max="7429" width="6.28515625" style="1" bestFit="1" customWidth="1"/>
    <col min="7430" max="7430" width="7.7109375" style="1" customWidth="1"/>
    <col min="7431" max="7431" width="6.42578125" style="1" customWidth="1"/>
    <col min="7432" max="7433" width="6.28515625" style="1" bestFit="1" customWidth="1"/>
    <col min="7434" max="7434" width="6.42578125" style="1" customWidth="1"/>
    <col min="7435" max="7435" width="5.42578125" style="1" bestFit="1" customWidth="1"/>
    <col min="7436" max="7436" width="19.85546875" style="1" customWidth="1"/>
    <col min="7437" max="7437" width="10.42578125" style="1" customWidth="1"/>
    <col min="7438" max="7680" width="7.7109375" style="1"/>
    <col min="7681" max="7681" width="8.85546875" style="1" customWidth="1"/>
    <col min="7682" max="7682" width="8.42578125" style="1" customWidth="1"/>
    <col min="7683" max="7683" width="7.28515625" style="1" bestFit="1" customWidth="1"/>
    <col min="7684" max="7684" width="5.42578125" style="1" bestFit="1" customWidth="1"/>
    <col min="7685" max="7685" width="6.28515625" style="1" bestFit="1" customWidth="1"/>
    <col min="7686" max="7686" width="7.7109375" style="1" customWidth="1"/>
    <col min="7687" max="7687" width="6.42578125" style="1" customWidth="1"/>
    <col min="7688" max="7689" width="6.28515625" style="1" bestFit="1" customWidth="1"/>
    <col min="7690" max="7690" width="6.42578125" style="1" customWidth="1"/>
    <col min="7691" max="7691" width="5.42578125" style="1" bestFit="1" customWidth="1"/>
    <col min="7692" max="7692" width="19.85546875" style="1" customWidth="1"/>
    <col min="7693" max="7693" width="10.42578125" style="1" customWidth="1"/>
    <col min="7694" max="7936" width="7.7109375" style="1"/>
    <col min="7937" max="7937" width="8.85546875" style="1" customWidth="1"/>
    <col min="7938" max="7938" width="8.42578125" style="1" customWidth="1"/>
    <col min="7939" max="7939" width="7.28515625" style="1" bestFit="1" customWidth="1"/>
    <col min="7940" max="7940" width="5.42578125" style="1" bestFit="1" customWidth="1"/>
    <col min="7941" max="7941" width="6.28515625" style="1" bestFit="1" customWidth="1"/>
    <col min="7942" max="7942" width="7.7109375" style="1" customWidth="1"/>
    <col min="7943" max="7943" width="6.42578125" style="1" customWidth="1"/>
    <col min="7944" max="7945" width="6.28515625" style="1" bestFit="1" customWidth="1"/>
    <col min="7946" max="7946" width="6.42578125" style="1" customWidth="1"/>
    <col min="7947" max="7947" width="5.42578125" style="1" bestFit="1" customWidth="1"/>
    <col min="7948" max="7948" width="19.85546875" style="1" customWidth="1"/>
    <col min="7949" max="7949" width="10.42578125" style="1" customWidth="1"/>
    <col min="7950" max="8192" width="7.7109375" style="1"/>
    <col min="8193" max="8193" width="8.85546875" style="1" customWidth="1"/>
    <col min="8194" max="8194" width="8.42578125" style="1" customWidth="1"/>
    <col min="8195" max="8195" width="7.28515625" style="1" bestFit="1" customWidth="1"/>
    <col min="8196" max="8196" width="5.42578125" style="1" bestFit="1" customWidth="1"/>
    <col min="8197" max="8197" width="6.28515625" style="1" bestFit="1" customWidth="1"/>
    <col min="8198" max="8198" width="7.7109375" style="1" customWidth="1"/>
    <col min="8199" max="8199" width="6.42578125" style="1" customWidth="1"/>
    <col min="8200" max="8201" width="6.28515625" style="1" bestFit="1" customWidth="1"/>
    <col min="8202" max="8202" width="6.42578125" style="1" customWidth="1"/>
    <col min="8203" max="8203" width="5.42578125" style="1" bestFit="1" customWidth="1"/>
    <col min="8204" max="8204" width="19.85546875" style="1" customWidth="1"/>
    <col min="8205" max="8205" width="10.42578125" style="1" customWidth="1"/>
    <col min="8206" max="8448" width="7.7109375" style="1"/>
    <col min="8449" max="8449" width="8.85546875" style="1" customWidth="1"/>
    <col min="8450" max="8450" width="8.42578125" style="1" customWidth="1"/>
    <col min="8451" max="8451" width="7.28515625" style="1" bestFit="1" customWidth="1"/>
    <col min="8452" max="8452" width="5.42578125" style="1" bestFit="1" customWidth="1"/>
    <col min="8453" max="8453" width="6.28515625" style="1" bestFit="1" customWidth="1"/>
    <col min="8454" max="8454" width="7.7109375" style="1" customWidth="1"/>
    <col min="8455" max="8455" width="6.42578125" style="1" customWidth="1"/>
    <col min="8456" max="8457" width="6.28515625" style="1" bestFit="1" customWidth="1"/>
    <col min="8458" max="8458" width="6.42578125" style="1" customWidth="1"/>
    <col min="8459" max="8459" width="5.42578125" style="1" bestFit="1" customWidth="1"/>
    <col min="8460" max="8460" width="19.85546875" style="1" customWidth="1"/>
    <col min="8461" max="8461" width="10.42578125" style="1" customWidth="1"/>
    <col min="8462" max="8704" width="7.7109375" style="1"/>
    <col min="8705" max="8705" width="8.85546875" style="1" customWidth="1"/>
    <col min="8706" max="8706" width="8.42578125" style="1" customWidth="1"/>
    <col min="8707" max="8707" width="7.28515625" style="1" bestFit="1" customWidth="1"/>
    <col min="8708" max="8708" width="5.42578125" style="1" bestFit="1" customWidth="1"/>
    <col min="8709" max="8709" width="6.28515625" style="1" bestFit="1" customWidth="1"/>
    <col min="8710" max="8710" width="7.7109375" style="1" customWidth="1"/>
    <col min="8711" max="8711" width="6.42578125" style="1" customWidth="1"/>
    <col min="8712" max="8713" width="6.28515625" style="1" bestFit="1" customWidth="1"/>
    <col min="8714" max="8714" width="6.42578125" style="1" customWidth="1"/>
    <col min="8715" max="8715" width="5.42578125" style="1" bestFit="1" customWidth="1"/>
    <col min="8716" max="8716" width="19.85546875" style="1" customWidth="1"/>
    <col min="8717" max="8717" width="10.42578125" style="1" customWidth="1"/>
    <col min="8718" max="8960" width="7.7109375" style="1"/>
    <col min="8961" max="8961" width="8.85546875" style="1" customWidth="1"/>
    <col min="8962" max="8962" width="8.42578125" style="1" customWidth="1"/>
    <col min="8963" max="8963" width="7.28515625" style="1" bestFit="1" customWidth="1"/>
    <col min="8964" max="8964" width="5.42578125" style="1" bestFit="1" customWidth="1"/>
    <col min="8965" max="8965" width="6.28515625" style="1" bestFit="1" customWidth="1"/>
    <col min="8966" max="8966" width="7.7109375" style="1" customWidth="1"/>
    <col min="8967" max="8967" width="6.42578125" style="1" customWidth="1"/>
    <col min="8968" max="8969" width="6.28515625" style="1" bestFit="1" customWidth="1"/>
    <col min="8970" max="8970" width="6.42578125" style="1" customWidth="1"/>
    <col min="8971" max="8971" width="5.42578125" style="1" bestFit="1" customWidth="1"/>
    <col min="8972" max="8972" width="19.85546875" style="1" customWidth="1"/>
    <col min="8973" max="8973" width="10.42578125" style="1" customWidth="1"/>
    <col min="8974" max="9216" width="7.7109375" style="1"/>
    <col min="9217" max="9217" width="8.85546875" style="1" customWidth="1"/>
    <col min="9218" max="9218" width="8.42578125" style="1" customWidth="1"/>
    <col min="9219" max="9219" width="7.28515625" style="1" bestFit="1" customWidth="1"/>
    <col min="9220" max="9220" width="5.42578125" style="1" bestFit="1" customWidth="1"/>
    <col min="9221" max="9221" width="6.28515625" style="1" bestFit="1" customWidth="1"/>
    <col min="9222" max="9222" width="7.7109375" style="1" customWidth="1"/>
    <col min="9223" max="9223" width="6.42578125" style="1" customWidth="1"/>
    <col min="9224" max="9225" width="6.28515625" style="1" bestFit="1" customWidth="1"/>
    <col min="9226" max="9226" width="6.42578125" style="1" customWidth="1"/>
    <col min="9227" max="9227" width="5.42578125" style="1" bestFit="1" customWidth="1"/>
    <col min="9228" max="9228" width="19.85546875" style="1" customWidth="1"/>
    <col min="9229" max="9229" width="10.42578125" style="1" customWidth="1"/>
    <col min="9230" max="9472" width="7.7109375" style="1"/>
    <col min="9473" max="9473" width="8.85546875" style="1" customWidth="1"/>
    <col min="9474" max="9474" width="8.42578125" style="1" customWidth="1"/>
    <col min="9475" max="9475" width="7.28515625" style="1" bestFit="1" customWidth="1"/>
    <col min="9476" max="9476" width="5.42578125" style="1" bestFit="1" customWidth="1"/>
    <col min="9477" max="9477" width="6.28515625" style="1" bestFit="1" customWidth="1"/>
    <col min="9478" max="9478" width="7.7109375" style="1" customWidth="1"/>
    <col min="9479" max="9479" width="6.42578125" style="1" customWidth="1"/>
    <col min="9480" max="9481" width="6.28515625" style="1" bestFit="1" customWidth="1"/>
    <col min="9482" max="9482" width="6.42578125" style="1" customWidth="1"/>
    <col min="9483" max="9483" width="5.42578125" style="1" bestFit="1" customWidth="1"/>
    <col min="9484" max="9484" width="19.85546875" style="1" customWidth="1"/>
    <col min="9485" max="9485" width="10.42578125" style="1" customWidth="1"/>
    <col min="9486" max="9728" width="7.7109375" style="1"/>
    <col min="9729" max="9729" width="8.85546875" style="1" customWidth="1"/>
    <col min="9730" max="9730" width="8.42578125" style="1" customWidth="1"/>
    <col min="9731" max="9731" width="7.28515625" style="1" bestFit="1" customWidth="1"/>
    <col min="9732" max="9732" width="5.42578125" style="1" bestFit="1" customWidth="1"/>
    <col min="9733" max="9733" width="6.28515625" style="1" bestFit="1" customWidth="1"/>
    <col min="9734" max="9734" width="7.7109375" style="1" customWidth="1"/>
    <col min="9735" max="9735" width="6.42578125" style="1" customWidth="1"/>
    <col min="9736" max="9737" width="6.28515625" style="1" bestFit="1" customWidth="1"/>
    <col min="9738" max="9738" width="6.42578125" style="1" customWidth="1"/>
    <col min="9739" max="9739" width="5.42578125" style="1" bestFit="1" customWidth="1"/>
    <col min="9740" max="9740" width="19.85546875" style="1" customWidth="1"/>
    <col min="9741" max="9741" width="10.42578125" style="1" customWidth="1"/>
    <col min="9742" max="9984" width="7.7109375" style="1"/>
    <col min="9985" max="9985" width="8.85546875" style="1" customWidth="1"/>
    <col min="9986" max="9986" width="8.42578125" style="1" customWidth="1"/>
    <col min="9987" max="9987" width="7.28515625" style="1" bestFit="1" customWidth="1"/>
    <col min="9988" max="9988" width="5.42578125" style="1" bestFit="1" customWidth="1"/>
    <col min="9989" max="9989" width="6.28515625" style="1" bestFit="1" customWidth="1"/>
    <col min="9990" max="9990" width="7.7109375" style="1" customWidth="1"/>
    <col min="9991" max="9991" width="6.42578125" style="1" customWidth="1"/>
    <col min="9992" max="9993" width="6.28515625" style="1" bestFit="1" customWidth="1"/>
    <col min="9994" max="9994" width="6.42578125" style="1" customWidth="1"/>
    <col min="9995" max="9995" width="5.42578125" style="1" bestFit="1" customWidth="1"/>
    <col min="9996" max="9996" width="19.85546875" style="1" customWidth="1"/>
    <col min="9997" max="9997" width="10.42578125" style="1" customWidth="1"/>
    <col min="9998" max="10240" width="7.7109375" style="1"/>
    <col min="10241" max="10241" width="8.85546875" style="1" customWidth="1"/>
    <col min="10242" max="10242" width="8.42578125" style="1" customWidth="1"/>
    <col min="10243" max="10243" width="7.28515625" style="1" bestFit="1" customWidth="1"/>
    <col min="10244" max="10244" width="5.42578125" style="1" bestFit="1" customWidth="1"/>
    <col min="10245" max="10245" width="6.28515625" style="1" bestFit="1" customWidth="1"/>
    <col min="10246" max="10246" width="7.7109375" style="1" customWidth="1"/>
    <col min="10247" max="10247" width="6.42578125" style="1" customWidth="1"/>
    <col min="10248" max="10249" width="6.28515625" style="1" bestFit="1" customWidth="1"/>
    <col min="10250" max="10250" width="6.42578125" style="1" customWidth="1"/>
    <col min="10251" max="10251" width="5.42578125" style="1" bestFit="1" customWidth="1"/>
    <col min="10252" max="10252" width="19.85546875" style="1" customWidth="1"/>
    <col min="10253" max="10253" width="10.42578125" style="1" customWidth="1"/>
    <col min="10254" max="10496" width="7.7109375" style="1"/>
    <col min="10497" max="10497" width="8.85546875" style="1" customWidth="1"/>
    <col min="10498" max="10498" width="8.42578125" style="1" customWidth="1"/>
    <col min="10499" max="10499" width="7.28515625" style="1" bestFit="1" customWidth="1"/>
    <col min="10500" max="10500" width="5.42578125" style="1" bestFit="1" customWidth="1"/>
    <col min="10501" max="10501" width="6.28515625" style="1" bestFit="1" customWidth="1"/>
    <col min="10502" max="10502" width="7.7109375" style="1" customWidth="1"/>
    <col min="10503" max="10503" width="6.42578125" style="1" customWidth="1"/>
    <col min="10504" max="10505" width="6.28515625" style="1" bestFit="1" customWidth="1"/>
    <col min="10506" max="10506" width="6.42578125" style="1" customWidth="1"/>
    <col min="10507" max="10507" width="5.42578125" style="1" bestFit="1" customWidth="1"/>
    <col min="10508" max="10508" width="19.85546875" style="1" customWidth="1"/>
    <col min="10509" max="10509" width="10.42578125" style="1" customWidth="1"/>
    <col min="10510" max="10752" width="7.7109375" style="1"/>
    <col min="10753" max="10753" width="8.85546875" style="1" customWidth="1"/>
    <col min="10754" max="10754" width="8.42578125" style="1" customWidth="1"/>
    <col min="10755" max="10755" width="7.28515625" style="1" bestFit="1" customWidth="1"/>
    <col min="10756" max="10756" width="5.42578125" style="1" bestFit="1" customWidth="1"/>
    <col min="10757" max="10757" width="6.28515625" style="1" bestFit="1" customWidth="1"/>
    <col min="10758" max="10758" width="7.7109375" style="1" customWidth="1"/>
    <col min="10759" max="10759" width="6.42578125" style="1" customWidth="1"/>
    <col min="10760" max="10761" width="6.28515625" style="1" bestFit="1" customWidth="1"/>
    <col min="10762" max="10762" width="6.42578125" style="1" customWidth="1"/>
    <col min="10763" max="10763" width="5.42578125" style="1" bestFit="1" customWidth="1"/>
    <col min="10764" max="10764" width="19.85546875" style="1" customWidth="1"/>
    <col min="10765" max="10765" width="10.42578125" style="1" customWidth="1"/>
    <col min="10766" max="11008" width="7.7109375" style="1"/>
    <col min="11009" max="11009" width="8.85546875" style="1" customWidth="1"/>
    <col min="11010" max="11010" width="8.42578125" style="1" customWidth="1"/>
    <col min="11011" max="11011" width="7.28515625" style="1" bestFit="1" customWidth="1"/>
    <col min="11012" max="11012" width="5.42578125" style="1" bestFit="1" customWidth="1"/>
    <col min="11013" max="11013" width="6.28515625" style="1" bestFit="1" customWidth="1"/>
    <col min="11014" max="11014" width="7.7109375" style="1" customWidth="1"/>
    <col min="11015" max="11015" width="6.42578125" style="1" customWidth="1"/>
    <col min="11016" max="11017" width="6.28515625" style="1" bestFit="1" customWidth="1"/>
    <col min="11018" max="11018" width="6.42578125" style="1" customWidth="1"/>
    <col min="11019" max="11019" width="5.42578125" style="1" bestFit="1" customWidth="1"/>
    <col min="11020" max="11020" width="19.85546875" style="1" customWidth="1"/>
    <col min="11021" max="11021" width="10.42578125" style="1" customWidth="1"/>
    <col min="11022" max="11264" width="7.7109375" style="1"/>
    <col min="11265" max="11265" width="8.85546875" style="1" customWidth="1"/>
    <col min="11266" max="11266" width="8.42578125" style="1" customWidth="1"/>
    <col min="11267" max="11267" width="7.28515625" style="1" bestFit="1" customWidth="1"/>
    <col min="11268" max="11268" width="5.42578125" style="1" bestFit="1" customWidth="1"/>
    <col min="11269" max="11269" width="6.28515625" style="1" bestFit="1" customWidth="1"/>
    <col min="11270" max="11270" width="7.7109375" style="1" customWidth="1"/>
    <col min="11271" max="11271" width="6.42578125" style="1" customWidth="1"/>
    <col min="11272" max="11273" width="6.28515625" style="1" bestFit="1" customWidth="1"/>
    <col min="11274" max="11274" width="6.42578125" style="1" customWidth="1"/>
    <col min="11275" max="11275" width="5.42578125" style="1" bestFit="1" customWidth="1"/>
    <col min="11276" max="11276" width="19.85546875" style="1" customWidth="1"/>
    <col min="11277" max="11277" width="10.42578125" style="1" customWidth="1"/>
    <col min="11278" max="11520" width="7.7109375" style="1"/>
    <col min="11521" max="11521" width="8.85546875" style="1" customWidth="1"/>
    <col min="11522" max="11522" width="8.42578125" style="1" customWidth="1"/>
    <col min="11523" max="11523" width="7.28515625" style="1" bestFit="1" customWidth="1"/>
    <col min="11524" max="11524" width="5.42578125" style="1" bestFit="1" customWidth="1"/>
    <col min="11525" max="11525" width="6.28515625" style="1" bestFit="1" customWidth="1"/>
    <col min="11526" max="11526" width="7.7109375" style="1" customWidth="1"/>
    <col min="11527" max="11527" width="6.42578125" style="1" customWidth="1"/>
    <col min="11528" max="11529" width="6.28515625" style="1" bestFit="1" customWidth="1"/>
    <col min="11530" max="11530" width="6.42578125" style="1" customWidth="1"/>
    <col min="11531" max="11531" width="5.42578125" style="1" bestFit="1" customWidth="1"/>
    <col min="11532" max="11532" width="19.85546875" style="1" customWidth="1"/>
    <col min="11533" max="11533" width="10.42578125" style="1" customWidth="1"/>
    <col min="11534" max="11776" width="7.7109375" style="1"/>
    <col min="11777" max="11777" width="8.85546875" style="1" customWidth="1"/>
    <col min="11778" max="11778" width="8.42578125" style="1" customWidth="1"/>
    <col min="11779" max="11779" width="7.28515625" style="1" bestFit="1" customWidth="1"/>
    <col min="11780" max="11780" width="5.42578125" style="1" bestFit="1" customWidth="1"/>
    <col min="11781" max="11781" width="6.28515625" style="1" bestFit="1" customWidth="1"/>
    <col min="11782" max="11782" width="7.7109375" style="1" customWidth="1"/>
    <col min="11783" max="11783" width="6.42578125" style="1" customWidth="1"/>
    <col min="11784" max="11785" width="6.28515625" style="1" bestFit="1" customWidth="1"/>
    <col min="11786" max="11786" width="6.42578125" style="1" customWidth="1"/>
    <col min="11787" max="11787" width="5.42578125" style="1" bestFit="1" customWidth="1"/>
    <col min="11788" max="11788" width="19.85546875" style="1" customWidth="1"/>
    <col min="11789" max="11789" width="10.42578125" style="1" customWidth="1"/>
    <col min="11790" max="12032" width="7.7109375" style="1"/>
    <col min="12033" max="12033" width="8.85546875" style="1" customWidth="1"/>
    <col min="12034" max="12034" width="8.42578125" style="1" customWidth="1"/>
    <col min="12035" max="12035" width="7.28515625" style="1" bestFit="1" customWidth="1"/>
    <col min="12036" max="12036" width="5.42578125" style="1" bestFit="1" customWidth="1"/>
    <col min="12037" max="12037" width="6.28515625" style="1" bestFit="1" customWidth="1"/>
    <col min="12038" max="12038" width="7.7109375" style="1" customWidth="1"/>
    <col min="12039" max="12039" width="6.42578125" style="1" customWidth="1"/>
    <col min="12040" max="12041" width="6.28515625" style="1" bestFit="1" customWidth="1"/>
    <col min="12042" max="12042" width="6.42578125" style="1" customWidth="1"/>
    <col min="12043" max="12043" width="5.42578125" style="1" bestFit="1" customWidth="1"/>
    <col min="12044" max="12044" width="19.85546875" style="1" customWidth="1"/>
    <col min="12045" max="12045" width="10.42578125" style="1" customWidth="1"/>
    <col min="12046" max="12288" width="7.7109375" style="1"/>
    <col min="12289" max="12289" width="8.85546875" style="1" customWidth="1"/>
    <col min="12290" max="12290" width="8.42578125" style="1" customWidth="1"/>
    <col min="12291" max="12291" width="7.28515625" style="1" bestFit="1" customWidth="1"/>
    <col min="12292" max="12292" width="5.42578125" style="1" bestFit="1" customWidth="1"/>
    <col min="12293" max="12293" width="6.28515625" style="1" bestFit="1" customWidth="1"/>
    <col min="12294" max="12294" width="7.7109375" style="1" customWidth="1"/>
    <col min="12295" max="12295" width="6.42578125" style="1" customWidth="1"/>
    <col min="12296" max="12297" width="6.28515625" style="1" bestFit="1" customWidth="1"/>
    <col min="12298" max="12298" width="6.42578125" style="1" customWidth="1"/>
    <col min="12299" max="12299" width="5.42578125" style="1" bestFit="1" customWidth="1"/>
    <col min="12300" max="12300" width="19.85546875" style="1" customWidth="1"/>
    <col min="12301" max="12301" width="10.42578125" style="1" customWidth="1"/>
    <col min="12302" max="12544" width="7.7109375" style="1"/>
    <col min="12545" max="12545" width="8.85546875" style="1" customWidth="1"/>
    <col min="12546" max="12546" width="8.42578125" style="1" customWidth="1"/>
    <col min="12547" max="12547" width="7.28515625" style="1" bestFit="1" customWidth="1"/>
    <col min="12548" max="12548" width="5.42578125" style="1" bestFit="1" customWidth="1"/>
    <col min="12549" max="12549" width="6.28515625" style="1" bestFit="1" customWidth="1"/>
    <col min="12550" max="12550" width="7.7109375" style="1" customWidth="1"/>
    <col min="12551" max="12551" width="6.42578125" style="1" customWidth="1"/>
    <col min="12552" max="12553" width="6.28515625" style="1" bestFit="1" customWidth="1"/>
    <col min="12554" max="12554" width="6.42578125" style="1" customWidth="1"/>
    <col min="12555" max="12555" width="5.42578125" style="1" bestFit="1" customWidth="1"/>
    <col min="12556" max="12556" width="19.85546875" style="1" customWidth="1"/>
    <col min="12557" max="12557" width="10.42578125" style="1" customWidth="1"/>
    <col min="12558" max="12800" width="7.7109375" style="1"/>
    <col min="12801" max="12801" width="8.85546875" style="1" customWidth="1"/>
    <col min="12802" max="12802" width="8.42578125" style="1" customWidth="1"/>
    <col min="12803" max="12803" width="7.28515625" style="1" bestFit="1" customWidth="1"/>
    <col min="12804" max="12804" width="5.42578125" style="1" bestFit="1" customWidth="1"/>
    <col min="12805" max="12805" width="6.28515625" style="1" bestFit="1" customWidth="1"/>
    <col min="12806" max="12806" width="7.7109375" style="1" customWidth="1"/>
    <col min="12807" max="12807" width="6.42578125" style="1" customWidth="1"/>
    <col min="12808" max="12809" width="6.28515625" style="1" bestFit="1" customWidth="1"/>
    <col min="12810" max="12810" width="6.42578125" style="1" customWidth="1"/>
    <col min="12811" max="12811" width="5.42578125" style="1" bestFit="1" customWidth="1"/>
    <col min="12812" max="12812" width="19.85546875" style="1" customWidth="1"/>
    <col min="12813" max="12813" width="10.42578125" style="1" customWidth="1"/>
    <col min="12814" max="13056" width="7.7109375" style="1"/>
    <col min="13057" max="13057" width="8.85546875" style="1" customWidth="1"/>
    <col min="13058" max="13058" width="8.42578125" style="1" customWidth="1"/>
    <col min="13059" max="13059" width="7.28515625" style="1" bestFit="1" customWidth="1"/>
    <col min="13060" max="13060" width="5.42578125" style="1" bestFit="1" customWidth="1"/>
    <col min="13061" max="13061" width="6.28515625" style="1" bestFit="1" customWidth="1"/>
    <col min="13062" max="13062" width="7.7109375" style="1" customWidth="1"/>
    <col min="13063" max="13063" width="6.42578125" style="1" customWidth="1"/>
    <col min="13064" max="13065" width="6.28515625" style="1" bestFit="1" customWidth="1"/>
    <col min="13066" max="13066" width="6.42578125" style="1" customWidth="1"/>
    <col min="13067" max="13067" width="5.42578125" style="1" bestFit="1" customWidth="1"/>
    <col min="13068" max="13068" width="19.85546875" style="1" customWidth="1"/>
    <col min="13069" max="13069" width="10.42578125" style="1" customWidth="1"/>
    <col min="13070" max="13312" width="7.7109375" style="1"/>
    <col min="13313" max="13313" width="8.85546875" style="1" customWidth="1"/>
    <col min="13314" max="13314" width="8.42578125" style="1" customWidth="1"/>
    <col min="13315" max="13315" width="7.28515625" style="1" bestFit="1" customWidth="1"/>
    <col min="13316" max="13316" width="5.42578125" style="1" bestFit="1" customWidth="1"/>
    <col min="13317" max="13317" width="6.28515625" style="1" bestFit="1" customWidth="1"/>
    <col min="13318" max="13318" width="7.7109375" style="1" customWidth="1"/>
    <col min="13319" max="13319" width="6.42578125" style="1" customWidth="1"/>
    <col min="13320" max="13321" width="6.28515625" style="1" bestFit="1" customWidth="1"/>
    <col min="13322" max="13322" width="6.42578125" style="1" customWidth="1"/>
    <col min="13323" max="13323" width="5.42578125" style="1" bestFit="1" customWidth="1"/>
    <col min="13324" max="13324" width="19.85546875" style="1" customWidth="1"/>
    <col min="13325" max="13325" width="10.42578125" style="1" customWidth="1"/>
    <col min="13326" max="13568" width="7.7109375" style="1"/>
    <col min="13569" max="13569" width="8.85546875" style="1" customWidth="1"/>
    <col min="13570" max="13570" width="8.42578125" style="1" customWidth="1"/>
    <col min="13571" max="13571" width="7.28515625" style="1" bestFit="1" customWidth="1"/>
    <col min="13572" max="13572" width="5.42578125" style="1" bestFit="1" customWidth="1"/>
    <col min="13573" max="13573" width="6.28515625" style="1" bestFit="1" customWidth="1"/>
    <col min="13574" max="13574" width="7.7109375" style="1" customWidth="1"/>
    <col min="13575" max="13575" width="6.42578125" style="1" customWidth="1"/>
    <col min="13576" max="13577" width="6.28515625" style="1" bestFit="1" customWidth="1"/>
    <col min="13578" max="13578" width="6.42578125" style="1" customWidth="1"/>
    <col min="13579" max="13579" width="5.42578125" style="1" bestFit="1" customWidth="1"/>
    <col min="13580" max="13580" width="19.85546875" style="1" customWidth="1"/>
    <col min="13581" max="13581" width="10.42578125" style="1" customWidth="1"/>
    <col min="13582" max="13824" width="7.7109375" style="1"/>
    <col min="13825" max="13825" width="8.85546875" style="1" customWidth="1"/>
    <col min="13826" max="13826" width="8.42578125" style="1" customWidth="1"/>
    <col min="13827" max="13827" width="7.28515625" style="1" bestFit="1" customWidth="1"/>
    <col min="13828" max="13828" width="5.42578125" style="1" bestFit="1" customWidth="1"/>
    <col min="13829" max="13829" width="6.28515625" style="1" bestFit="1" customWidth="1"/>
    <col min="13830" max="13830" width="7.7109375" style="1" customWidth="1"/>
    <col min="13831" max="13831" width="6.42578125" style="1" customWidth="1"/>
    <col min="13832" max="13833" width="6.28515625" style="1" bestFit="1" customWidth="1"/>
    <col min="13834" max="13834" width="6.42578125" style="1" customWidth="1"/>
    <col min="13835" max="13835" width="5.42578125" style="1" bestFit="1" customWidth="1"/>
    <col min="13836" max="13836" width="19.85546875" style="1" customWidth="1"/>
    <col min="13837" max="13837" width="10.42578125" style="1" customWidth="1"/>
    <col min="13838" max="14080" width="7.7109375" style="1"/>
    <col min="14081" max="14081" width="8.85546875" style="1" customWidth="1"/>
    <col min="14082" max="14082" width="8.42578125" style="1" customWidth="1"/>
    <col min="14083" max="14083" width="7.28515625" style="1" bestFit="1" customWidth="1"/>
    <col min="14084" max="14084" width="5.42578125" style="1" bestFit="1" customWidth="1"/>
    <col min="14085" max="14085" width="6.28515625" style="1" bestFit="1" customWidth="1"/>
    <col min="14086" max="14086" width="7.7109375" style="1" customWidth="1"/>
    <col min="14087" max="14087" width="6.42578125" style="1" customWidth="1"/>
    <col min="14088" max="14089" width="6.28515625" style="1" bestFit="1" customWidth="1"/>
    <col min="14090" max="14090" width="6.42578125" style="1" customWidth="1"/>
    <col min="14091" max="14091" width="5.42578125" style="1" bestFit="1" customWidth="1"/>
    <col min="14092" max="14092" width="19.85546875" style="1" customWidth="1"/>
    <col min="14093" max="14093" width="10.42578125" style="1" customWidth="1"/>
    <col min="14094" max="14336" width="7.7109375" style="1"/>
    <col min="14337" max="14337" width="8.85546875" style="1" customWidth="1"/>
    <col min="14338" max="14338" width="8.42578125" style="1" customWidth="1"/>
    <col min="14339" max="14339" width="7.28515625" style="1" bestFit="1" customWidth="1"/>
    <col min="14340" max="14340" width="5.42578125" style="1" bestFit="1" customWidth="1"/>
    <col min="14341" max="14341" width="6.28515625" style="1" bestFit="1" customWidth="1"/>
    <col min="14342" max="14342" width="7.7109375" style="1" customWidth="1"/>
    <col min="14343" max="14343" width="6.42578125" style="1" customWidth="1"/>
    <col min="14344" max="14345" width="6.28515625" style="1" bestFit="1" customWidth="1"/>
    <col min="14346" max="14346" width="6.42578125" style="1" customWidth="1"/>
    <col min="14347" max="14347" width="5.42578125" style="1" bestFit="1" customWidth="1"/>
    <col min="14348" max="14348" width="19.85546875" style="1" customWidth="1"/>
    <col min="14349" max="14349" width="10.42578125" style="1" customWidth="1"/>
    <col min="14350" max="14592" width="7.7109375" style="1"/>
    <col min="14593" max="14593" width="8.85546875" style="1" customWidth="1"/>
    <col min="14594" max="14594" width="8.42578125" style="1" customWidth="1"/>
    <col min="14595" max="14595" width="7.28515625" style="1" bestFit="1" customWidth="1"/>
    <col min="14596" max="14596" width="5.42578125" style="1" bestFit="1" customWidth="1"/>
    <col min="14597" max="14597" width="6.28515625" style="1" bestFit="1" customWidth="1"/>
    <col min="14598" max="14598" width="7.7109375" style="1" customWidth="1"/>
    <col min="14599" max="14599" width="6.42578125" style="1" customWidth="1"/>
    <col min="14600" max="14601" width="6.28515625" style="1" bestFit="1" customWidth="1"/>
    <col min="14602" max="14602" width="6.42578125" style="1" customWidth="1"/>
    <col min="14603" max="14603" width="5.42578125" style="1" bestFit="1" customWidth="1"/>
    <col min="14604" max="14604" width="19.85546875" style="1" customWidth="1"/>
    <col min="14605" max="14605" width="10.42578125" style="1" customWidth="1"/>
    <col min="14606" max="14848" width="7.7109375" style="1"/>
    <col min="14849" max="14849" width="8.85546875" style="1" customWidth="1"/>
    <col min="14850" max="14850" width="8.42578125" style="1" customWidth="1"/>
    <col min="14851" max="14851" width="7.28515625" style="1" bestFit="1" customWidth="1"/>
    <col min="14852" max="14852" width="5.42578125" style="1" bestFit="1" customWidth="1"/>
    <col min="14853" max="14853" width="6.28515625" style="1" bestFit="1" customWidth="1"/>
    <col min="14854" max="14854" width="7.7109375" style="1" customWidth="1"/>
    <col min="14855" max="14855" width="6.42578125" style="1" customWidth="1"/>
    <col min="14856" max="14857" width="6.28515625" style="1" bestFit="1" customWidth="1"/>
    <col min="14858" max="14858" width="6.42578125" style="1" customWidth="1"/>
    <col min="14859" max="14859" width="5.42578125" style="1" bestFit="1" customWidth="1"/>
    <col min="14860" max="14860" width="19.85546875" style="1" customWidth="1"/>
    <col min="14861" max="14861" width="10.42578125" style="1" customWidth="1"/>
    <col min="14862" max="15104" width="7.7109375" style="1"/>
    <col min="15105" max="15105" width="8.85546875" style="1" customWidth="1"/>
    <col min="15106" max="15106" width="8.42578125" style="1" customWidth="1"/>
    <col min="15107" max="15107" width="7.28515625" style="1" bestFit="1" customWidth="1"/>
    <col min="15108" max="15108" width="5.42578125" style="1" bestFit="1" customWidth="1"/>
    <col min="15109" max="15109" width="6.28515625" style="1" bestFit="1" customWidth="1"/>
    <col min="15110" max="15110" width="7.7109375" style="1" customWidth="1"/>
    <col min="15111" max="15111" width="6.42578125" style="1" customWidth="1"/>
    <col min="15112" max="15113" width="6.28515625" style="1" bestFit="1" customWidth="1"/>
    <col min="15114" max="15114" width="6.42578125" style="1" customWidth="1"/>
    <col min="15115" max="15115" width="5.42578125" style="1" bestFit="1" customWidth="1"/>
    <col min="15116" max="15116" width="19.85546875" style="1" customWidth="1"/>
    <col min="15117" max="15117" width="10.42578125" style="1" customWidth="1"/>
    <col min="15118" max="15360" width="7.7109375" style="1"/>
    <col min="15361" max="15361" width="8.85546875" style="1" customWidth="1"/>
    <col min="15362" max="15362" width="8.42578125" style="1" customWidth="1"/>
    <col min="15363" max="15363" width="7.28515625" style="1" bestFit="1" customWidth="1"/>
    <col min="15364" max="15364" width="5.42578125" style="1" bestFit="1" customWidth="1"/>
    <col min="15365" max="15365" width="6.28515625" style="1" bestFit="1" customWidth="1"/>
    <col min="15366" max="15366" width="7.7109375" style="1" customWidth="1"/>
    <col min="15367" max="15367" width="6.42578125" style="1" customWidth="1"/>
    <col min="15368" max="15369" width="6.28515625" style="1" bestFit="1" customWidth="1"/>
    <col min="15370" max="15370" width="6.42578125" style="1" customWidth="1"/>
    <col min="15371" max="15371" width="5.42578125" style="1" bestFit="1" customWidth="1"/>
    <col min="15372" max="15372" width="19.85546875" style="1" customWidth="1"/>
    <col min="15373" max="15373" width="10.42578125" style="1" customWidth="1"/>
    <col min="15374" max="15616" width="7.7109375" style="1"/>
    <col min="15617" max="15617" width="8.85546875" style="1" customWidth="1"/>
    <col min="15618" max="15618" width="8.42578125" style="1" customWidth="1"/>
    <col min="15619" max="15619" width="7.28515625" style="1" bestFit="1" customWidth="1"/>
    <col min="15620" max="15620" width="5.42578125" style="1" bestFit="1" customWidth="1"/>
    <col min="15621" max="15621" width="6.28515625" style="1" bestFit="1" customWidth="1"/>
    <col min="15622" max="15622" width="7.7109375" style="1" customWidth="1"/>
    <col min="15623" max="15623" width="6.42578125" style="1" customWidth="1"/>
    <col min="15624" max="15625" width="6.28515625" style="1" bestFit="1" customWidth="1"/>
    <col min="15626" max="15626" width="6.42578125" style="1" customWidth="1"/>
    <col min="15627" max="15627" width="5.42578125" style="1" bestFit="1" customWidth="1"/>
    <col min="15628" max="15628" width="19.85546875" style="1" customWidth="1"/>
    <col min="15629" max="15629" width="10.42578125" style="1" customWidth="1"/>
    <col min="15630" max="15872" width="7.7109375" style="1"/>
    <col min="15873" max="15873" width="8.85546875" style="1" customWidth="1"/>
    <col min="15874" max="15874" width="8.42578125" style="1" customWidth="1"/>
    <col min="15875" max="15875" width="7.28515625" style="1" bestFit="1" customWidth="1"/>
    <col min="15876" max="15876" width="5.42578125" style="1" bestFit="1" customWidth="1"/>
    <col min="15877" max="15877" width="6.28515625" style="1" bestFit="1" customWidth="1"/>
    <col min="15878" max="15878" width="7.7109375" style="1" customWidth="1"/>
    <col min="15879" max="15879" width="6.42578125" style="1" customWidth="1"/>
    <col min="15880" max="15881" width="6.28515625" style="1" bestFit="1" customWidth="1"/>
    <col min="15882" max="15882" width="6.42578125" style="1" customWidth="1"/>
    <col min="15883" max="15883" width="5.42578125" style="1" bestFit="1" customWidth="1"/>
    <col min="15884" max="15884" width="19.85546875" style="1" customWidth="1"/>
    <col min="15885" max="15885" width="10.42578125" style="1" customWidth="1"/>
    <col min="15886" max="16128" width="7.7109375" style="1"/>
    <col min="16129" max="16129" width="8.85546875" style="1" customWidth="1"/>
    <col min="16130" max="16130" width="8.42578125" style="1" customWidth="1"/>
    <col min="16131" max="16131" width="7.28515625" style="1" bestFit="1" customWidth="1"/>
    <col min="16132" max="16132" width="5.42578125" style="1" bestFit="1" customWidth="1"/>
    <col min="16133" max="16133" width="6.28515625" style="1" bestFit="1" customWidth="1"/>
    <col min="16134" max="16134" width="7.7109375" style="1" customWidth="1"/>
    <col min="16135" max="16135" width="6.42578125" style="1" customWidth="1"/>
    <col min="16136" max="16137" width="6.28515625" style="1" bestFit="1" customWidth="1"/>
    <col min="16138" max="16138" width="6.42578125" style="1" customWidth="1"/>
    <col min="16139" max="16139" width="5.42578125" style="1" bestFit="1" customWidth="1"/>
    <col min="16140" max="16140" width="19.85546875" style="1" customWidth="1"/>
    <col min="16141" max="16141" width="10.42578125" style="1" customWidth="1"/>
    <col min="16142" max="16384" width="7.7109375" style="1"/>
  </cols>
  <sheetData>
    <row r="1" spans="1:15" ht="18.75" x14ac:dyDescent="0.3">
      <c r="C1" s="80" t="s">
        <v>0</v>
      </c>
      <c r="D1" s="80"/>
      <c r="E1" s="80"/>
      <c r="F1" s="80"/>
      <c r="G1" s="80"/>
      <c r="H1" s="80"/>
      <c r="I1" s="80"/>
      <c r="J1" s="80"/>
      <c r="K1" s="80"/>
      <c r="L1" s="80"/>
      <c r="M1" s="80"/>
    </row>
    <row r="2" spans="1:15" ht="18.75" x14ac:dyDescent="0.3">
      <c r="C2" s="80" t="s">
        <v>1</v>
      </c>
      <c r="D2" s="80"/>
      <c r="E2" s="80"/>
      <c r="F2" s="80"/>
      <c r="G2" s="80"/>
      <c r="H2" s="80"/>
      <c r="I2" s="80"/>
      <c r="J2" s="80"/>
      <c r="K2" s="80"/>
      <c r="L2" s="80"/>
      <c r="M2" s="80"/>
    </row>
    <row r="3" spans="1:15" x14ac:dyDescent="0.25">
      <c r="C3" s="81" t="s">
        <v>2</v>
      </c>
      <c r="D3" s="81"/>
      <c r="E3" s="81"/>
      <c r="F3" s="81"/>
      <c r="G3" s="81"/>
      <c r="H3" s="81"/>
      <c r="I3" s="81"/>
      <c r="J3" s="81"/>
      <c r="K3" s="81"/>
      <c r="L3" s="81"/>
      <c r="M3" s="81"/>
    </row>
    <row r="4" spans="1:15" x14ac:dyDescent="0.25">
      <c r="C4" s="2"/>
      <c r="D4" s="78"/>
      <c r="E4" s="78"/>
      <c r="F4" s="78"/>
      <c r="G4" s="78"/>
      <c r="H4" s="78"/>
      <c r="I4" s="78"/>
      <c r="J4" s="78"/>
      <c r="K4" s="78"/>
      <c r="L4" s="78"/>
      <c r="M4" s="2"/>
    </row>
    <row r="5" spans="1:15" x14ac:dyDescent="0.25">
      <c r="D5" s="82" t="s">
        <v>3</v>
      </c>
      <c r="E5" s="83"/>
      <c r="F5" s="83"/>
      <c r="G5" s="83"/>
      <c r="H5" s="83"/>
      <c r="I5" s="83"/>
      <c r="J5" s="83"/>
      <c r="K5" s="84"/>
    </row>
    <row r="6" spans="1:15" s="9" customFormat="1" ht="47.25" x14ac:dyDescent="0.25">
      <c r="A6" s="6" t="s">
        <v>5</v>
      </c>
      <c r="B6" s="7" t="s">
        <v>6</v>
      </c>
      <c r="C6" s="5" t="s">
        <v>4</v>
      </c>
      <c r="D6" s="6" t="s">
        <v>7</v>
      </c>
      <c r="E6" s="7" t="s">
        <v>8</v>
      </c>
      <c r="F6" s="7" t="s">
        <v>9</v>
      </c>
      <c r="G6" s="7" t="s">
        <v>10</v>
      </c>
      <c r="H6" s="8" t="s">
        <v>11</v>
      </c>
      <c r="I6" s="31" t="s">
        <v>12</v>
      </c>
      <c r="J6" s="7" t="s">
        <v>13</v>
      </c>
      <c r="K6" s="6" t="s">
        <v>14</v>
      </c>
      <c r="L6" s="6" t="s">
        <v>15</v>
      </c>
      <c r="M6" s="6" t="s">
        <v>16</v>
      </c>
      <c r="N6" s="5" t="s">
        <v>4</v>
      </c>
      <c r="O6" s="7" t="s">
        <v>6</v>
      </c>
    </row>
    <row r="7" spans="1:15" x14ac:dyDescent="0.25">
      <c r="A7" s="11">
        <v>0.04</v>
      </c>
      <c r="B7" s="12">
        <v>2500</v>
      </c>
      <c r="C7" s="10">
        <v>1</v>
      </c>
      <c r="D7" s="11">
        <v>0</v>
      </c>
      <c r="E7" s="12">
        <v>4.3</v>
      </c>
      <c r="F7" s="12">
        <v>4.4000000000000004</v>
      </c>
      <c r="G7" s="12">
        <v>4.5</v>
      </c>
      <c r="H7" s="12">
        <v>4.5999999999999996</v>
      </c>
      <c r="I7" s="12">
        <v>4.8</v>
      </c>
      <c r="J7" s="12">
        <v>5</v>
      </c>
      <c r="K7" s="11">
        <v>0</v>
      </c>
      <c r="L7" s="11" t="s">
        <v>17</v>
      </c>
      <c r="M7" s="13">
        <v>6</v>
      </c>
      <c r="N7" s="10">
        <v>1</v>
      </c>
      <c r="O7" s="12">
        <v>2500</v>
      </c>
    </row>
    <row r="8" spans="1:15" x14ac:dyDescent="0.25">
      <c r="A8" s="11">
        <v>0.08</v>
      </c>
      <c r="B8" s="12">
        <v>1240</v>
      </c>
      <c r="C8" s="10">
        <v>1.25</v>
      </c>
      <c r="D8" s="11">
        <v>0</v>
      </c>
      <c r="E8" s="12">
        <v>4.3</v>
      </c>
      <c r="F8" s="12">
        <v>4.4000000000000004</v>
      </c>
      <c r="G8" s="12">
        <v>4.5</v>
      </c>
      <c r="H8" s="12">
        <v>4.5999999999999996</v>
      </c>
      <c r="I8" s="12">
        <v>4.8</v>
      </c>
      <c r="J8" s="12">
        <v>5</v>
      </c>
      <c r="K8" s="11">
        <v>0</v>
      </c>
      <c r="L8" s="11" t="s">
        <v>17</v>
      </c>
      <c r="M8" s="11">
        <v>6</v>
      </c>
      <c r="N8" s="10">
        <v>1.25</v>
      </c>
      <c r="O8" s="12">
        <v>1240</v>
      </c>
    </row>
    <row r="9" spans="1:15" x14ac:dyDescent="0.25">
      <c r="A9" s="11">
        <v>0.14000000000000001</v>
      </c>
      <c r="B9" s="12">
        <v>714</v>
      </c>
      <c r="C9" s="10">
        <v>1.5</v>
      </c>
      <c r="D9" s="11">
        <v>0</v>
      </c>
      <c r="E9" s="12">
        <v>4.3</v>
      </c>
      <c r="F9" s="12">
        <v>4.4000000000000004</v>
      </c>
      <c r="G9" s="12">
        <v>4.5</v>
      </c>
      <c r="H9" s="12">
        <v>4.5999999999999996</v>
      </c>
      <c r="I9" s="12">
        <v>4.8</v>
      </c>
      <c r="J9" s="12">
        <v>5</v>
      </c>
      <c r="K9" s="11">
        <v>0</v>
      </c>
      <c r="L9" s="11" t="s">
        <v>17</v>
      </c>
      <c r="M9" s="11">
        <v>6</v>
      </c>
      <c r="N9" s="10">
        <v>1.5</v>
      </c>
      <c r="O9" s="12">
        <v>714</v>
      </c>
    </row>
    <row r="10" spans="1:15" x14ac:dyDescent="0.25">
      <c r="A10" s="11">
        <v>0.22</v>
      </c>
      <c r="B10" s="12">
        <v>455</v>
      </c>
      <c r="C10" s="10">
        <v>1.75</v>
      </c>
      <c r="D10" s="11">
        <v>0</v>
      </c>
      <c r="E10" s="12">
        <v>4.3</v>
      </c>
      <c r="F10" s="12">
        <v>4.4000000000000004</v>
      </c>
      <c r="G10" s="12">
        <v>4.5</v>
      </c>
      <c r="H10" s="12">
        <v>4.5999999999999996</v>
      </c>
      <c r="I10" s="12">
        <v>4.8</v>
      </c>
      <c r="J10" s="12">
        <v>5</v>
      </c>
      <c r="K10" s="11">
        <v>0</v>
      </c>
      <c r="L10" s="11" t="s">
        <v>17</v>
      </c>
      <c r="M10" s="11">
        <v>6</v>
      </c>
      <c r="N10" s="10">
        <v>1.75</v>
      </c>
      <c r="O10" s="12">
        <v>455</v>
      </c>
    </row>
    <row r="11" spans="1:15" x14ac:dyDescent="0.25">
      <c r="A11" s="11">
        <v>0.32</v>
      </c>
      <c r="B11" s="12">
        <v>313</v>
      </c>
      <c r="C11" s="10">
        <v>2</v>
      </c>
      <c r="D11" s="11">
        <v>0</v>
      </c>
      <c r="E11" s="12">
        <v>3.4</v>
      </c>
      <c r="F11" s="12">
        <v>3.5</v>
      </c>
      <c r="G11" s="12">
        <v>3.6</v>
      </c>
      <c r="H11" s="12">
        <v>3.7</v>
      </c>
      <c r="I11" s="12">
        <v>3.9</v>
      </c>
      <c r="J11" s="12">
        <v>4.0999999999999996</v>
      </c>
      <c r="K11" s="11">
        <v>0</v>
      </c>
      <c r="L11" s="11">
        <v>1</v>
      </c>
      <c r="M11" s="11">
        <v>6</v>
      </c>
      <c r="N11" s="10">
        <v>2</v>
      </c>
      <c r="O11" s="12">
        <v>313</v>
      </c>
    </row>
    <row r="12" spans="1:15" x14ac:dyDescent="0.25">
      <c r="A12" s="11">
        <v>0.46</v>
      </c>
      <c r="B12" s="12">
        <v>217</v>
      </c>
      <c r="C12" s="10">
        <v>2.25</v>
      </c>
      <c r="D12" s="11">
        <v>0</v>
      </c>
      <c r="E12" s="12">
        <v>3.4</v>
      </c>
      <c r="F12" s="12">
        <v>3.5</v>
      </c>
      <c r="G12" s="12">
        <v>3.6</v>
      </c>
      <c r="H12" s="12">
        <v>3.7</v>
      </c>
      <c r="I12" s="12">
        <v>3.9</v>
      </c>
      <c r="J12" s="12">
        <v>4.0999999999999996</v>
      </c>
      <c r="K12" s="11">
        <v>0</v>
      </c>
      <c r="L12" s="11">
        <v>1</v>
      </c>
      <c r="M12" s="11">
        <v>6</v>
      </c>
      <c r="N12" s="10">
        <v>2.25</v>
      </c>
      <c r="O12" s="12">
        <v>217</v>
      </c>
    </row>
    <row r="13" spans="1:15" x14ac:dyDescent="0.25">
      <c r="A13" s="11">
        <v>0.64</v>
      </c>
      <c r="B13" s="12">
        <v>156</v>
      </c>
      <c r="C13" s="10">
        <v>2.5</v>
      </c>
      <c r="D13" s="11">
        <v>0</v>
      </c>
      <c r="E13" s="12">
        <v>3.4</v>
      </c>
      <c r="F13" s="12">
        <v>3.5</v>
      </c>
      <c r="G13" s="12">
        <v>3.6</v>
      </c>
      <c r="H13" s="12">
        <v>3.7</v>
      </c>
      <c r="I13" s="12">
        <v>3.9</v>
      </c>
      <c r="J13" s="12">
        <v>4.0999999999999996</v>
      </c>
      <c r="K13" s="11">
        <v>0</v>
      </c>
      <c r="L13" s="11">
        <v>1</v>
      </c>
      <c r="M13" s="11">
        <v>6</v>
      </c>
      <c r="N13" s="10">
        <v>2.5</v>
      </c>
      <c r="O13" s="12">
        <v>156</v>
      </c>
    </row>
    <row r="14" spans="1:15" x14ac:dyDescent="0.25">
      <c r="A14" s="11">
        <v>0.84</v>
      </c>
      <c r="B14" s="12">
        <v>119</v>
      </c>
      <c r="C14" s="10">
        <v>2.75</v>
      </c>
      <c r="D14" s="11">
        <v>0</v>
      </c>
      <c r="E14" s="12">
        <v>3.4</v>
      </c>
      <c r="F14" s="12">
        <v>3.5</v>
      </c>
      <c r="G14" s="12">
        <v>3.6</v>
      </c>
      <c r="H14" s="12">
        <v>3.7</v>
      </c>
      <c r="I14" s="12">
        <v>3.9</v>
      </c>
      <c r="J14" s="12">
        <v>4.0999999999999996</v>
      </c>
      <c r="K14" s="11">
        <v>0</v>
      </c>
      <c r="L14" s="11">
        <v>1</v>
      </c>
      <c r="M14" s="11">
        <v>6</v>
      </c>
      <c r="N14" s="10">
        <v>2.75</v>
      </c>
      <c r="O14" s="12">
        <v>119</v>
      </c>
    </row>
    <row r="15" spans="1:15" x14ac:dyDescent="0.25">
      <c r="A15" s="11">
        <v>1.08</v>
      </c>
      <c r="B15" s="12">
        <v>93</v>
      </c>
      <c r="C15" s="10">
        <v>3</v>
      </c>
      <c r="D15" s="11">
        <v>0</v>
      </c>
      <c r="E15" s="12">
        <v>2.6</v>
      </c>
      <c r="F15" s="12">
        <v>2.7</v>
      </c>
      <c r="G15" s="12">
        <v>2.8</v>
      </c>
      <c r="H15" s="12">
        <v>2.9</v>
      </c>
      <c r="I15" s="12">
        <v>3.1</v>
      </c>
      <c r="J15" s="12">
        <v>3.3</v>
      </c>
      <c r="K15" s="11">
        <v>0</v>
      </c>
      <c r="L15" s="14" t="s">
        <v>40</v>
      </c>
      <c r="M15" s="11">
        <v>6</v>
      </c>
      <c r="N15" s="10">
        <v>3</v>
      </c>
      <c r="O15" s="12">
        <v>93</v>
      </c>
    </row>
    <row r="16" spans="1:15" x14ac:dyDescent="0.25">
      <c r="A16" s="11">
        <v>1.37</v>
      </c>
      <c r="B16" s="12">
        <v>73</v>
      </c>
      <c r="C16" s="10">
        <v>3.25</v>
      </c>
      <c r="D16" s="11">
        <v>0</v>
      </c>
      <c r="E16" s="12">
        <v>2.6</v>
      </c>
      <c r="F16" s="12">
        <v>2.7</v>
      </c>
      <c r="G16" s="12">
        <v>2.8</v>
      </c>
      <c r="H16" s="12">
        <v>2.9</v>
      </c>
      <c r="I16" s="12">
        <v>3.1</v>
      </c>
      <c r="J16" s="12">
        <v>3.3</v>
      </c>
      <c r="K16" s="11">
        <v>0</v>
      </c>
      <c r="L16" s="14" t="s">
        <v>40</v>
      </c>
      <c r="M16" s="11">
        <v>6</v>
      </c>
      <c r="N16" s="10">
        <v>3.25</v>
      </c>
      <c r="O16" s="12">
        <v>73</v>
      </c>
    </row>
    <row r="17" spans="1:15" x14ac:dyDescent="0.25">
      <c r="A17" s="11">
        <v>1.72</v>
      </c>
      <c r="B17" s="12">
        <v>58</v>
      </c>
      <c r="C17" s="10">
        <v>3.5</v>
      </c>
      <c r="D17" s="11">
        <v>0</v>
      </c>
      <c r="E17" s="12">
        <v>2.6</v>
      </c>
      <c r="F17" s="12">
        <v>2.7</v>
      </c>
      <c r="G17" s="12">
        <v>2.8</v>
      </c>
      <c r="H17" s="12">
        <v>2.9</v>
      </c>
      <c r="I17" s="12">
        <v>3.1</v>
      </c>
      <c r="J17" s="12">
        <v>3.31</v>
      </c>
      <c r="K17" s="11">
        <v>0</v>
      </c>
      <c r="L17" s="14" t="s">
        <v>40</v>
      </c>
      <c r="M17" s="11">
        <v>6</v>
      </c>
      <c r="N17" s="10">
        <v>3.5</v>
      </c>
      <c r="O17" s="12">
        <v>58</v>
      </c>
    </row>
    <row r="18" spans="1:15" x14ac:dyDescent="0.25">
      <c r="A18" s="11">
        <v>2.11</v>
      </c>
      <c r="B18" s="12">
        <v>47</v>
      </c>
      <c r="C18" s="10">
        <v>3.75</v>
      </c>
      <c r="D18" s="11">
        <v>0</v>
      </c>
      <c r="E18" s="12">
        <v>2.6</v>
      </c>
      <c r="F18" s="12">
        <v>2.7</v>
      </c>
      <c r="G18" s="12">
        <v>2.8</v>
      </c>
      <c r="H18" s="12">
        <v>2.9</v>
      </c>
      <c r="I18" s="12">
        <v>3.1</v>
      </c>
      <c r="J18" s="12">
        <v>3.3</v>
      </c>
      <c r="K18" s="11">
        <v>0</v>
      </c>
      <c r="L18" s="14" t="s">
        <v>40</v>
      </c>
      <c r="M18" s="11">
        <v>6</v>
      </c>
      <c r="N18" s="10">
        <v>3.75</v>
      </c>
      <c r="O18" s="12">
        <v>47</v>
      </c>
    </row>
    <row r="19" spans="1:15" x14ac:dyDescent="0.25">
      <c r="A19" s="11">
        <v>2.6</v>
      </c>
      <c r="B19" s="12">
        <v>38</v>
      </c>
      <c r="C19" s="10">
        <v>4</v>
      </c>
      <c r="D19" s="11">
        <v>0</v>
      </c>
      <c r="E19" s="12">
        <v>2</v>
      </c>
      <c r="F19" s="12">
        <v>2.1</v>
      </c>
      <c r="G19" s="12">
        <v>2.2000000000000002</v>
      </c>
      <c r="H19" s="12">
        <v>2.2999999999999998</v>
      </c>
      <c r="I19" s="12">
        <v>2.5</v>
      </c>
      <c r="J19" s="12">
        <v>2.7</v>
      </c>
      <c r="K19" s="11">
        <v>0</v>
      </c>
      <c r="L19" s="14" t="s">
        <v>41</v>
      </c>
      <c r="M19" s="11">
        <v>4</v>
      </c>
      <c r="N19" s="10">
        <v>4</v>
      </c>
      <c r="O19" s="12">
        <v>38</v>
      </c>
    </row>
    <row r="20" spans="1:15" x14ac:dyDescent="0.25">
      <c r="A20" s="11">
        <v>3.1</v>
      </c>
      <c r="B20" s="12">
        <v>32</v>
      </c>
      <c r="C20" s="10">
        <v>4.25</v>
      </c>
      <c r="D20" s="11">
        <v>0</v>
      </c>
      <c r="E20" s="12">
        <v>2</v>
      </c>
      <c r="F20" s="12">
        <v>2.1</v>
      </c>
      <c r="G20" s="12">
        <v>2.2000000000000002</v>
      </c>
      <c r="H20" s="12">
        <v>2.2999999999999998</v>
      </c>
      <c r="I20" s="12">
        <v>2.5</v>
      </c>
      <c r="J20" s="12">
        <v>2.7</v>
      </c>
      <c r="K20" s="11">
        <v>0</v>
      </c>
      <c r="L20" s="14" t="s">
        <v>41</v>
      </c>
      <c r="M20" s="11">
        <v>4</v>
      </c>
      <c r="N20" s="10">
        <v>4.25</v>
      </c>
      <c r="O20" s="12">
        <v>32</v>
      </c>
    </row>
    <row r="21" spans="1:15" x14ac:dyDescent="0.25">
      <c r="A21" s="11">
        <v>3.6</v>
      </c>
      <c r="B21" s="12">
        <v>28</v>
      </c>
      <c r="C21" s="10">
        <v>4.5</v>
      </c>
      <c r="D21" s="11">
        <v>0</v>
      </c>
      <c r="E21" s="12">
        <v>2</v>
      </c>
      <c r="F21" s="12">
        <v>2.1</v>
      </c>
      <c r="G21" s="12">
        <v>2.2000000000000002</v>
      </c>
      <c r="H21" s="12">
        <v>2.2999999999999998</v>
      </c>
      <c r="I21" s="12">
        <v>2.5</v>
      </c>
      <c r="J21" s="12">
        <v>2.7</v>
      </c>
      <c r="K21" s="11">
        <v>0</v>
      </c>
      <c r="L21" s="14" t="s">
        <v>41</v>
      </c>
      <c r="M21" s="11">
        <v>4</v>
      </c>
      <c r="N21" s="10">
        <v>4.5</v>
      </c>
      <c r="O21" s="12">
        <v>28</v>
      </c>
    </row>
    <row r="22" spans="1:15" x14ac:dyDescent="0.25">
      <c r="A22" s="11">
        <v>4.3</v>
      </c>
      <c r="B22" s="12">
        <v>23</v>
      </c>
      <c r="C22" s="10">
        <v>4.75</v>
      </c>
      <c r="D22" s="11">
        <v>0</v>
      </c>
      <c r="E22" s="12">
        <v>2</v>
      </c>
      <c r="F22" s="12">
        <v>2.1</v>
      </c>
      <c r="G22" s="12">
        <v>2.2000000000000002</v>
      </c>
      <c r="H22" s="12">
        <v>2.2999999999999998</v>
      </c>
      <c r="I22" s="12">
        <v>2.5</v>
      </c>
      <c r="J22" s="12">
        <v>2.7</v>
      </c>
      <c r="K22" s="11">
        <v>0</v>
      </c>
      <c r="L22" s="14" t="s">
        <v>41</v>
      </c>
      <c r="M22" s="11">
        <v>4</v>
      </c>
      <c r="N22" s="10">
        <v>4.75</v>
      </c>
      <c r="O22" s="12">
        <v>23</v>
      </c>
    </row>
    <row r="23" spans="1:15" x14ac:dyDescent="0.25">
      <c r="A23" s="11">
        <v>5.2</v>
      </c>
      <c r="B23" s="12">
        <v>19.2</v>
      </c>
      <c r="C23" s="10">
        <v>5</v>
      </c>
      <c r="D23" s="11">
        <v>0</v>
      </c>
      <c r="E23" s="12">
        <v>1.8</v>
      </c>
      <c r="F23" s="12">
        <v>1.9</v>
      </c>
      <c r="G23" s="12">
        <v>2</v>
      </c>
      <c r="H23" s="12">
        <v>2.1</v>
      </c>
      <c r="I23" s="12">
        <v>2.2999999999999998</v>
      </c>
      <c r="J23" s="12">
        <v>2.5</v>
      </c>
      <c r="K23" s="11">
        <v>0</v>
      </c>
      <c r="L23" s="14" t="s">
        <v>42</v>
      </c>
      <c r="M23" s="11">
        <v>4</v>
      </c>
      <c r="N23" s="10">
        <v>5</v>
      </c>
      <c r="O23" s="12">
        <v>19.2</v>
      </c>
    </row>
    <row r="24" spans="1:15" x14ac:dyDescent="0.25">
      <c r="A24" s="11">
        <v>6.1</v>
      </c>
      <c r="B24" s="12">
        <v>16.399999999999999</v>
      </c>
      <c r="C24" s="10">
        <v>5.25</v>
      </c>
      <c r="D24" s="11">
        <v>0</v>
      </c>
      <c r="E24" s="12">
        <v>1.8</v>
      </c>
      <c r="F24" s="12">
        <v>1.9</v>
      </c>
      <c r="G24" s="12">
        <v>2</v>
      </c>
      <c r="H24" s="12">
        <v>2.1</v>
      </c>
      <c r="I24" s="12">
        <v>2.2999999999999998</v>
      </c>
      <c r="J24" s="12">
        <v>2.5</v>
      </c>
      <c r="K24" s="11">
        <v>0</v>
      </c>
      <c r="L24" s="14" t="s">
        <v>42</v>
      </c>
      <c r="M24" s="11">
        <v>4</v>
      </c>
      <c r="N24" s="10">
        <v>5.25</v>
      </c>
      <c r="O24" s="12">
        <v>16.399999999999999</v>
      </c>
    </row>
    <row r="25" spans="1:15" x14ac:dyDescent="0.25">
      <c r="A25" s="11">
        <v>7</v>
      </c>
      <c r="B25" s="12">
        <v>14.3</v>
      </c>
      <c r="C25" s="10">
        <v>5.5</v>
      </c>
      <c r="D25" s="11">
        <v>0</v>
      </c>
      <c r="E25" s="12">
        <v>1.8</v>
      </c>
      <c r="F25" s="12">
        <v>1.9</v>
      </c>
      <c r="G25" s="12">
        <v>2</v>
      </c>
      <c r="H25" s="12">
        <v>2.1</v>
      </c>
      <c r="I25" s="12">
        <v>2.2999999999999998</v>
      </c>
      <c r="J25" s="12">
        <v>2.5</v>
      </c>
      <c r="K25" s="11">
        <v>0</v>
      </c>
      <c r="L25" s="14" t="s">
        <v>42</v>
      </c>
      <c r="M25" s="11">
        <v>4</v>
      </c>
      <c r="N25" s="10">
        <v>5.5</v>
      </c>
      <c r="O25" s="12">
        <v>14.3</v>
      </c>
    </row>
    <row r="26" spans="1:15" x14ac:dyDescent="0.25">
      <c r="A26" s="32">
        <v>8</v>
      </c>
      <c r="B26" s="33">
        <v>12.5</v>
      </c>
      <c r="C26" s="34">
        <v>5.75</v>
      </c>
      <c r="D26" s="32">
        <v>0</v>
      </c>
      <c r="E26" s="33">
        <v>1.8</v>
      </c>
      <c r="F26" s="33">
        <v>1.9</v>
      </c>
      <c r="G26" s="33">
        <v>2</v>
      </c>
      <c r="H26" s="33">
        <v>2.1</v>
      </c>
      <c r="I26" s="33">
        <v>2.2999999999999998</v>
      </c>
      <c r="J26" s="33">
        <v>2.5</v>
      </c>
      <c r="K26" s="32">
        <v>0</v>
      </c>
      <c r="L26" s="14" t="s">
        <v>42</v>
      </c>
      <c r="M26" s="32">
        <v>4</v>
      </c>
      <c r="N26" s="34">
        <v>5.75</v>
      </c>
      <c r="O26" s="33">
        <v>12.5</v>
      </c>
    </row>
    <row r="27" spans="1:15" x14ac:dyDescent="0.25">
      <c r="A27" s="32">
        <v>9.1999999999999993</v>
      </c>
      <c r="B27" s="33">
        <v>10.9</v>
      </c>
      <c r="C27" s="34">
        <v>6</v>
      </c>
      <c r="D27" s="32">
        <v>0</v>
      </c>
      <c r="E27" s="33">
        <v>1.6</v>
      </c>
      <c r="F27" s="33">
        <v>1.7</v>
      </c>
      <c r="G27" s="33">
        <v>1.8</v>
      </c>
      <c r="H27" s="33">
        <v>1.9</v>
      </c>
      <c r="I27" s="33">
        <v>2.1</v>
      </c>
      <c r="J27" s="33">
        <v>2.2999999999999998</v>
      </c>
      <c r="K27" s="32">
        <v>0</v>
      </c>
      <c r="L27" s="35" t="s">
        <v>43</v>
      </c>
      <c r="M27" s="32">
        <v>4</v>
      </c>
      <c r="N27" s="34">
        <v>6</v>
      </c>
      <c r="O27" s="33">
        <v>10.9</v>
      </c>
    </row>
    <row r="28" spans="1:15" x14ac:dyDescent="0.25">
      <c r="A28" s="11">
        <v>10.5</v>
      </c>
      <c r="B28" s="12">
        <v>9.5</v>
      </c>
      <c r="C28" s="10">
        <v>6.25</v>
      </c>
      <c r="D28" s="11">
        <v>0</v>
      </c>
      <c r="E28" s="12">
        <v>1.6</v>
      </c>
      <c r="F28" s="12">
        <v>1.7</v>
      </c>
      <c r="G28" s="12">
        <v>1.8</v>
      </c>
      <c r="H28" s="12">
        <v>1.9</v>
      </c>
      <c r="I28" s="12">
        <v>2.1</v>
      </c>
      <c r="J28" s="12">
        <v>2.2999999999999998</v>
      </c>
      <c r="K28" s="11">
        <v>0</v>
      </c>
      <c r="L28" s="35" t="s">
        <v>43</v>
      </c>
      <c r="M28" s="11">
        <v>4</v>
      </c>
      <c r="N28" s="10">
        <v>6.25</v>
      </c>
      <c r="O28" s="12">
        <v>9.5</v>
      </c>
    </row>
    <row r="29" spans="1:15" x14ac:dyDescent="0.25">
      <c r="A29" s="11">
        <v>12.1</v>
      </c>
      <c r="B29" s="12">
        <v>8.3000000000000007</v>
      </c>
      <c r="C29" s="10">
        <v>6.5</v>
      </c>
      <c r="D29" s="11">
        <v>0</v>
      </c>
      <c r="E29" s="12">
        <v>1.6</v>
      </c>
      <c r="F29" s="12">
        <v>1.7</v>
      </c>
      <c r="G29" s="12">
        <v>1.8</v>
      </c>
      <c r="H29" s="12">
        <v>1.9</v>
      </c>
      <c r="I29" s="12">
        <v>2.1</v>
      </c>
      <c r="J29" s="12">
        <v>2.2999999999999998</v>
      </c>
      <c r="K29" s="11">
        <v>0</v>
      </c>
      <c r="L29" s="35" t="s">
        <v>43</v>
      </c>
      <c r="M29" s="11">
        <v>4</v>
      </c>
      <c r="N29" s="10">
        <v>6.5</v>
      </c>
      <c r="O29" s="12">
        <v>8.3000000000000007</v>
      </c>
    </row>
    <row r="30" spans="1:15" x14ac:dyDescent="0.25">
      <c r="A30" s="11">
        <v>13.9</v>
      </c>
      <c r="B30" s="12">
        <v>7.2</v>
      </c>
      <c r="C30" s="10">
        <v>6.75</v>
      </c>
      <c r="D30" s="11">
        <v>0</v>
      </c>
      <c r="E30" s="12">
        <v>1.6</v>
      </c>
      <c r="F30" s="12">
        <v>1.7</v>
      </c>
      <c r="G30" s="12">
        <v>1.8</v>
      </c>
      <c r="H30" s="12">
        <v>1.9</v>
      </c>
      <c r="I30" s="12">
        <v>2.1</v>
      </c>
      <c r="J30" s="12">
        <v>2.2999999999999998</v>
      </c>
      <c r="K30" s="11">
        <v>0</v>
      </c>
      <c r="L30" s="35" t="s">
        <v>43</v>
      </c>
      <c r="M30" s="11">
        <v>4</v>
      </c>
      <c r="N30" s="10">
        <v>6.75</v>
      </c>
      <c r="O30" s="12">
        <v>7.2</v>
      </c>
    </row>
    <row r="31" spans="1:15" x14ac:dyDescent="0.25">
      <c r="A31" s="11">
        <v>15.7</v>
      </c>
      <c r="B31" s="12">
        <v>6.4</v>
      </c>
      <c r="C31" s="10">
        <v>7</v>
      </c>
      <c r="D31" s="11">
        <v>0</v>
      </c>
      <c r="E31" s="12">
        <v>1.2</v>
      </c>
      <c r="F31" s="12">
        <v>1.3</v>
      </c>
      <c r="G31" s="12">
        <v>1.4</v>
      </c>
      <c r="H31" s="12">
        <v>1.5</v>
      </c>
      <c r="I31" s="12">
        <v>1.7</v>
      </c>
      <c r="J31" s="12">
        <v>1.9</v>
      </c>
      <c r="K31" s="11">
        <v>0</v>
      </c>
      <c r="L31" s="35" t="s">
        <v>43</v>
      </c>
      <c r="M31" s="11">
        <v>4</v>
      </c>
      <c r="N31" s="10">
        <v>7</v>
      </c>
      <c r="O31" s="12">
        <v>6.4</v>
      </c>
    </row>
    <row r="32" spans="1:15" x14ac:dyDescent="0.25">
      <c r="A32" s="11">
        <v>17.2</v>
      </c>
      <c r="B32" s="12">
        <v>5.8</v>
      </c>
      <c r="C32" s="10">
        <v>7.25</v>
      </c>
      <c r="D32" s="11">
        <v>0</v>
      </c>
      <c r="E32" s="12">
        <v>1.2</v>
      </c>
      <c r="F32" s="12">
        <v>1.3</v>
      </c>
      <c r="G32" s="12">
        <v>1.4</v>
      </c>
      <c r="H32" s="12">
        <v>1.5</v>
      </c>
      <c r="I32" s="12">
        <v>1.7</v>
      </c>
      <c r="J32" s="12">
        <v>1.9</v>
      </c>
      <c r="K32" s="11">
        <v>0</v>
      </c>
      <c r="L32" s="35" t="s">
        <v>43</v>
      </c>
      <c r="M32" s="11">
        <v>4</v>
      </c>
      <c r="N32" s="10">
        <v>7.25</v>
      </c>
      <c r="O32" s="12">
        <v>5.8</v>
      </c>
    </row>
    <row r="33" spans="1:15" x14ac:dyDescent="0.25">
      <c r="A33" s="11">
        <v>19</v>
      </c>
      <c r="B33" s="12">
        <v>5.3</v>
      </c>
      <c r="C33" s="10">
        <v>7.5</v>
      </c>
      <c r="D33" s="11">
        <v>0</v>
      </c>
      <c r="E33" s="12">
        <v>1.2</v>
      </c>
      <c r="F33" s="12">
        <v>1.3</v>
      </c>
      <c r="G33" s="12">
        <v>1.4</v>
      </c>
      <c r="H33" s="12">
        <v>1.5</v>
      </c>
      <c r="I33" s="12">
        <v>1.7</v>
      </c>
      <c r="J33" s="12">
        <v>1.9</v>
      </c>
      <c r="K33" s="11">
        <v>0</v>
      </c>
      <c r="L33" s="35" t="s">
        <v>43</v>
      </c>
      <c r="M33" s="11">
        <v>4</v>
      </c>
      <c r="N33" s="10">
        <v>7.5</v>
      </c>
      <c r="O33" s="12">
        <v>5.3</v>
      </c>
    </row>
    <row r="34" spans="1:15" x14ac:dyDescent="0.25">
      <c r="A34" s="11">
        <v>21</v>
      </c>
      <c r="B34" s="12">
        <v>4.8</v>
      </c>
      <c r="C34" s="10">
        <v>7.75</v>
      </c>
      <c r="D34" s="11">
        <v>0</v>
      </c>
      <c r="E34" s="12">
        <v>1.2</v>
      </c>
      <c r="F34" s="12">
        <v>1.3</v>
      </c>
      <c r="G34" s="12">
        <v>1.4</v>
      </c>
      <c r="H34" s="12">
        <v>1.5</v>
      </c>
      <c r="I34" s="12">
        <v>1.7</v>
      </c>
      <c r="J34" s="12">
        <v>1.9</v>
      </c>
      <c r="K34" s="11">
        <v>0</v>
      </c>
      <c r="L34" s="35" t="s">
        <v>43</v>
      </c>
      <c r="M34" s="11">
        <v>4</v>
      </c>
      <c r="N34" s="10">
        <v>7.75</v>
      </c>
      <c r="O34" s="12">
        <v>4.8</v>
      </c>
    </row>
    <row r="35" spans="1:15" x14ac:dyDescent="0.25">
      <c r="A35" s="11">
        <v>23</v>
      </c>
      <c r="B35" s="12">
        <v>4.3</v>
      </c>
      <c r="C35" s="10">
        <v>8</v>
      </c>
      <c r="D35" s="11">
        <v>0</v>
      </c>
      <c r="E35" s="12">
        <v>0.8</v>
      </c>
      <c r="F35" s="12">
        <v>0.9</v>
      </c>
      <c r="G35" s="12">
        <v>1</v>
      </c>
      <c r="H35" s="12">
        <v>1.1000000000000001</v>
      </c>
      <c r="I35" s="12">
        <v>1.3</v>
      </c>
      <c r="J35" s="12">
        <v>1.5</v>
      </c>
      <c r="K35" s="11">
        <v>0</v>
      </c>
      <c r="L35" s="14" t="s">
        <v>44</v>
      </c>
      <c r="M35" s="11">
        <v>4</v>
      </c>
      <c r="N35" s="10">
        <v>8</v>
      </c>
      <c r="O35" s="12">
        <v>4.3</v>
      </c>
    </row>
    <row r="36" spans="1:15" x14ac:dyDescent="0.25">
      <c r="A36" s="11">
        <v>25.3</v>
      </c>
      <c r="B36" s="12">
        <v>4</v>
      </c>
      <c r="C36" s="10">
        <v>8.25</v>
      </c>
      <c r="D36" s="11">
        <v>0</v>
      </c>
      <c r="E36" s="12">
        <v>0.8</v>
      </c>
      <c r="F36" s="12">
        <v>0.9</v>
      </c>
      <c r="G36" s="12">
        <v>1</v>
      </c>
      <c r="H36" s="12">
        <v>1.1000000000000001</v>
      </c>
      <c r="I36" s="12">
        <v>1.3</v>
      </c>
      <c r="J36" s="12">
        <v>1.5</v>
      </c>
      <c r="K36" s="11">
        <v>0</v>
      </c>
      <c r="L36" s="14" t="s">
        <v>44</v>
      </c>
      <c r="M36" s="11">
        <v>4</v>
      </c>
      <c r="N36" s="10">
        <v>8.25</v>
      </c>
      <c r="O36" s="12">
        <v>4</v>
      </c>
    </row>
    <row r="37" spans="1:15" x14ac:dyDescent="0.25">
      <c r="A37" s="11">
        <v>28</v>
      </c>
      <c r="B37" s="12">
        <v>3.6</v>
      </c>
      <c r="C37" s="10">
        <v>8.5</v>
      </c>
      <c r="D37" s="11">
        <v>0</v>
      </c>
      <c r="E37" s="12">
        <v>0.8</v>
      </c>
      <c r="F37" s="12">
        <v>0.9</v>
      </c>
      <c r="G37" s="12">
        <v>1</v>
      </c>
      <c r="H37" s="12">
        <v>1.1000000000000001</v>
      </c>
      <c r="I37" s="12">
        <v>1.32</v>
      </c>
      <c r="J37" s="12">
        <v>1.5</v>
      </c>
      <c r="K37" s="11">
        <v>0</v>
      </c>
      <c r="L37" s="14" t="s">
        <v>44</v>
      </c>
      <c r="M37" s="11">
        <v>4</v>
      </c>
      <c r="N37" s="10">
        <v>8.5</v>
      </c>
      <c r="O37" s="12">
        <v>3.6</v>
      </c>
    </row>
    <row r="38" spans="1:15" x14ac:dyDescent="0.25">
      <c r="A38" s="11">
        <v>30</v>
      </c>
      <c r="B38" s="12">
        <v>3.3</v>
      </c>
      <c r="C38" s="10">
        <v>8.75</v>
      </c>
      <c r="D38" s="11">
        <v>0</v>
      </c>
      <c r="E38" s="12">
        <v>0.8</v>
      </c>
      <c r="F38" s="12">
        <v>0.9</v>
      </c>
      <c r="G38" s="12">
        <v>1</v>
      </c>
      <c r="H38" s="12">
        <v>1.1000000000000001</v>
      </c>
      <c r="I38" s="12">
        <v>1.3</v>
      </c>
      <c r="J38" s="12">
        <v>1.5</v>
      </c>
      <c r="K38" s="11">
        <v>0</v>
      </c>
      <c r="L38" s="14" t="s">
        <v>44</v>
      </c>
      <c r="M38" s="11">
        <v>4</v>
      </c>
      <c r="N38" s="10">
        <v>8.75</v>
      </c>
      <c r="O38" s="12">
        <v>3.3</v>
      </c>
    </row>
    <row r="39" spans="1:15" x14ac:dyDescent="0.25">
      <c r="A39" s="11">
        <v>33</v>
      </c>
      <c r="B39" s="12">
        <v>3</v>
      </c>
      <c r="C39" s="10">
        <v>9</v>
      </c>
      <c r="D39" s="11">
        <v>0</v>
      </c>
      <c r="E39" s="12">
        <v>0.8</v>
      </c>
      <c r="F39" s="12">
        <v>0.9</v>
      </c>
      <c r="G39" s="12">
        <v>1</v>
      </c>
      <c r="H39" s="12">
        <v>1.1000000000000001</v>
      </c>
      <c r="I39" s="12">
        <v>1.3</v>
      </c>
      <c r="J39" s="12">
        <v>1.5</v>
      </c>
      <c r="K39" s="11">
        <v>0</v>
      </c>
      <c r="L39" s="14" t="s">
        <v>44</v>
      </c>
      <c r="M39" s="11">
        <v>4</v>
      </c>
      <c r="N39" s="10">
        <v>9</v>
      </c>
      <c r="O39" s="12">
        <v>3</v>
      </c>
    </row>
    <row r="40" spans="1:15" x14ac:dyDescent="0.25">
      <c r="A40" s="11">
        <v>36</v>
      </c>
      <c r="B40" s="12">
        <v>2.8</v>
      </c>
      <c r="C40" s="10">
        <v>9.25</v>
      </c>
      <c r="D40" s="11">
        <v>0</v>
      </c>
      <c r="E40" s="12">
        <v>0.6</v>
      </c>
      <c r="F40" s="12">
        <v>0.7</v>
      </c>
      <c r="G40" s="12">
        <v>0.8</v>
      </c>
      <c r="H40" s="12">
        <v>0.9</v>
      </c>
      <c r="I40" s="12">
        <v>1.1000000000000001</v>
      </c>
      <c r="J40" s="12">
        <v>1.3</v>
      </c>
      <c r="K40" s="11">
        <v>0</v>
      </c>
      <c r="L40" s="14" t="s">
        <v>44</v>
      </c>
      <c r="M40" s="11">
        <v>4</v>
      </c>
      <c r="N40" s="10">
        <v>9.25</v>
      </c>
      <c r="O40" s="12">
        <v>2.8</v>
      </c>
    </row>
    <row r="41" spans="1:15" x14ac:dyDescent="0.25">
      <c r="A41" s="11">
        <v>38</v>
      </c>
      <c r="B41" s="12">
        <v>2.6</v>
      </c>
      <c r="C41" s="10">
        <v>9.5</v>
      </c>
      <c r="D41" s="11">
        <v>0</v>
      </c>
      <c r="E41" s="12">
        <v>0.6</v>
      </c>
      <c r="F41" s="12">
        <v>0.7</v>
      </c>
      <c r="G41" s="12">
        <v>0.8</v>
      </c>
      <c r="H41" s="12">
        <v>0.9</v>
      </c>
      <c r="I41" s="12">
        <v>1.1000000000000001</v>
      </c>
      <c r="J41" s="12">
        <v>1.3</v>
      </c>
      <c r="K41" s="11">
        <v>0</v>
      </c>
      <c r="L41" s="14" t="s">
        <v>44</v>
      </c>
      <c r="M41" s="11">
        <v>4</v>
      </c>
      <c r="N41" s="10">
        <v>9.5</v>
      </c>
      <c r="O41" s="12">
        <v>2.6</v>
      </c>
    </row>
    <row r="42" spans="1:15" x14ac:dyDescent="0.25">
      <c r="A42" s="11">
        <v>42</v>
      </c>
      <c r="B42" s="12">
        <v>2.4</v>
      </c>
      <c r="C42" s="10">
        <v>9.75</v>
      </c>
      <c r="D42" s="11">
        <v>0</v>
      </c>
      <c r="E42" s="12">
        <v>0.6</v>
      </c>
      <c r="F42" s="12">
        <v>0.7</v>
      </c>
      <c r="G42" s="12">
        <v>0.8</v>
      </c>
      <c r="H42" s="12">
        <v>0.9</v>
      </c>
      <c r="I42" s="12">
        <v>1.1000000000000001</v>
      </c>
      <c r="J42" s="12">
        <v>1.3</v>
      </c>
      <c r="K42" s="11">
        <v>0</v>
      </c>
      <c r="L42" s="14" t="s">
        <v>44</v>
      </c>
      <c r="M42" s="11">
        <v>4</v>
      </c>
      <c r="N42" s="10">
        <v>9.75</v>
      </c>
      <c r="O42" s="12">
        <v>2.4</v>
      </c>
    </row>
    <row r="43" spans="1:15" x14ac:dyDescent="0.25">
      <c r="A43" s="11">
        <v>45</v>
      </c>
      <c r="B43" s="12">
        <v>2.2000000000000002</v>
      </c>
      <c r="C43" s="10">
        <v>10</v>
      </c>
      <c r="D43" s="11">
        <v>0</v>
      </c>
      <c r="E43" s="12">
        <v>0.5</v>
      </c>
      <c r="F43" s="12">
        <v>0.6</v>
      </c>
      <c r="G43" s="12">
        <v>0.7</v>
      </c>
      <c r="H43" s="12">
        <v>0.8</v>
      </c>
      <c r="I43" s="12">
        <v>1</v>
      </c>
      <c r="J43" s="12">
        <v>1.2</v>
      </c>
      <c r="K43" s="11">
        <v>0</v>
      </c>
      <c r="L43" s="14" t="s">
        <v>44</v>
      </c>
      <c r="M43" s="11">
        <v>2</v>
      </c>
      <c r="N43" s="10">
        <v>10</v>
      </c>
      <c r="O43" s="12">
        <v>2.2000000000000002</v>
      </c>
    </row>
    <row r="44" spans="1:15" x14ac:dyDescent="0.25">
      <c r="A44" s="17">
        <v>48</v>
      </c>
      <c r="B44" s="18">
        <v>2.1</v>
      </c>
      <c r="C44" s="16">
        <v>10.25</v>
      </c>
      <c r="D44" s="15"/>
      <c r="E44" s="18">
        <v>0.5</v>
      </c>
      <c r="F44" s="18">
        <v>0.6</v>
      </c>
      <c r="G44" s="18">
        <v>0.7</v>
      </c>
      <c r="H44" s="18">
        <v>0.8</v>
      </c>
      <c r="I44" s="18">
        <v>1</v>
      </c>
      <c r="J44" s="18">
        <v>1.2</v>
      </c>
      <c r="K44" s="17"/>
      <c r="L44" s="14" t="s">
        <v>44</v>
      </c>
      <c r="M44" s="17">
        <v>2</v>
      </c>
      <c r="N44" s="16">
        <v>10.25</v>
      </c>
      <c r="O44" s="18">
        <v>2.1</v>
      </c>
    </row>
    <row r="45" spans="1:15" x14ac:dyDescent="0.25">
      <c r="A45" s="17">
        <v>52</v>
      </c>
      <c r="B45" s="18">
        <v>1.9</v>
      </c>
      <c r="C45" s="16">
        <v>10.5</v>
      </c>
      <c r="D45" s="17"/>
      <c r="E45" s="18">
        <v>0.5</v>
      </c>
      <c r="F45" s="18">
        <v>0.6</v>
      </c>
      <c r="G45" s="18">
        <v>0.7</v>
      </c>
      <c r="H45" s="18">
        <v>0.8</v>
      </c>
      <c r="I45" s="18">
        <v>1</v>
      </c>
      <c r="J45" s="18">
        <v>1.2</v>
      </c>
      <c r="K45" s="17"/>
      <c r="L45" s="14" t="s">
        <v>44</v>
      </c>
      <c r="M45" s="17">
        <v>2</v>
      </c>
      <c r="N45" s="16">
        <v>10.5</v>
      </c>
      <c r="O45" s="18">
        <v>1.9</v>
      </c>
    </row>
    <row r="46" spans="1:15" x14ac:dyDescent="0.25">
      <c r="A46" s="17">
        <v>56</v>
      </c>
      <c r="B46" s="18">
        <v>1.8</v>
      </c>
      <c r="C46" s="16">
        <v>10.75</v>
      </c>
      <c r="D46" s="17"/>
      <c r="E46" s="18">
        <v>0.5</v>
      </c>
      <c r="F46" s="18">
        <v>0.6</v>
      </c>
      <c r="G46" s="18">
        <v>0.7</v>
      </c>
      <c r="H46" s="18">
        <v>0.8</v>
      </c>
      <c r="I46" s="18">
        <v>1</v>
      </c>
      <c r="J46" s="18">
        <v>1.2</v>
      </c>
      <c r="K46" s="17"/>
      <c r="L46" s="14" t="s">
        <v>44</v>
      </c>
      <c r="M46" s="17">
        <v>2</v>
      </c>
      <c r="N46" s="16">
        <v>10.75</v>
      </c>
      <c r="O46" s="18">
        <v>1.8</v>
      </c>
    </row>
    <row r="47" spans="1:15" x14ac:dyDescent="0.25">
      <c r="A47" s="17">
        <v>60</v>
      </c>
      <c r="B47" s="18">
        <v>1.7</v>
      </c>
      <c r="C47" s="16">
        <v>11</v>
      </c>
      <c r="D47" s="17"/>
      <c r="E47" s="18">
        <v>0.5</v>
      </c>
      <c r="F47" s="18">
        <v>0.6</v>
      </c>
      <c r="G47" s="18">
        <v>0.7</v>
      </c>
      <c r="H47" s="18">
        <v>0.8</v>
      </c>
      <c r="I47" s="18">
        <v>1</v>
      </c>
      <c r="J47" s="18">
        <v>1.2</v>
      </c>
      <c r="K47" s="17"/>
      <c r="L47" s="14" t="s">
        <v>44</v>
      </c>
      <c r="M47" s="17">
        <v>2</v>
      </c>
      <c r="N47" s="16">
        <v>11</v>
      </c>
      <c r="O47" s="18">
        <v>1.7</v>
      </c>
    </row>
    <row r="48" spans="1:15" x14ac:dyDescent="0.25">
      <c r="A48" s="17">
        <v>64</v>
      </c>
      <c r="B48" s="18">
        <v>1.6</v>
      </c>
      <c r="C48" s="16">
        <v>11.25</v>
      </c>
      <c r="D48" s="17"/>
      <c r="E48" s="18">
        <v>0.5</v>
      </c>
      <c r="F48" s="18">
        <v>0.6</v>
      </c>
      <c r="G48" s="18">
        <v>0.7</v>
      </c>
      <c r="H48" s="18">
        <v>0.8</v>
      </c>
      <c r="I48" s="18">
        <v>1</v>
      </c>
      <c r="J48" s="18">
        <v>1.2</v>
      </c>
      <c r="K48" s="17"/>
      <c r="L48" s="14" t="s">
        <v>44</v>
      </c>
      <c r="M48" s="17">
        <v>2</v>
      </c>
      <c r="N48" s="16">
        <v>11.25</v>
      </c>
      <c r="O48" s="18">
        <v>1.6</v>
      </c>
    </row>
    <row r="49" spans="1:15" x14ac:dyDescent="0.25">
      <c r="A49" s="17">
        <v>68</v>
      </c>
      <c r="B49" s="18">
        <v>1.5</v>
      </c>
      <c r="C49" s="16">
        <v>11.5</v>
      </c>
      <c r="D49" s="17"/>
      <c r="E49" s="18">
        <v>0.5</v>
      </c>
      <c r="F49" s="18">
        <v>0.6</v>
      </c>
      <c r="G49" s="18">
        <v>0.7</v>
      </c>
      <c r="H49" s="18">
        <v>0.8</v>
      </c>
      <c r="I49" s="18">
        <v>1</v>
      </c>
      <c r="J49" s="18">
        <v>1.2</v>
      </c>
      <c r="K49" s="17"/>
      <c r="L49" s="14" t="s">
        <v>44</v>
      </c>
      <c r="M49" s="17">
        <v>2</v>
      </c>
      <c r="N49" s="16">
        <v>11.5</v>
      </c>
      <c r="O49" s="18">
        <v>1.5</v>
      </c>
    </row>
    <row r="50" spans="1:15" x14ac:dyDescent="0.25">
      <c r="A50" s="17">
        <v>73</v>
      </c>
      <c r="B50" s="18">
        <v>1.4</v>
      </c>
      <c r="C50" s="16">
        <v>11.75</v>
      </c>
      <c r="D50" s="17"/>
      <c r="E50" s="18">
        <v>0.5</v>
      </c>
      <c r="F50" s="18">
        <v>0.6</v>
      </c>
      <c r="G50" s="18">
        <v>0.7</v>
      </c>
      <c r="H50" s="18">
        <v>0.8</v>
      </c>
      <c r="I50" s="18">
        <v>1</v>
      </c>
      <c r="J50" s="18">
        <v>1.2</v>
      </c>
      <c r="K50" s="17"/>
      <c r="L50" s="14" t="s">
        <v>44</v>
      </c>
      <c r="M50" s="17">
        <v>2</v>
      </c>
      <c r="N50" s="16">
        <v>11.75</v>
      </c>
      <c r="O50" s="18">
        <v>1.4</v>
      </c>
    </row>
    <row r="51" spans="1:15" x14ac:dyDescent="0.25">
      <c r="A51" s="17">
        <v>78</v>
      </c>
      <c r="B51" s="18">
        <v>1.3</v>
      </c>
      <c r="C51" s="16">
        <v>12</v>
      </c>
      <c r="D51" s="17"/>
      <c r="E51" s="18">
        <v>0.5</v>
      </c>
      <c r="F51" s="18">
        <v>0.6</v>
      </c>
      <c r="G51" s="18">
        <v>0.7</v>
      </c>
      <c r="H51" s="18">
        <v>0.8</v>
      </c>
      <c r="I51" s="18">
        <v>1</v>
      </c>
      <c r="J51" s="18">
        <v>1.2</v>
      </c>
      <c r="K51" s="17"/>
      <c r="L51" s="14" t="s">
        <v>44</v>
      </c>
      <c r="M51" s="17">
        <v>2</v>
      </c>
      <c r="N51" s="16">
        <v>12</v>
      </c>
      <c r="O51" s="18">
        <v>1.3</v>
      </c>
    </row>
    <row r="52" spans="1:15" x14ac:dyDescent="0.25">
      <c r="A52" s="17">
        <v>83</v>
      </c>
      <c r="B52" s="18">
        <v>1.2</v>
      </c>
      <c r="C52" s="16">
        <v>12.25</v>
      </c>
      <c r="D52" s="17"/>
      <c r="E52" s="18">
        <v>0.5</v>
      </c>
      <c r="F52" s="18">
        <v>0.6</v>
      </c>
      <c r="G52" s="18">
        <v>0.7</v>
      </c>
      <c r="H52" s="18">
        <v>0.8</v>
      </c>
      <c r="I52" s="18">
        <v>1</v>
      </c>
      <c r="J52" s="18">
        <v>1.2</v>
      </c>
      <c r="K52" s="17"/>
      <c r="L52" s="14" t="s">
        <v>44</v>
      </c>
      <c r="M52" s="17">
        <v>2</v>
      </c>
      <c r="N52" s="16">
        <v>12.25</v>
      </c>
      <c r="O52" s="18">
        <v>1.2</v>
      </c>
    </row>
    <row r="53" spans="1:15" x14ac:dyDescent="0.25">
      <c r="A53" s="17">
        <v>88</v>
      </c>
      <c r="B53" s="18">
        <v>1.1000000000000001</v>
      </c>
      <c r="C53" s="16">
        <v>12.5</v>
      </c>
      <c r="D53" s="17"/>
      <c r="E53" s="18">
        <v>0.5</v>
      </c>
      <c r="F53" s="18">
        <v>0.6</v>
      </c>
      <c r="G53" s="18">
        <v>0.7</v>
      </c>
      <c r="H53" s="18">
        <v>0.8</v>
      </c>
      <c r="I53" s="18">
        <v>1</v>
      </c>
      <c r="J53" s="18">
        <v>1.2</v>
      </c>
      <c r="K53" s="17"/>
      <c r="L53" s="14" t="s">
        <v>44</v>
      </c>
      <c r="M53" s="17">
        <v>2</v>
      </c>
      <c r="N53" s="16">
        <v>12.5</v>
      </c>
      <c r="O53" s="18">
        <v>1.1000000000000001</v>
      </c>
    </row>
    <row r="54" spans="1:15" x14ac:dyDescent="0.25">
      <c r="A54" s="17">
        <v>93</v>
      </c>
      <c r="B54" s="18">
        <v>1.1000000000000001</v>
      </c>
      <c r="C54" s="16">
        <v>12.75</v>
      </c>
      <c r="D54" s="17"/>
      <c r="E54" s="18">
        <v>0.5</v>
      </c>
      <c r="F54" s="18">
        <v>0.6</v>
      </c>
      <c r="G54" s="18">
        <v>0.7</v>
      </c>
      <c r="H54" s="18">
        <v>0.8</v>
      </c>
      <c r="I54" s="18">
        <v>1</v>
      </c>
      <c r="J54" s="18">
        <v>1.2</v>
      </c>
      <c r="K54" s="17"/>
      <c r="L54" s="14" t="s">
        <v>44</v>
      </c>
      <c r="M54" s="17">
        <v>2</v>
      </c>
      <c r="N54" s="16">
        <v>12.75</v>
      </c>
      <c r="O54" s="18">
        <v>1.1000000000000001</v>
      </c>
    </row>
    <row r="55" spans="1:15" x14ac:dyDescent="0.25">
      <c r="A55" s="17">
        <v>99</v>
      </c>
      <c r="B55" s="18">
        <v>1</v>
      </c>
      <c r="C55" s="16">
        <v>13</v>
      </c>
      <c r="D55" s="17"/>
      <c r="E55" s="18">
        <v>0.5</v>
      </c>
      <c r="F55" s="18">
        <v>0.6</v>
      </c>
      <c r="G55" s="18">
        <v>0.7</v>
      </c>
      <c r="H55" s="18">
        <v>0.8</v>
      </c>
      <c r="I55" s="18">
        <v>1</v>
      </c>
      <c r="J55" s="18">
        <v>1.2</v>
      </c>
      <c r="K55" s="17"/>
      <c r="L55" s="14" t="s">
        <v>44</v>
      </c>
      <c r="M55" s="17">
        <v>2</v>
      </c>
      <c r="N55" s="16">
        <v>13</v>
      </c>
      <c r="O55" s="18">
        <v>1</v>
      </c>
    </row>
    <row r="56" spans="1:15" x14ac:dyDescent="0.25">
      <c r="A56" s="17">
        <v>106</v>
      </c>
      <c r="B56" s="18" t="s">
        <v>18</v>
      </c>
      <c r="C56" s="16">
        <v>13.25</v>
      </c>
      <c r="D56" s="17"/>
      <c r="E56" s="18">
        <v>0.5</v>
      </c>
      <c r="F56" s="18">
        <v>0.6</v>
      </c>
      <c r="G56" s="18">
        <v>0.7</v>
      </c>
      <c r="H56" s="18">
        <v>0.8</v>
      </c>
      <c r="I56" s="18">
        <v>1</v>
      </c>
      <c r="J56" s="18">
        <v>1.2</v>
      </c>
      <c r="K56" s="17"/>
      <c r="L56" s="14" t="s">
        <v>44</v>
      </c>
      <c r="M56" s="17">
        <v>2</v>
      </c>
      <c r="N56" s="16">
        <v>13.25</v>
      </c>
      <c r="O56" s="18">
        <v>0.9</v>
      </c>
    </row>
    <row r="57" spans="1:15" x14ac:dyDescent="0.25">
      <c r="A57" s="17">
        <v>112</v>
      </c>
      <c r="B57" s="18" t="s">
        <v>18</v>
      </c>
      <c r="C57" s="16">
        <v>13.5</v>
      </c>
      <c r="D57" s="17"/>
      <c r="E57" s="18">
        <v>0.5</v>
      </c>
      <c r="F57" s="18">
        <v>0.6</v>
      </c>
      <c r="G57" s="18">
        <v>0.7</v>
      </c>
      <c r="H57" s="18">
        <v>0.8</v>
      </c>
      <c r="I57" s="18">
        <v>1</v>
      </c>
      <c r="J57" s="18">
        <v>1.2</v>
      </c>
      <c r="K57" s="17"/>
      <c r="L57" s="14" t="s">
        <v>44</v>
      </c>
      <c r="M57" s="17">
        <v>2</v>
      </c>
      <c r="N57" s="16">
        <v>13.5</v>
      </c>
      <c r="O57" s="18">
        <v>0.9</v>
      </c>
    </row>
    <row r="58" spans="1:15" x14ac:dyDescent="0.25">
      <c r="A58" s="17">
        <v>116</v>
      </c>
      <c r="B58" s="18" t="s">
        <v>18</v>
      </c>
      <c r="C58" s="16">
        <v>13.75</v>
      </c>
      <c r="D58" s="17"/>
      <c r="E58" s="18">
        <v>0.5</v>
      </c>
      <c r="F58" s="18">
        <v>0.6</v>
      </c>
      <c r="G58" s="18">
        <v>0.7</v>
      </c>
      <c r="H58" s="18">
        <v>0.8</v>
      </c>
      <c r="I58" s="18">
        <v>1</v>
      </c>
      <c r="J58" s="18">
        <v>1.2</v>
      </c>
      <c r="K58" s="17"/>
      <c r="L58" s="14" t="s">
        <v>44</v>
      </c>
      <c r="M58" s="17">
        <v>2</v>
      </c>
      <c r="N58" s="16">
        <v>13.75</v>
      </c>
      <c r="O58" s="18">
        <v>0.9</v>
      </c>
    </row>
    <row r="59" spans="1:15" x14ac:dyDescent="0.25">
      <c r="A59" s="17">
        <v>124</v>
      </c>
      <c r="B59" s="18" t="s">
        <v>18</v>
      </c>
      <c r="C59" s="16">
        <v>14</v>
      </c>
      <c r="D59" s="17"/>
      <c r="E59" s="18">
        <v>0.5</v>
      </c>
      <c r="F59" s="18">
        <v>0.6</v>
      </c>
      <c r="G59" s="18">
        <v>0.7</v>
      </c>
      <c r="H59" s="18">
        <v>0.8</v>
      </c>
      <c r="I59" s="18">
        <v>1</v>
      </c>
      <c r="J59" s="18">
        <v>1.2</v>
      </c>
      <c r="K59" s="17"/>
      <c r="L59" s="14" t="s">
        <v>44</v>
      </c>
      <c r="M59" s="17">
        <v>2</v>
      </c>
      <c r="N59" s="16">
        <v>14</v>
      </c>
      <c r="O59" s="18">
        <v>0.9</v>
      </c>
    </row>
    <row r="60" spans="1:15" x14ac:dyDescent="0.25">
      <c r="A60" s="17">
        <v>130</v>
      </c>
      <c r="B60" s="18" t="s">
        <v>18</v>
      </c>
      <c r="C60" s="16">
        <v>14.254</v>
      </c>
      <c r="D60" s="17"/>
      <c r="E60" s="18">
        <v>0.5</v>
      </c>
      <c r="F60" s="18">
        <v>0.6</v>
      </c>
      <c r="G60" s="18">
        <v>0.7</v>
      </c>
      <c r="H60" s="18">
        <v>0.8</v>
      </c>
      <c r="I60" s="18">
        <v>1</v>
      </c>
      <c r="J60" s="18">
        <v>1.2</v>
      </c>
      <c r="K60" s="17"/>
      <c r="L60" s="14" t="s">
        <v>44</v>
      </c>
      <c r="M60" s="17">
        <v>2</v>
      </c>
      <c r="N60" s="16">
        <v>14.254</v>
      </c>
      <c r="O60" s="18">
        <v>0.9</v>
      </c>
    </row>
    <row r="61" spans="1:15" x14ac:dyDescent="0.25">
      <c r="A61" s="17">
        <v>138</v>
      </c>
      <c r="B61" s="18" t="s">
        <v>18</v>
      </c>
      <c r="C61" s="16">
        <v>14.5</v>
      </c>
      <c r="D61" s="17"/>
      <c r="E61" s="18">
        <v>0.5</v>
      </c>
      <c r="F61" s="18">
        <v>0.6</v>
      </c>
      <c r="G61" s="18">
        <v>0.7</v>
      </c>
      <c r="H61" s="18">
        <v>0.8</v>
      </c>
      <c r="I61" s="18">
        <v>1</v>
      </c>
      <c r="J61" s="18">
        <v>1.2</v>
      </c>
      <c r="K61" s="17"/>
      <c r="L61" s="14" t="s">
        <v>44</v>
      </c>
      <c r="M61" s="17">
        <v>2</v>
      </c>
      <c r="N61" s="16">
        <v>14.5</v>
      </c>
      <c r="O61" s="18">
        <v>0.8</v>
      </c>
    </row>
    <row r="62" spans="1:15" x14ac:dyDescent="0.25">
      <c r="A62" s="17">
        <v>146</v>
      </c>
      <c r="B62" s="18" t="s">
        <v>18</v>
      </c>
      <c r="C62" s="16">
        <v>14.75</v>
      </c>
      <c r="D62" s="17"/>
      <c r="E62" s="18">
        <v>0.5</v>
      </c>
      <c r="F62" s="18">
        <v>0.6</v>
      </c>
      <c r="G62" s="18">
        <v>0.7</v>
      </c>
      <c r="H62" s="18">
        <v>0.8</v>
      </c>
      <c r="I62" s="18">
        <v>1</v>
      </c>
      <c r="J62" s="18">
        <v>1.2</v>
      </c>
      <c r="K62" s="17"/>
      <c r="L62" s="14" t="s">
        <v>44</v>
      </c>
      <c r="M62" s="17">
        <v>2</v>
      </c>
      <c r="N62" s="16">
        <v>14.75</v>
      </c>
      <c r="O62" s="18">
        <v>0.8</v>
      </c>
    </row>
    <row r="63" spans="1:15" x14ac:dyDescent="0.25">
      <c r="A63" s="17">
        <v>154</v>
      </c>
      <c r="B63" s="18" t="s">
        <v>18</v>
      </c>
      <c r="C63" s="16">
        <v>15</v>
      </c>
      <c r="D63" s="17"/>
      <c r="E63" s="18">
        <v>0.5</v>
      </c>
      <c r="F63" s="18">
        <v>0.6</v>
      </c>
      <c r="G63" s="18">
        <v>0.7</v>
      </c>
      <c r="H63" s="18">
        <v>0.8</v>
      </c>
      <c r="I63" s="18">
        <v>1</v>
      </c>
      <c r="J63" s="18">
        <v>1.2</v>
      </c>
      <c r="K63" s="17"/>
      <c r="L63" s="19" t="s">
        <v>45</v>
      </c>
      <c r="M63" s="17">
        <v>2</v>
      </c>
      <c r="N63" s="16">
        <v>15</v>
      </c>
      <c r="O63" s="18">
        <v>0.8</v>
      </c>
    </row>
    <row r="64" spans="1:15" x14ac:dyDescent="0.25">
      <c r="A64" s="17">
        <v>160</v>
      </c>
      <c r="B64" s="18" t="s">
        <v>18</v>
      </c>
      <c r="C64" s="16">
        <v>15.25</v>
      </c>
      <c r="D64" s="17"/>
      <c r="E64" s="18">
        <v>0.5</v>
      </c>
      <c r="F64" s="18">
        <v>0.6</v>
      </c>
      <c r="G64" s="18">
        <v>0.7</v>
      </c>
      <c r="H64" s="18">
        <v>0.8</v>
      </c>
      <c r="I64" s="18">
        <v>1</v>
      </c>
      <c r="J64" s="18">
        <v>1.2</v>
      </c>
      <c r="K64" s="17"/>
      <c r="L64" s="19" t="s">
        <v>45</v>
      </c>
      <c r="M64" s="17">
        <v>2</v>
      </c>
      <c r="N64" s="16">
        <v>15.25</v>
      </c>
      <c r="O64" s="18">
        <v>0.8</v>
      </c>
    </row>
    <row r="65" spans="1:15" x14ac:dyDescent="0.25">
      <c r="A65" s="17">
        <v>170</v>
      </c>
      <c r="B65" s="18" t="s">
        <v>18</v>
      </c>
      <c r="C65" s="16">
        <v>15.5</v>
      </c>
      <c r="D65" s="17"/>
      <c r="E65" s="18">
        <v>0.5</v>
      </c>
      <c r="F65" s="18">
        <v>0.6</v>
      </c>
      <c r="G65" s="18">
        <v>0.7</v>
      </c>
      <c r="H65" s="18">
        <v>0.8</v>
      </c>
      <c r="I65" s="18">
        <v>1</v>
      </c>
      <c r="J65" s="18">
        <v>1.2</v>
      </c>
      <c r="K65" s="17"/>
      <c r="L65" s="19" t="s">
        <v>45</v>
      </c>
      <c r="M65" s="17">
        <v>2</v>
      </c>
      <c r="N65" s="16">
        <v>15.5</v>
      </c>
      <c r="O65" s="18">
        <v>0.8</v>
      </c>
    </row>
    <row r="66" spans="1:15" x14ac:dyDescent="0.25">
      <c r="A66" s="17">
        <v>178</v>
      </c>
      <c r="B66" s="18" t="s">
        <v>18</v>
      </c>
      <c r="C66" s="16">
        <v>15.75</v>
      </c>
      <c r="D66" s="17"/>
      <c r="E66" s="18">
        <v>0.5</v>
      </c>
      <c r="F66" s="18">
        <v>0.6</v>
      </c>
      <c r="G66" s="18">
        <v>0.7</v>
      </c>
      <c r="H66" s="18">
        <v>0.8</v>
      </c>
      <c r="I66" s="18">
        <v>1</v>
      </c>
      <c r="J66" s="18">
        <v>1.2</v>
      </c>
      <c r="K66" s="17"/>
      <c r="L66" s="19" t="s">
        <v>45</v>
      </c>
      <c r="M66" s="17">
        <v>2</v>
      </c>
      <c r="N66" s="16">
        <v>15.75</v>
      </c>
      <c r="O66" s="18">
        <v>0.7</v>
      </c>
    </row>
    <row r="67" spans="1:15" x14ac:dyDescent="0.25">
      <c r="A67" s="17">
        <v>186</v>
      </c>
      <c r="B67" s="18" t="s">
        <v>18</v>
      </c>
      <c r="C67" s="16">
        <v>16</v>
      </c>
      <c r="D67" s="17"/>
      <c r="E67" s="18">
        <v>0.5</v>
      </c>
      <c r="F67" s="18">
        <v>0.6</v>
      </c>
      <c r="G67" s="18">
        <v>0.7</v>
      </c>
      <c r="H67" s="18">
        <v>0.8</v>
      </c>
      <c r="I67" s="18">
        <v>1</v>
      </c>
      <c r="J67" s="18">
        <v>1.2</v>
      </c>
      <c r="K67" s="17"/>
      <c r="L67" s="19" t="s">
        <v>45</v>
      </c>
      <c r="M67" s="17">
        <v>2</v>
      </c>
      <c r="N67" s="16">
        <v>16</v>
      </c>
      <c r="O67" s="18">
        <v>0.7</v>
      </c>
    </row>
    <row r="68" spans="1:15" x14ac:dyDescent="0.25">
      <c r="A68" s="17">
        <v>194</v>
      </c>
      <c r="B68" s="18" t="s">
        <v>18</v>
      </c>
      <c r="C68" s="16">
        <v>16.25</v>
      </c>
      <c r="D68" s="17"/>
      <c r="E68" s="18">
        <v>0.5</v>
      </c>
      <c r="F68" s="18">
        <v>0.6</v>
      </c>
      <c r="G68" s="18">
        <v>0.7</v>
      </c>
      <c r="H68" s="18">
        <v>0.8</v>
      </c>
      <c r="I68" s="18">
        <v>1</v>
      </c>
      <c r="J68" s="18">
        <v>1.2</v>
      </c>
      <c r="K68" s="17"/>
      <c r="L68" s="19" t="s">
        <v>45</v>
      </c>
      <c r="M68" s="17">
        <v>2</v>
      </c>
      <c r="N68" s="16">
        <v>16.25</v>
      </c>
      <c r="O68" s="18">
        <v>0.7</v>
      </c>
    </row>
    <row r="69" spans="1:15" x14ac:dyDescent="0.25">
      <c r="A69" s="17">
        <v>200</v>
      </c>
      <c r="B69" s="18" t="s">
        <v>18</v>
      </c>
      <c r="C69" s="16">
        <v>16.5</v>
      </c>
      <c r="D69" s="17"/>
      <c r="E69" s="18">
        <v>0.5</v>
      </c>
      <c r="F69" s="18">
        <v>0.6</v>
      </c>
      <c r="G69" s="18">
        <v>0.7</v>
      </c>
      <c r="H69" s="18">
        <v>0.8</v>
      </c>
      <c r="I69" s="18">
        <v>1</v>
      </c>
      <c r="J69" s="18">
        <v>1.2</v>
      </c>
      <c r="K69" s="17"/>
      <c r="L69" s="19" t="s">
        <v>45</v>
      </c>
      <c r="M69" s="17">
        <v>2</v>
      </c>
      <c r="N69" s="16">
        <v>16.5</v>
      </c>
      <c r="O69" s="18">
        <v>0.7</v>
      </c>
    </row>
    <row r="70" spans="1:15" x14ac:dyDescent="0.25">
      <c r="A70" s="17">
        <v>210</v>
      </c>
      <c r="B70" s="18" t="s">
        <v>18</v>
      </c>
      <c r="C70" s="16">
        <v>16.75</v>
      </c>
      <c r="D70" s="17"/>
      <c r="E70" s="18">
        <v>0.5</v>
      </c>
      <c r="F70" s="18">
        <v>0.6</v>
      </c>
      <c r="G70" s="18">
        <v>0.7</v>
      </c>
      <c r="H70" s="18">
        <v>0.8</v>
      </c>
      <c r="I70" s="18">
        <v>1</v>
      </c>
      <c r="J70" s="18">
        <v>1.2</v>
      </c>
      <c r="K70" s="17"/>
      <c r="L70" s="19" t="s">
        <v>45</v>
      </c>
      <c r="M70" s="17">
        <v>2</v>
      </c>
      <c r="N70" s="16">
        <v>16.75</v>
      </c>
      <c r="O70" s="18">
        <v>0.7</v>
      </c>
    </row>
    <row r="71" spans="1:15" x14ac:dyDescent="0.25">
      <c r="A71" s="17">
        <v>220</v>
      </c>
      <c r="B71" s="18" t="s">
        <v>18</v>
      </c>
      <c r="C71" s="16">
        <v>17</v>
      </c>
      <c r="D71" s="17"/>
      <c r="E71" s="18">
        <v>0.5</v>
      </c>
      <c r="F71" s="18">
        <v>0.6</v>
      </c>
      <c r="G71" s="18">
        <v>0.7</v>
      </c>
      <c r="H71" s="18">
        <v>0.8</v>
      </c>
      <c r="I71" s="18">
        <v>1</v>
      </c>
      <c r="J71" s="18">
        <v>1.2</v>
      </c>
      <c r="K71" s="17"/>
      <c r="L71" s="19" t="s">
        <v>45</v>
      </c>
      <c r="M71" s="17">
        <v>2</v>
      </c>
      <c r="N71" s="16">
        <v>17</v>
      </c>
      <c r="O71" s="18">
        <v>0.6</v>
      </c>
    </row>
    <row r="72" spans="1:15" x14ac:dyDescent="0.25">
      <c r="A72" s="17">
        <v>230</v>
      </c>
      <c r="B72" s="18" t="s">
        <v>18</v>
      </c>
      <c r="C72" s="16">
        <v>17.25</v>
      </c>
      <c r="D72" s="17"/>
      <c r="E72" s="18">
        <v>0.5</v>
      </c>
      <c r="F72" s="18">
        <v>0.6</v>
      </c>
      <c r="G72" s="18">
        <v>0.7</v>
      </c>
      <c r="H72" s="18">
        <v>0.8</v>
      </c>
      <c r="I72" s="18">
        <v>1</v>
      </c>
      <c r="J72" s="18">
        <v>1.2</v>
      </c>
      <c r="K72" s="17"/>
      <c r="L72" s="19" t="s">
        <v>45</v>
      </c>
      <c r="M72" s="17">
        <v>2</v>
      </c>
      <c r="N72" s="16">
        <v>17.25</v>
      </c>
      <c r="O72" s="18">
        <v>0.6</v>
      </c>
    </row>
    <row r="73" spans="1:15" x14ac:dyDescent="0.25">
      <c r="A73" s="17">
        <v>240</v>
      </c>
      <c r="B73" s="18" t="s">
        <v>18</v>
      </c>
      <c r="C73" s="16">
        <v>17.5</v>
      </c>
      <c r="D73" s="17"/>
      <c r="E73" s="18">
        <v>0.5</v>
      </c>
      <c r="F73" s="18">
        <v>0.6</v>
      </c>
      <c r="G73" s="18">
        <v>0.7</v>
      </c>
      <c r="H73" s="18">
        <v>0.8</v>
      </c>
      <c r="I73" s="18">
        <v>1</v>
      </c>
      <c r="J73" s="18">
        <v>1.2</v>
      </c>
      <c r="K73" s="17"/>
      <c r="L73" s="19" t="s">
        <v>45</v>
      </c>
      <c r="M73" s="17">
        <v>2</v>
      </c>
      <c r="N73" s="16">
        <v>17.5</v>
      </c>
      <c r="O73" s="18">
        <v>0.6</v>
      </c>
    </row>
    <row r="74" spans="1:15" x14ac:dyDescent="0.25">
      <c r="A74" s="17">
        <v>250</v>
      </c>
      <c r="B74" s="18" t="s">
        <v>18</v>
      </c>
      <c r="C74" s="16">
        <v>17.75</v>
      </c>
      <c r="D74" s="17"/>
      <c r="E74" s="18">
        <v>0.5</v>
      </c>
      <c r="F74" s="18">
        <v>0.6</v>
      </c>
      <c r="G74" s="18">
        <v>0.7</v>
      </c>
      <c r="H74" s="18">
        <v>0.8</v>
      </c>
      <c r="I74" s="18">
        <v>1</v>
      </c>
      <c r="J74" s="18">
        <v>1.2</v>
      </c>
      <c r="K74" s="17"/>
      <c r="L74" s="19" t="s">
        <v>45</v>
      </c>
      <c r="M74" s="17">
        <v>2</v>
      </c>
      <c r="N74" s="16">
        <v>17.75</v>
      </c>
      <c r="O74" s="18">
        <v>0.6</v>
      </c>
    </row>
    <row r="75" spans="1:15" x14ac:dyDescent="0.25">
      <c r="A75" s="17">
        <v>260</v>
      </c>
      <c r="B75" s="18" t="s">
        <v>18</v>
      </c>
      <c r="C75" s="16">
        <v>18</v>
      </c>
      <c r="D75" s="17"/>
      <c r="E75" s="18">
        <v>0.5</v>
      </c>
      <c r="F75" s="18">
        <v>0.6</v>
      </c>
      <c r="G75" s="18">
        <v>0.7</v>
      </c>
      <c r="H75" s="18">
        <v>0.8</v>
      </c>
      <c r="I75" s="18">
        <v>1</v>
      </c>
      <c r="J75" s="18">
        <v>1.2</v>
      </c>
      <c r="K75" s="17"/>
      <c r="L75" s="19" t="s">
        <v>45</v>
      </c>
      <c r="M75" s="17">
        <v>2</v>
      </c>
      <c r="N75" s="16">
        <v>18</v>
      </c>
      <c r="O75" s="18">
        <v>0.6</v>
      </c>
    </row>
    <row r="76" spans="1:15" x14ac:dyDescent="0.25">
      <c r="A76" s="17">
        <v>272</v>
      </c>
      <c r="B76" s="18" t="s">
        <v>18</v>
      </c>
      <c r="C76" s="16">
        <v>18.25</v>
      </c>
      <c r="D76" s="17"/>
      <c r="E76" s="18">
        <v>0.5</v>
      </c>
      <c r="F76" s="18">
        <v>0.6</v>
      </c>
      <c r="G76" s="18">
        <v>0.7</v>
      </c>
      <c r="H76" s="18">
        <v>0.8</v>
      </c>
      <c r="I76" s="18">
        <v>1</v>
      </c>
      <c r="J76" s="18">
        <v>1.2</v>
      </c>
      <c r="K76" s="17"/>
      <c r="L76" s="19" t="s">
        <v>45</v>
      </c>
      <c r="M76" s="17">
        <v>2</v>
      </c>
      <c r="N76" s="16">
        <v>18.25</v>
      </c>
      <c r="O76" s="18">
        <v>0.5</v>
      </c>
    </row>
    <row r="77" spans="1:15" x14ac:dyDescent="0.25">
      <c r="A77" s="17">
        <v>284</v>
      </c>
      <c r="B77" s="18" t="s">
        <v>18</v>
      </c>
      <c r="C77" s="16">
        <v>18.5</v>
      </c>
      <c r="D77" s="17"/>
      <c r="E77" s="18">
        <v>0.5</v>
      </c>
      <c r="F77" s="18">
        <v>0.6</v>
      </c>
      <c r="G77" s="18">
        <v>0.7</v>
      </c>
      <c r="H77" s="18">
        <v>0.8</v>
      </c>
      <c r="I77" s="18">
        <v>1</v>
      </c>
      <c r="J77" s="18">
        <v>1.2</v>
      </c>
      <c r="K77" s="17"/>
      <c r="L77" s="19" t="s">
        <v>45</v>
      </c>
      <c r="M77" s="17">
        <v>2</v>
      </c>
      <c r="N77" s="16">
        <v>18.5</v>
      </c>
      <c r="O77" s="18">
        <v>0.5</v>
      </c>
    </row>
    <row r="78" spans="1:15" x14ac:dyDescent="0.25">
      <c r="A78" s="17">
        <v>296</v>
      </c>
      <c r="B78" s="18" t="s">
        <v>18</v>
      </c>
      <c r="C78" s="16">
        <v>18.75</v>
      </c>
      <c r="D78" s="17"/>
      <c r="E78" s="18">
        <v>0.5</v>
      </c>
      <c r="F78" s="18">
        <v>0.6</v>
      </c>
      <c r="G78" s="18">
        <v>0.7</v>
      </c>
      <c r="H78" s="18">
        <v>0.8</v>
      </c>
      <c r="I78" s="18">
        <v>1</v>
      </c>
      <c r="J78" s="18">
        <v>1.2</v>
      </c>
      <c r="K78" s="17"/>
      <c r="L78" s="19" t="s">
        <v>45</v>
      </c>
      <c r="M78" s="17">
        <v>2</v>
      </c>
      <c r="N78" s="16">
        <v>18.75</v>
      </c>
      <c r="O78" s="18">
        <v>0.5</v>
      </c>
    </row>
    <row r="79" spans="1:15" x14ac:dyDescent="0.25">
      <c r="A79" s="17">
        <v>308</v>
      </c>
      <c r="B79" s="18" t="s">
        <v>18</v>
      </c>
      <c r="C79" s="16">
        <v>19</v>
      </c>
      <c r="D79" s="17"/>
      <c r="E79" s="18">
        <v>0.5</v>
      </c>
      <c r="F79" s="18">
        <v>0.6</v>
      </c>
      <c r="G79" s="18">
        <v>0.7</v>
      </c>
      <c r="H79" s="18">
        <v>0.8</v>
      </c>
      <c r="I79" s="18">
        <v>1</v>
      </c>
      <c r="J79" s="18">
        <v>1.2</v>
      </c>
      <c r="K79" s="17"/>
      <c r="L79" s="19" t="s">
        <v>45</v>
      </c>
      <c r="M79" s="17">
        <v>2</v>
      </c>
      <c r="N79" s="16">
        <v>19</v>
      </c>
      <c r="O79" s="18">
        <v>0.5</v>
      </c>
    </row>
    <row r="80" spans="1:15" x14ac:dyDescent="0.25">
      <c r="A80" s="17">
        <v>320</v>
      </c>
      <c r="B80" s="18" t="s">
        <v>18</v>
      </c>
      <c r="C80" s="16">
        <v>19.25</v>
      </c>
      <c r="D80" s="17"/>
      <c r="E80" s="18">
        <v>0.5</v>
      </c>
      <c r="F80" s="18">
        <v>0.6</v>
      </c>
      <c r="G80" s="18">
        <v>0.7</v>
      </c>
      <c r="H80" s="18">
        <v>0.8</v>
      </c>
      <c r="I80" s="18">
        <v>1</v>
      </c>
      <c r="J80" s="18">
        <v>1.2</v>
      </c>
      <c r="K80" s="17"/>
      <c r="L80" s="19" t="s">
        <v>45</v>
      </c>
      <c r="M80" s="17">
        <v>2</v>
      </c>
      <c r="N80" s="16">
        <v>19.25</v>
      </c>
      <c r="O80" s="18">
        <v>0.4</v>
      </c>
    </row>
    <row r="81" spans="1:15" x14ac:dyDescent="0.25">
      <c r="A81" s="17">
        <v>332</v>
      </c>
      <c r="B81" s="18" t="s">
        <v>18</v>
      </c>
      <c r="C81" s="16">
        <v>19.5</v>
      </c>
      <c r="D81" s="17"/>
      <c r="E81" s="18">
        <v>0.5</v>
      </c>
      <c r="F81" s="18">
        <v>0.6</v>
      </c>
      <c r="G81" s="18">
        <v>0.7</v>
      </c>
      <c r="H81" s="18">
        <v>0.8</v>
      </c>
      <c r="I81" s="18">
        <v>1</v>
      </c>
      <c r="J81" s="18">
        <v>1.2</v>
      </c>
      <c r="K81" s="17"/>
      <c r="L81" s="19" t="s">
        <v>45</v>
      </c>
      <c r="M81" s="17">
        <v>2</v>
      </c>
      <c r="N81" s="16">
        <v>19.5</v>
      </c>
      <c r="O81" s="18">
        <v>0.4</v>
      </c>
    </row>
    <row r="82" spans="1:15" x14ac:dyDescent="0.25">
      <c r="A82" s="17">
        <v>348</v>
      </c>
      <c r="B82" s="18" t="s">
        <v>18</v>
      </c>
      <c r="C82" s="16">
        <v>19.75</v>
      </c>
      <c r="D82" s="17"/>
      <c r="E82" s="18">
        <v>0.5</v>
      </c>
      <c r="F82" s="18">
        <v>0.6</v>
      </c>
      <c r="G82" s="18">
        <v>0.7</v>
      </c>
      <c r="H82" s="18">
        <v>0.8</v>
      </c>
      <c r="I82" s="18">
        <v>1</v>
      </c>
      <c r="J82" s="18">
        <v>1.2</v>
      </c>
      <c r="K82" s="17"/>
      <c r="L82" s="19" t="s">
        <v>45</v>
      </c>
      <c r="M82" s="17">
        <v>2</v>
      </c>
      <c r="N82" s="16">
        <v>19.75</v>
      </c>
      <c r="O82" s="18">
        <v>0.4</v>
      </c>
    </row>
    <row r="83" spans="1:15" x14ac:dyDescent="0.25">
      <c r="A83" s="17">
        <v>360</v>
      </c>
      <c r="B83" s="18" t="s">
        <v>18</v>
      </c>
      <c r="C83" s="16">
        <v>20</v>
      </c>
      <c r="D83" s="17"/>
      <c r="E83" s="18">
        <v>0.5</v>
      </c>
      <c r="F83" s="18">
        <v>0.6</v>
      </c>
      <c r="G83" s="18">
        <v>0.7</v>
      </c>
      <c r="H83" s="18">
        <v>0.8</v>
      </c>
      <c r="I83" s="18">
        <v>1</v>
      </c>
      <c r="J83" s="18">
        <v>1.2</v>
      </c>
      <c r="K83" s="17"/>
      <c r="L83" s="19" t="s">
        <v>45</v>
      </c>
      <c r="M83" s="17">
        <v>2</v>
      </c>
      <c r="N83" s="16">
        <v>20</v>
      </c>
      <c r="O83" s="18">
        <v>0.4</v>
      </c>
    </row>
    <row r="84" spans="1:15" x14ac:dyDescent="0.25">
      <c r="A84" s="17">
        <v>372</v>
      </c>
      <c r="B84" s="18" t="s">
        <v>18</v>
      </c>
      <c r="C84" s="16">
        <v>20.25</v>
      </c>
      <c r="D84" s="17"/>
      <c r="E84" s="18">
        <v>0.5</v>
      </c>
      <c r="F84" s="18">
        <v>0.6</v>
      </c>
      <c r="G84" s="18">
        <v>0.7</v>
      </c>
      <c r="H84" s="18">
        <v>0.8</v>
      </c>
      <c r="I84" s="18">
        <v>1</v>
      </c>
      <c r="J84" s="18">
        <v>1.2</v>
      </c>
      <c r="K84" s="17"/>
      <c r="L84" s="19" t="s">
        <v>45</v>
      </c>
      <c r="M84" s="17">
        <v>2</v>
      </c>
      <c r="N84" s="16">
        <v>20.25</v>
      </c>
      <c r="O84" s="18">
        <v>0.2</v>
      </c>
    </row>
    <row r="85" spans="1:15" x14ac:dyDescent="0.25">
      <c r="A85" s="17">
        <v>388</v>
      </c>
      <c r="B85" s="18" t="s">
        <v>18</v>
      </c>
      <c r="C85" s="16">
        <v>20.5</v>
      </c>
      <c r="D85" s="17"/>
      <c r="E85" s="18">
        <v>0.5</v>
      </c>
      <c r="F85" s="18">
        <v>0.6</v>
      </c>
      <c r="G85" s="18">
        <v>0.7</v>
      </c>
      <c r="H85" s="18">
        <v>0.8</v>
      </c>
      <c r="I85" s="18">
        <v>1</v>
      </c>
      <c r="J85" s="18">
        <v>1.2</v>
      </c>
      <c r="K85" s="17"/>
      <c r="L85" s="19" t="s">
        <v>45</v>
      </c>
      <c r="M85" s="17">
        <v>2</v>
      </c>
      <c r="N85" s="16">
        <v>20.5</v>
      </c>
      <c r="O85" s="18">
        <v>0.2</v>
      </c>
    </row>
    <row r="86" spans="1:15" x14ac:dyDescent="0.25">
      <c r="A86" s="11">
        <v>402</v>
      </c>
      <c r="B86" s="12" t="s">
        <v>18</v>
      </c>
      <c r="C86" s="10">
        <v>20.75</v>
      </c>
      <c r="D86" s="11"/>
      <c r="E86" s="12">
        <v>0.5</v>
      </c>
      <c r="F86" s="12">
        <v>0.6</v>
      </c>
      <c r="G86" s="12">
        <v>0.7</v>
      </c>
      <c r="H86" s="12">
        <v>0.8</v>
      </c>
      <c r="I86" s="12">
        <v>1</v>
      </c>
      <c r="J86" s="12">
        <v>1.2</v>
      </c>
      <c r="K86" s="11"/>
      <c r="L86" s="19" t="s">
        <v>45</v>
      </c>
      <c r="M86" s="11">
        <v>2</v>
      </c>
      <c r="N86" s="10">
        <v>20.75</v>
      </c>
      <c r="O86" s="12">
        <v>0.2</v>
      </c>
    </row>
    <row r="87" spans="1:15" x14ac:dyDescent="0.25">
      <c r="A87" s="11">
        <v>418</v>
      </c>
      <c r="B87" s="12" t="s">
        <v>18</v>
      </c>
      <c r="C87" s="10">
        <v>21</v>
      </c>
      <c r="D87" s="11"/>
      <c r="E87" s="12">
        <v>0.5</v>
      </c>
      <c r="F87" s="12">
        <v>0.6</v>
      </c>
      <c r="G87" s="12">
        <v>0.7</v>
      </c>
      <c r="H87" s="12">
        <v>0.8</v>
      </c>
      <c r="I87" s="12">
        <v>1</v>
      </c>
      <c r="J87" s="12">
        <v>1.2</v>
      </c>
      <c r="K87" s="11"/>
      <c r="L87" s="19" t="s">
        <v>45</v>
      </c>
      <c r="M87" s="11">
        <v>2</v>
      </c>
      <c r="N87" s="10">
        <v>21</v>
      </c>
      <c r="O87" s="12">
        <v>0.2</v>
      </c>
    </row>
    <row r="88" spans="1:15" x14ac:dyDescent="0.25">
      <c r="A88" s="11">
        <v>432</v>
      </c>
      <c r="B88" s="12" t="s">
        <v>18</v>
      </c>
      <c r="C88" s="10">
        <v>21.25</v>
      </c>
      <c r="D88" s="11"/>
      <c r="E88" s="12">
        <v>0.5</v>
      </c>
      <c r="F88" s="12">
        <v>0.6</v>
      </c>
      <c r="G88" s="12">
        <v>0.7</v>
      </c>
      <c r="H88" s="12">
        <v>0.8</v>
      </c>
      <c r="I88" s="12">
        <v>1</v>
      </c>
      <c r="J88" s="12">
        <v>1.2</v>
      </c>
      <c r="K88" s="11"/>
      <c r="L88" s="19" t="s">
        <v>45</v>
      </c>
      <c r="M88" s="11">
        <v>2</v>
      </c>
      <c r="N88" s="10">
        <v>21.25</v>
      </c>
      <c r="O88" s="12">
        <v>0.2</v>
      </c>
    </row>
    <row r="89" spans="1:15" x14ac:dyDescent="0.25">
      <c r="A89" s="11">
        <v>444</v>
      </c>
      <c r="B89" s="12" t="s">
        <v>18</v>
      </c>
      <c r="C89" s="10">
        <v>21.5</v>
      </c>
      <c r="D89" s="11"/>
      <c r="E89" s="12">
        <v>0.5</v>
      </c>
      <c r="F89" s="12">
        <v>0.6</v>
      </c>
      <c r="G89" s="12">
        <v>0.7</v>
      </c>
      <c r="H89" s="12">
        <v>0.8</v>
      </c>
      <c r="I89" s="12">
        <v>1</v>
      </c>
      <c r="J89" s="12">
        <v>1.2</v>
      </c>
      <c r="K89" s="11"/>
      <c r="L89" s="19" t="s">
        <v>45</v>
      </c>
      <c r="M89" s="11">
        <v>2</v>
      </c>
      <c r="N89" s="10">
        <v>21.5</v>
      </c>
      <c r="O89" s="12">
        <v>0.1</v>
      </c>
    </row>
    <row r="90" spans="1:15" x14ac:dyDescent="0.25">
      <c r="A90" s="11">
        <v>462</v>
      </c>
      <c r="B90" s="12" t="s">
        <v>18</v>
      </c>
      <c r="C90" s="10">
        <v>21.75</v>
      </c>
      <c r="D90" s="11"/>
      <c r="E90" s="12">
        <v>0.5</v>
      </c>
      <c r="F90" s="12">
        <v>0.6</v>
      </c>
      <c r="G90" s="12">
        <v>0.7</v>
      </c>
      <c r="H90" s="12">
        <v>0.8</v>
      </c>
      <c r="I90" s="12">
        <v>1</v>
      </c>
      <c r="J90" s="12">
        <v>1.2</v>
      </c>
      <c r="K90" s="11"/>
      <c r="L90" s="19" t="s">
        <v>45</v>
      </c>
      <c r="M90" s="11">
        <v>2</v>
      </c>
      <c r="N90" s="10">
        <v>21.75</v>
      </c>
      <c r="O90" s="12">
        <v>0.1</v>
      </c>
    </row>
    <row r="91" spans="1:15" x14ac:dyDescent="0.25">
      <c r="A91" s="11">
        <v>480</v>
      </c>
      <c r="B91" s="12" t="s">
        <v>18</v>
      </c>
      <c r="C91" s="10">
        <v>22</v>
      </c>
      <c r="D91" s="11"/>
      <c r="E91" s="12">
        <v>0.5</v>
      </c>
      <c r="F91" s="12">
        <v>0.6</v>
      </c>
      <c r="G91" s="12">
        <v>0.7</v>
      </c>
      <c r="H91" s="12">
        <v>0.8</v>
      </c>
      <c r="I91" s="12">
        <v>1</v>
      </c>
      <c r="J91" s="12">
        <v>1.2</v>
      </c>
      <c r="K91" s="11"/>
      <c r="L91" s="19" t="s">
        <v>45</v>
      </c>
      <c r="M91" s="11">
        <v>2</v>
      </c>
      <c r="N91" s="10">
        <v>22</v>
      </c>
      <c r="O91" s="12">
        <v>0.1</v>
      </c>
    </row>
    <row r="92" spans="1:15" x14ac:dyDescent="0.25">
      <c r="A92" s="11">
        <v>496</v>
      </c>
      <c r="B92" s="12" t="s">
        <v>18</v>
      </c>
      <c r="C92" s="10">
        <v>22.25</v>
      </c>
      <c r="D92" s="11"/>
      <c r="E92" s="12">
        <v>0.5</v>
      </c>
      <c r="F92" s="12">
        <v>0.6</v>
      </c>
      <c r="G92" s="12">
        <v>0.7</v>
      </c>
      <c r="H92" s="12">
        <v>0.8</v>
      </c>
      <c r="I92" s="12">
        <v>1</v>
      </c>
      <c r="J92" s="12">
        <v>1.2</v>
      </c>
      <c r="K92" s="11"/>
      <c r="L92" s="19" t="s">
        <v>45</v>
      </c>
      <c r="M92" s="11">
        <v>2</v>
      </c>
      <c r="N92" s="10">
        <v>22.25</v>
      </c>
      <c r="O92" s="12">
        <v>0.1</v>
      </c>
    </row>
    <row r="93" spans="1:15" x14ac:dyDescent="0.25">
      <c r="A93" s="11">
        <v>510</v>
      </c>
      <c r="B93" s="12" t="s">
        <v>18</v>
      </c>
      <c r="C93" s="10">
        <v>22.5</v>
      </c>
      <c r="D93" s="11"/>
      <c r="E93" s="12">
        <v>0.5</v>
      </c>
      <c r="F93" s="12">
        <v>0.6</v>
      </c>
      <c r="G93" s="12">
        <v>0.7</v>
      </c>
      <c r="H93" s="12">
        <v>0.8</v>
      </c>
      <c r="I93" s="12">
        <v>1</v>
      </c>
      <c r="J93" s="12">
        <v>1.2</v>
      </c>
      <c r="K93" s="11"/>
      <c r="L93" s="19" t="s">
        <v>45</v>
      </c>
      <c r="M93" s="11">
        <v>2</v>
      </c>
      <c r="N93" s="10">
        <v>22.5</v>
      </c>
      <c r="O93" s="12">
        <v>0.1</v>
      </c>
    </row>
    <row r="94" spans="1:15" x14ac:dyDescent="0.25">
      <c r="A94" s="11">
        <v>524</v>
      </c>
      <c r="B94" s="12" t="s">
        <v>18</v>
      </c>
      <c r="C94" s="10">
        <v>22.75</v>
      </c>
      <c r="D94" s="11"/>
      <c r="E94" s="12">
        <v>0.5</v>
      </c>
      <c r="F94" s="12">
        <v>0.6</v>
      </c>
      <c r="G94" s="12">
        <v>0.7</v>
      </c>
      <c r="H94" s="12">
        <v>0.8</v>
      </c>
      <c r="I94" s="12">
        <v>1</v>
      </c>
      <c r="J94" s="12">
        <v>1.2</v>
      </c>
      <c r="K94" s="11"/>
      <c r="L94" s="19" t="s">
        <v>45</v>
      </c>
      <c r="M94" s="11">
        <v>2</v>
      </c>
      <c r="N94" s="10">
        <v>22.75</v>
      </c>
      <c r="O94" s="12">
        <v>0.1</v>
      </c>
    </row>
    <row r="95" spans="1:15" x14ac:dyDescent="0.25">
      <c r="A95" s="11">
        <v>540</v>
      </c>
      <c r="B95" s="12" t="s">
        <v>18</v>
      </c>
      <c r="C95" s="10">
        <v>23</v>
      </c>
      <c r="D95" s="11"/>
      <c r="E95" s="12">
        <v>0.5</v>
      </c>
      <c r="F95" s="12">
        <v>0.6</v>
      </c>
      <c r="G95" s="12">
        <v>0.7</v>
      </c>
      <c r="H95" s="12">
        <v>0.8</v>
      </c>
      <c r="I95" s="12">
        <v>1</v>
      </c>
      <c r="J95" s="12">
        <v>1.2</v>
      </c>
      <c r="K95" s="11"/>
      <c r="L95" s="19" t="s">
        <v>45</v>
      </c>
      <c r="M95" s="11">
        <v>2</v>
      </c>
      <c r="N95" s="10">
        <v>23</v>
      </c>
      <c r="O95" s="12">
        <v>0.1</v>
      </c>
    </row>
    <row r="96" spans="1:15" x14ac:dyDescent="0.25">
      <c r="A96" s="11">
        <v>560</v>
      </c>
      <c r="B96" s="12" t="s">
        <v>18</v>
      </c>
      <c r="C96" s="10">
        <v>23.25</v>
      </c>
      <c r="D96" s="11"/>
      <c r="E96" s="12">
        <v>0.5</v>
      </c>
      <c r="F96" s="12">
        <v>0.6</v>
      </c>
      <c r="G96" s="12">
        <v>0.7</v>
      </c>
      <c r="H96" s="12">
        <v>0.8</v>
      </c>
      <c r="I96" s="12">
        <v>1</v>
      </c>
      <c r="J96" s="12">
        <v>1.2</v>
      </c>
      <c r="K96" s="11"/>
      <c r="L96" s="19" t="s">
        <v>45</v>
      </c>
      <c r="M96" s="11">
        <v>2</v>
      </c>
      <c r="N96" s="10">
        <v>23.25</v>
      </c>
      <c r="O96" s="12">
        <v>0.1</v>
      </c>
    </row>
    <row r="97" spans="1:15" x14ac:dyDescent="0.25">
      <c r="A97" s="11">
        <v>580</v>
      </c>
      <c r="B97" s="12" t="s">
        <v>18</v>
      </c>
      <c r="C97" s="10">
        <v>23.5</v>
      </c>
      <c r="D97" s="11"/>
      <c r="E97" s="12">
        <v>0.5</v>
      </c>
      <c r="F97" s="12">
        <v>0.6</v>
      </c>
      <c r="G97" s="12">
        <v>0.7</v>
      </c>
      <c r="H97" s="12">
        <v>0.8</v>
      </c>
      <c r="I97" s="12">
        <v>1</v>
      </c>
      <c r="J97" s="12">
        <v>1.2</v>
      </c>
      <c r="K97" s="11"/>
      <c r="L97" s="19" t="s">
        <v>45</v>
      </c>
      <c r="M97" s="11">
        <v>2</v>
      </c>
      <c r="N97" s="10">
        <v>23.5</v>
      </c>
      <c r="O97" s="12">
        <v>0.1</v>
      </c>
    </row>
    <row r="98" spans="1:15" x14ac:dyDescent="0.25">
      <c r="A98" s="11">
        <v>600</v>
      </c>
      <c r="B98" s="12" t="s">
        <v>18</v>
      </c>
      <c r="C98" s="10">
        <v>23.75</v>
      </c>
      <c r="D98" s="11"/>
      <c r="E98" s="12">
        <v>0.5</v>
      </c>
      <c r="F98" s="12">
        <v>0.6</v>
      </c>
      <c r="G98" s="12">
        <v>0.7</v>
      </c>
      <c r="H98" s="12">
        <v>0.8</v>
      </c>
      <c r="I98" s="12">
        <v>1</v>
      </c>
      <c r="J98" s="12">
        <v>1.2</v>
      </c>
      <c r="K98" s="11"/>
      <c r="L98" s="19" t="s">
        <v>45</v>
      </c>
      <c r="M98" s="11">
        <v>2</v>
      </c>
      <c r="N98" s="10">
        <v>23.75</v>
      </c>
      <c r="O98" s="12">
        <v>0.1</v>
      </c>
    </row>
    <row r="99" spans="1:15" x14ac:dyDescent="0.25">
      <c r="A99" s="11">
        <v>620</v>
      </c>
      <c r="B99" s="12" t="s">
        <v>18</v>
      </c>
      <c r="C99" s="10">
        <v>24</v>
      </c>
      <c r="D99" s="11"/>
      <c r="E99" s="12">
        <v>0.5</v>
      </c>
      <c r="F99" s="12">
        <v>0.6</v>
      </c>
      <c r="G99" s="12">
        <v>0.7</v>
      </c>
      <c r="H99" s="12">
        <v>0.8</v>
      </c>
      <c r="I99" s="12">
        <v>1</v>
      </c>
      <c r="J99" s="12">
        <v>1.2</v>
      </c>
      <c r="K99" s="11"/>
      <c r="L99" s="19" t="s">
        <v>45</v>
      </c>
      <c r="M99" s="11">
        <v>2</v>
      </c>
      <c r="N99" s="10">
        <v>24</v>
      </c>
      <c r="O99" s="12">
        <v>0.1</v>
      </c>
    </row>
    <row r="100" spans="1:15" x14ac:dyDescent="0.25">
      <c r="D100" s="20"/>
      <c r="E100" s="21"/>
      <c r="F100" s="21"/>
      <c r="G100" s="21"/>
      <c r="H100" s="21"/>
      <c r="I100" s="21"/>
      <c r="J100" s="21"/>
      <c r="K100" s="20"/>
      <c r="L100" s="22"/>
      <c r="M100" s="20"/>
    </row>
    <row r="101" spans="1:15" x14ac:dyDescent="0.25">
      <c r="C101" s="23" t="s">
        <v>19</v>
      </c>
      <c r="D101" s="20"/>
      <c r="E101" s="21"/>
      <c r="F101" s="21"/>
      <c r="G101" s="21"/>
      <c r="H101" s="21"/>
      <c r="I101" s="21"/>
      <c r="J101" s="21"/>
      <c r="M101" s="20"/>
    </row>
    <row r="102" spans="1:15" x14ac:dyDescent="0.25">
      <c r="D102" s="20"/>
      <c r="E102" s="21"/>
      <c r="F102" s="21"/>
      <c r="G102" s="21"/>
      <c r="H102" s="21"/>
      <c r="I102" s="21"/>
      <c r="J102" s="21"/>
      <c r="K102" s="20"/>
      <c r="L102" s="22"/>
      <c r="M102" s="20"/>
    </row>
    <row r="103" spans="1:15" x14ac:dyDescent="0.25">
      <c r="D103" s="20"/>
      <c r="E103" s="21"/>
      <c r="F103" s="21"/>
      <c r="G103" s="21" t="s">
        <v>20</v>
      </c>
      <c r="H103" s="21"/>
      <c r="I103" s="21" t="s">
        <v>21</v>
      </c>
      <c r="J103" s="21"/>
      <c r="K103" s="20"/>
      <c r="L103" s="22"/>
      <c r="M103" s="20"/>
    </row>
    <row r="104" spans="1:15" x14ac:dyDescent="0.25">
      <c r="D104" s="20"/>
      <c r="E104" s="21"/>
      <c r="F104" s="21"/>
      <c r="G104" s="21"/>
      <c r="H104" s="21"/>
      <c r="I104" s="21"/>
      <c r="J104" s="21"/>
      <c r="K104" s="20"/>
      <c r="L104" s="22"/>
      <c r="M104" s="20"/>
    </row>
    <row r="105" spans="1:15" ht="18.75" x14ac:dyDescent="0.25">
      <c r="C105" s="77" t="s">
        <v>25</v>
      </c>
      <c r="D105" s="78"/>
      <c r="E105" s="78"/>
      <c r="F105" s="78"/>
      <c r="G105" s="78"/>
      <c r="H105" s="78"/>
      <c r="I105" s="78"/>
      <c r="J105" s="78"/>
      <c r="K105" s="78"/>
      <c r="L105" s="78"/>
      <c r="M105" s="78"/>
    </row>
    <row r="106" spans="1:15" x14ac:dyDescent="0.25">
      <c r="C106" s="77" t="s">
        <v>22</v>
      </c>
      <c r="D106" s="78"/>
      <c r="E106" s="78"/>
      <c r="F106" s="78"/>
      <c r="G106" s="78"/>
      <c r="H106" s="78"/>
      <c r="I106" s="78"/>
      <c r="J106" s="78"/>
      <c r="K106" s="78"/>
      <c r="L106" s="78"/>
      <c r="M106" s="78"/>
    </row>
    <row r="107" spans="1:15" x14ac:dyDescent="0.25">
      <c r="D107" s="20"/>
      <c r="E107" s="21"/>
      <c r="F107" s="21"/>
      <c r="G107" s="21"/>
      <c r="H107" s="21"/>
      <c r="I107" s="21"/>
      <c r="J107" s="21"/>
      <c r="K107" s="20"/>
      <c r="L107" s="22"/>
      <c r="M107" s="20"/>
    </row>
    <row r="108" spans="1:15" x14ac:dyDescent="0.25">
      <c r="C108" s="77" t="s">
        <v>23</v>
      </c>
      <c r="D108" s="78"/>
      <c r="E108" s="78"/>
      <c r="F108" s="78"/>
      <c r="G108" s="78"/>
      <c r="H108" s="78"/>
      <c r="I108" s="78"/>
      <c r="J108" s="78"/>
      <c r="K108" s="78"/>
      <c r="L108" s="78"/>
      <c r="M108" s="78"/>
    </row>
    <row r="109" spans="1:15" x14ac:dyDescent="0.25">
      <c r="C109" s="79" t="s">
        <v>24</v>
      </c>
      <c r="D109" s="73"/>
      <c r="E109" s="73"/>
      <c r="F109" s="73"/>
      <c r="G109" s="73"/>
      <c r="H109" s="73"/>
      <c r="I109" s="73"/>
      <c r="J109" s="73"/>
      <c r="K109" s="73"/>
      <c r="L109" s="73"/>
      <c r="M109" s="73"/>
    </row>
    <row r="110" spans="1:15" x14ac:dyDescent="0.25">
      <c r="D110" s="20"/>
      <c r="E110" s="21"/>
      <c r="F110" s="21"/>
      <c r="G110" s="21"/>
      <c r="H110" s="21"/>
      <c r="I110" s="21"/>
      <c r="J110" s="21"/>
      <c r="K110" s="20"/>
      <c r="L110" s="22"/>
      <c r="M110" s="20"/>
    </row>
    <row r="111" spans="1:15" x14ac:dyDescent="0.25">
      <c r="D111" s="20"/>
      <c r="E111" s="21"/>
      <c r="F111" s="21"/>
      <c r="G111" s="21"/>
      <c r="H111" s="21"/>
      <c r="I111" s="21"/>
      <c r="J111" s="21"/>
      <c r="K111" s="20"/>
      <c r="L111" s="22"/>
      <c r="M111" s="20"/>
    </row>
    <row r="112" spans="1:15" x14ac:dyDescent="0.25">
      <c r="D112" s="20"/>
      <c r="E112" s="21"/>
      <c r="F112" s="21"/>
      <c r="G112" s="21"/>
      <c r="H112" s="21"/>
      <c r="I112" s="21"/>
      <c r="J112" s="21"/>
      <c r="K112" s="20"/>
      <c r="L112" s="22"/>
      <c r="M112" s="20"/>
    </row>
    <row r="113" spans="4:13" x14ac:dyDescent="0.25">
      <c r="D113" s="20"/>
      <c r="E113" s="21"/>
      <c r="F113" s="21"/>
      <c r="G113" s="21"/>
      <c r="H113" s="21"/>
      <c r="I113" s="21"/>
      <c r="J113" s="21"/>
      <c r="K113" s="20"/>
      <c r="L113" s="22"/>
      <c r="M113" s="20"/>
    </row>
    <row r="114" spans="4:13" x14ac:dyDescent="0.25">
      <c r="D114" s="20"/>
      <c r="E114" s="21"/>
      <c r="F114" s="21"/>
      <c r="G114" s="21"/>
      <c r="H114" s="21"/>
      <c r="I114" s="21"/>
      <c r="J114" s="21"/>
      <c r="K114" s="20"/>
      <c r="L114" s="22"/>
      <c r="M114" s="20"/>
    </row>
    <row r="115" spans="4:13" x14ac:dyDescent="0.25">
      <c r="D115" s="20"/>
      <c r="E115" s="21"/>
      <c r="F115" s="21"/>
      <c r="G115" s="21"/>
      <c r="H115" s="21"/>
      <c r="I115" s="21"/>
      <c r="J115" s="21"/>
      <c r="K115" s="20"/>
      <c r="L115" s="22"/>
      <c r="M115" s="20"/>
    </row>
    <row r="116" spans="4:13" x14ac:dyDescent="0.25">
      <c r="D116" s="20"/>
      <c r="E116" s="21"/>
      <c r="F116" s="21"/>
      <c r="G116" s="21"/>
      <c r="H116" s="21"/>
      <c r="I116" s="21"/>
      <c r="J116" s="21"/>
      <c r="K116" s="20"/>
      <c r="L116" s="22"/>
      <c r="M116" s="20"/>
    </row>
    <row r="117" spans="4:13" x14ac:dyDescent="0.25">
      <c r="D117" s="20"/>
      <c r="E117" s="21"/>
      <c r="F117" s="21"/>
      <c r="G117" s="21"/>
      <c r="H117" s="21"/>
      <c r="I117" s="21"/>
      <c r="J117" s="21"/>
      <c r="K117" s="20"/>
      <c r="L117" s="22"/>
      <c r="M117" s="20"/>
    </row>
    <row r="118" spans="4:13" x14ac:dyDescent="0.25">
      <c r="D118" s="20"/>
      <c r="E118" s="21"/>
      <c r="F118" s="21"/>
      <c r="G118" s="21"/>
      <c r="H118" s="21"/>
      <c r="I118" s="21"/>
      <c r="J118" s="21"/>
      <c r="K118" s="20"/>
      <c r="L118" s="22"/>
      <c r="M118" s="20"/>
    </row>
    <row r="119" spans="4:13" x14ac:dyDescent="0.25">
      <c r="D119" s="20"/>
      <c r="E119" s="21"/>
      <c r="F119" s="21"/>
      <c r="G119" s="21"/>
      <c r="H119" s="21"/>
      <c r="I119" s="21"/>
      <c r="J119" s="21"/>
      <c r="K119" s="20"/>
      <c r="L119" s="22"/>
      <c r="M119" s="20"/>
    </row>
    <row r="120" spans="4:13" x14ac:dyDescent="0.25">
      <c r="D120" s="20"/>
      <c r="E120" s="21"/>
      <c r="F120" s="21"/>
      <c r="G120" s="21"/>
      <c r="H120" s="21"/>
      <c r="I120" s="21"/>
      <c r="J120" s="21"/>
      <c r="K120" s="20"/>
      <c r="L120" s="22"/>
      <c r="M120" s="20"/>
    </row>
    <row r="121" spans="4:13" x14ac:dyDescent="0.25">
      <c r="D121" s="20"/>
      <c r="E121" s="21"/>
      <c r="F121" s="21"/>
      <c r="G121" s="21"/>
      <c r="H121" s="21"/>
      <c r="I121" s="21"/>
      <c r="J121" s="21"/>
      <c r="K121" s="20"/>
      <c r="L121" s="22"/>
      <c r="M121" s="20"/>
    </row>
    <row r="122" spans="4:13" x14ac:dyDescent="0.25">
      <c r="D122" s="20"/>
      <c r="E122" s="21"/>
      <c r="F122" s="21"/>
      <c r="G122" s="21"/>
      <c r="H122" s="21"/>
      <c r="I122" s="21"/>
      <c r="J122" s="21"/>
      <c r="K122" s="20"/>
      <c r="L122" s="22"/>
      <c r="M122" s="20"/>
    </row>
    <row r="123" spans="4:13" x14ac:dyDescent="0.25">
      <c r="D123" s="20"/>
      <c r="E123" s="21"/>
      <c r="F123" s="21"/>
      <c r="G123" s="21"/>
      <c r="H123" s="21"/>
      <c r="I123" s="21"/>
      <c r="J123" s="21"/>
      <c r="K123" s="20"/>
      <c r="L123" s="22"/>
      <c r="M123" s="20"/>
    </row>
    <row r="124" spans="4:13" x14ac:dyDescent="0.25">
      <c r="D124" s="20"/>
      <c r="E124" s="21"/>
      <c r="F124" s="21"/>
      <c r="G124" s="21"/>
      <c r="H124" s="21"/>
      <c r="I124" s="21"/>
      <c r="J124" s="21"/>
      <c r="K124" s="20"/>
      <c r="L124" s="22"/>
      <c r="M124" s="20"/>
    </row>
    <row r="125" spans="4:13" x14ac:dyDescent="0.25">
      <c r="D125" s="20"/>
      <c r="E125" s="21"/>
      <c r="F125" s="21"/>
      <c r="G125" s="21"/>
      <c r="H125" s="21"/>
      <c r="I125" s="21"/>
      <c r="J125" s="21"/>
      <c r="K125" s="20"/>
      <c r="L125" s="22"/>
      <c r="M125" s="20"/>
    </row>
    <row r="126" spans="4:13" x14ac:dyDescent="0.25">
      <c r="D126" s="20"/>
      <c r="E126" s="21"/>
      <c r="F126" s="21"/>
      <c r="G126" s="21"/>
      <c r="H126" s="21"/>
      <c r="I126" s="21"/>
      <c r="J126" s="21"/>
      <c r="K126" s="20"/>
      <c r="L126" s="22"/>
      <c r="M126" s="20"/>
    </row>
    <row r="127" spans="4:13" x14ac:dyDescent="0.25">
      <c r="D127" s="20"/>
      <c r="E127" s="21"/>
      <c r="F127" s="21"/>
      <c r="G127" s="21"/>
      <c r="H127" s="21"/>
      <c r="I127" s="21"/>
      <c r="J127" s="21"/>
      <c r="K127" s="20"/>
      <c r="L127" s="22"/>
      <c r="M127" s="20"/>
    </row>
    <row r="128" spans="4:13" x14ac:dyDescent="0.25">
      <c r="D128" s="20"/>
      <c r="E128" s="21"/>
      <c r="F128" s="21"/>
      <c r="G128" s="21"/>
      <c r="H128" s="21"/>
      <c r="I128" s="21"/>
      <c r="J128" s="21"/>
      <c r="K128" s="20"/>
      <c r="L128" s="22"/>
      <c r="M128" s="20"/>
    </row>
    <row r="129" spans="4:13" x14ac:dyDescent="0.25">
      <c r="D129" s="20"/>
      <c r="E129" s="21"/>
      <c r="F129" s="21"/>
      <c r="G129" s="21"/>
      <c r="H129" s="21"/>
      <c r="I129" s="21"/>
      <c r="J129" s="21"/>
      <c r="K129" s="20"/>
      <c r="L129" s="22"/>
      <c r="M129" s="20"/>
    </row>
    <row r="130" spans="4:13" x14ac:dyDescent="0.25">
      <c r="D130" s="20"/>
      <c r="E130" s="21"/>
      <c r="F130" s="21"/>
      <c r="G130" s="21"/>
      <c r="H130" s="21"/>
      <c r="I130" s="21"/>
      <c r="J130" s="21"/>
      <c r="K130" s="20"/>
      <c r="L130" s="22"/>
      <c r="M130" s="20"/>
    </row>
    <row r="131" spans="4:13" x14ac:dyDescent="0.25">
      <c r="D131" s="20"/>
      <c r="E131" s="21"/>
      <c r="F131" s="21"/>
      <c r="G131" s="21"/>
      <c r="H131" s="21"/>
      <c r="I131" s="21"/>
      <c r="J131" s="21"/>
      <c r="K131" s="20"/>
      <c r="L131" s="22"/>
      <c r="M131" s="20"/>
    </row>
    <row r="132" spans="4:13" x14ac:dyDescent="0.25">
      <c r="D132" s="20"/>
      <c r="E132" s="21"/>
      <c r="F132" s="21"/>
      <c r="G132" s="21"/>
      <c r="H132" s="21"/>
      <c r="I132" s="21"/>
      <c r="J132" s="21"/>
      <c r="K132" s="20"/>
      <c r="L132" s="22"/>
      <c r="M132" s="20"/>
    </row>
    <row r="133" spans="4:13" x14ac:dyDescent="0.25">
      <c r="D133" s="20"/>
      <c r="E133" s="21"/>
      <c r="F133" s="21"/>
      <c r="G133" s="21"/>
      <c r="H133" s="21"/>
      <c r="I133" s="21"/>
      <c r="J133" s="21"/>
      <c r="K133" s="20"/>
      <c r="L133" s="22"/>
      <c r="M133" s="20"/>
    </row>
    <row r="134" spans="4:13" x14ac:dyDescent="0.25">
      <c r="D134" s="20"/>
      <c r="E134" s="21"/>
      <c r="F134" s="21"/>
      <c r="G134" s="21"/>
      <c r="H134" s="21"/>
      <c r="I134" s="21"/>
      <c r="J134" s="21"/>
      <c r="K134" s="20"/>
      <c r="L134" s="22"/>
      <c r="M134" s="20"/>
    </row>
    <row r="135" spans="4:13" x14ac:dyDescent="0.25">
      <c r="D135" s="20"/>
      <c r="E135" s="21"/>
      <c r="F135" s="21"/>
      <c r="G135" s="21"/>
      <c r="H135" s="21"/>
      <c r="I135" s="21"/>
      <c r="J135" s="21"/>
      <c r="K135" s="20"/>
      <c r="L135" s="22"/>
      <c r="M135" s="20"/>
    </row>
    <row r="136" spans="4:13" x14ac:dyDescent="0.25">
      <c r="D136" s="20"/>
      <c r="E136" s="21"/>
      <c r="F136" s="21"/>
      <c r="G136" s="21"/>
      <c r="H136" s="21"/>
      <c r="I136" s="21"/>
      <c r="J136" s="21"/>
      <c r="K136" s="20"/>
      <c r="L136" s="22"/>
      <c r="M136" s="20"/>
    </row>
    <row r="137" spans="4:13" x14ac:dyDescent="0.25">
      <c r="D137" s="20"/>
      <c r="E137" s="21"/>
      <c r="F137" s="21"/>
      <c r="G137" s="21"/>
      <c r="H137" s="21"/>
      <c r="I137" s="21"/>
      <c r="J137" s="21"/>
      <c r="K137" s="20"/>
      <c r="L137" s="22"/>
      <c r="M137" s="20"/>
    </row>
    <row r="138" spans="4:13" x14ac:dyDescent="0.25">
      <c r="D138" s="20"/>
      <c r="E138" s="21"/>
      <c r="F138" s="21"/>
      <c r="G138" s="21"/>
      <c r="H138" s="21"/>
      <c r="I138" s="21"/>
      <c r="J138" s="21"/>
      <c r="K138" s="20"/>
      <c r="L138" s="22"/>
      <c r="M138" s="20"/>
    </row>
    <row r="139" spans="4:13" x14ac:dyDescent="0.25">
      <c r="D139" s="20"/>
      <c r="E139" s="21"/>
      <c r="F139" s="21"/>
      <c r="G139" s="21"/>
      <c r="H139" s="21"/>
      <c r="I139" s="21"/>
      <c r="J139" s="21"/>
      <c r="K139" s="20"/>
      <c r="L139" s="22"/>
      <c r="M139" s="20"/>
    </row>
    <row r="140" spans="4:13" x14ac:dyDescent="0.25">
      <c r="D140" s="20"/>
      <c r="E140" s="21"/>
      <c r="F140" s="21"/>
      <c r="G140" s="21"/>
      <c r="H140" s="21"/>
      <c r="I140" s="21"/>
      <c r="J140" s="21"/>
      <c r="K140" s="20"/>
      <c r="L140" s="22"/>
      <c r="M140" s="20"/>
    </row>
    <row r="141" spans="4:13" x14ac:dyDescent="0.25">
      <c r="D141" s="20"/>
      <c r="E141" s="21"/>
      <c r="F141" s="21"/>
      <c r="G141" s="21"/>
      <c r="H141" s="21"/>
      <c r="I141" s="21"/>
      <c r="J141" s="21"/>
      <c r="K141" s="20"/>
      <c r="L141" s="22"/>
      <c r="M141" s="20"/>
    </row>
    <row r="142" spans="4:13" x14ac:dyDescent="0.25">
      <c r="D142" s="20"/>
      <c r="E142" s="21"/>
      <c r="F142" s="21"/>
      <c r="G142" s="21"/>
      <c r="H142" s="21"/>
      <c r="I142" s="21"/>
      <c r="J142" s="21"/>
      <c r="K142" s="20"/>
      <c r="L142" s="22"/>
      <c r="M142" s="20"/>
    </row>
    <row r="143" spans="4:13" x14ac:dyDescent="0.25">
      <c r="D143" s="20"/>
      <c r="E143" s="21"/>
      <c r="F143" s="21"/>
      <c r="G143" s="21"/>
      <c r="H143" s="21"/>
      <c r="I143" s="21"/>
      <c r="J143" s="21"/>
      <c r="K143" s="20"/>
      <c r="L143" s="22"/>
      <c r="M143" s="20"/>
    </row>
    <row r="144" spans="4:13" x14ac:dyDescent="0.25">
      <c r="D144" s="20"/>
      <c r="E144" s="21"/>
      <c r="F144" s="21"/>
      <c r="G144" s="21"/>
      <c r="H144" s="21"/>
      <c r="I144" s="21"/>
      <c r="J144" s="21"/>
      <c r="K144" s="20"/>
      <c r="L144" s="22"/>
      <c r="M144" s="20"/>
    </row>
    <row r="145" spans="4:13" x14ac:dyDescent="0.25">
      <c r="D145" s="20"/>
      <c r="E145" s="21"/>
      <c r="F145" s="21"/>
      <c r="G145" s="21"/>
      <c r="H145" s="21"/>
      <c r="I145" s="21"/>
      <c r="J145" s="21"/>
      <c r="K145" s="20"/>
      <c r="L145" s="22"/>
      <c r="M145" s="20"/>
    </row>
    <row r="146" spans="4:13" x14ac:dyDescent="0.25">
      <c r="D146" s="20"/>
      <c r="E146" s="21"/>
      <c r="F146" s="21"/>
      <c r="G146" s="21"/>
      <c r="H146" s="21"/>
      <c r="I146" s="21"/>
      <c r="J146" s="21"/>
      <c r="K146" s="20"/>
      <c r="L146" s="22"/>
      <c r="M146" s="20"/>
    </row>
    <row r="147" spans="4:13" x14ac:dyDescent="0.25">
      <c r="D147" s="20"/>
      <c r="E147" s="21"/>
      <c r="F147" s="21"/>
      <c r="G147" s="21"/>
      <c r="H147" s="21"/>
      <c r="I147" s="21"/>
      <c r="J147" s="21"/>
      <c r="K147" s="20"/>
      <c r="L147" s="22"/>
      <c r="M147" s="20"/>
    </row>
    <row r="148" spans="4:13" x14ac:dyDescent="0.25">
      <c r="D148" s="20"/>
      <c r="E148" s="21"/>
      <c r="F148" s="21"/>
      <c r="G148" s="21"/>
      <c r="H148" s="21"/>
      <c r="I148" s="21"/>
      <c r="J148" s="21"/>
      <c r="K148" s="20"/>
      <c r="L148" s="22"/>
      <c r="M148" s="20"/>
    </row>
    <row r="149" spans="4:13" x14ac:dyDescent="0.25">
      <c r="D149" s="20"/>
      <c r="E149" s="21"/>
      <c r="F149" s="21"/>
      <c r="G149" s="21"/>
      <c r="H149" s="21"/>
      <c r="I149" s="21"/>
      <c r="J149" s="21"/>
      <c r="K149" s="20"/>
      <c r="L149" s="22"/>
      <c r="M149" s="20"/>
    </row>
    <row r="150" spans="4:13" x14ac:dyDescent="0.25">
      <c r="D150" s="20"/>
      <c r="E150" s="21"/>
      <c r="F150" s="21"/>
      <c r="G150" s="21"/>
      <c r="H150" s="21"/>
      <c r="I150" s="21"/>
      <c r="J150" s="21"/>
      <c r="K150" s="20"/>
      <c r="L150" s="22"/>
      <c r="M150" s="20"/>
    </row>
    <row r="151" spans="4:13" x14ac:dyDescent="0.25">
      <c r="D151" s="20"/>
      <c r="E151" s="21"/>
      <c r="F151" s="21"/>
      <c r="G151" s="21"/>
      <c r="H151" s="21"/>
      <c r="I151" s="21"/>
      <c r="J151" s="21"/>
      <c r="K151" s="20"/>
      <c r="L151" s="22"/>
      <c r="M151" s="20"/>
    </row>
    <row r="152" spans="4:13" x14ac:dyDescent="0.25">
      <c r="D152" s="20"/>
      <c r="E152" s="21"/>
      <c r="F152" s="21"/>
      <c r="G152" s="21"/>
      <c r="H152" s="21"/>
      <c r="I152" s="21"/>
      <c r="J152" s="21"/>
      <c r="K152" s="20"/>
      <c r="L152" s="22"/>
      <c r="M152" s="20"/>
    </row>
    <row r="153" spans="4:13" x14ac:dyDescent="0.25">
      <c r="D153" s="20"/>
      <c r="E153" s="21"/>
      <c r="F153" s="21"/>
      <c r="G153" s="21"/>
      <c r="H153" s="21"/>
      <c r="I153" s="21"/>
      <c r="J153" s="21"/>
      <c r="K153" s="20"/>
      <c r="L153" s="22"/>
      <c r="M153" s="20"/>
    </row>
    <row r="154" spans="4:13" x14ac:dyDescent="0.25">
      <c r="D154" s="20"/>
      <c r="E154" s="21"/>
      <c r="F154" s="21"/>
      <c r="G154" s="21"/>
      <c r="H154" s="21"/>
      <c r="I154" s="21"/>
      <c r="J154" s="21"/>
      <c r="K154" s="20"/>
      <c r="L154" s="22"/>
      <c r="M154" s="20"/>
    </row>
    <row r="155" spans="4:13" x14ac:dyDescent="0.25">
      <c r="D155" s="20"/>
      <c r="E155" s="21"/>
      <c r="F155" s="21"/>
      <c r="G155" s="21"/>
      <c r="H155" s="21"/>
      <c r="I155" s="21"/>
      <c r="J155" s="21"/>
      <c r="K155" s="20"/>
      <c r="L155" s="22"/>
      <c r="M155" s="20"/>
    </row>
    <row r="156" spans="4:13" x14ac:dyDescent="0.25">
      <c r="D156" s="20"/>
      <c r="E156" s="21"/>
      <c r="F156" s="21"/>
      <c r="G156" s="21"/>
      <c r="H156" s="21"/>
      <c r="I156" s="21"/>
      <c r="J156" s="21"/>
      <c r="K156" s="20"/>
      <c r="L156" s="22"/>
      <c r="M156" s="20"/>
    </row>
    <row r="157" spans="4:13" x14ac:dyDescent="0.25">
      <c r="D157" s="20"/>
      <c r="E157" s="21"/>
      <c r="F157" s="21"/>
      <c r="G157" s="21"/>
      <c r="H157" s="21"/>
      <c r="I157" s="21"/>
      <c r="J157" s="21"/>
      <c r="K157" s="20"/>
      <c r="L157" s="22"/>
      <c r="M157" s="20"/>
    </row>
    <row r="158" spans="4:13" x14ac:dyDescent="0.25">
      <c r="D158" s="20"/>
      <c r="E158" s="21"/>
      <c r="F158" s="21"/>
      <c r="G158" s="21"/>
      <c r="H158" s="21"/>
      <c r="I158" s="21"/>
      <c r="J158" s="21"/>
      <c r="K158" s="20"/>
      <c r="L158" s="22"/>
      <c r="M158" s="20"/>
    </row>
    <row r="159" spans="4:13" x14ac:dyDescent="0.25">
      <c r="D159" s="20"/>
      <c r="E159" s="21"/>
      <c r="F159" s="21"/>
      <c r="G159" s="21"/>
      <c r="H159" s="21"/>
      <c r="I159" s="21"/>
      <c r="J159" s="21"/>
      <c r="K159" s="20"/>
      <c r="L159" s="22"/>
      <c r="M159" s="20"/>
    </row>
    <row r="160" spans="4:13" x14ac:dyDescent="0.25">
      <c r="D160" s="20"/>
      <c r="E160" s="21"/>
      <c r="F160" s="21"/>
      <c r="G160" s="21"/>
      <c r="H160" s="21"/>
      <c r="I160" s="21"/>
      <c r="J160" s="21"/>
      <c r="K160" s="20"/>
      <c r="L160" s="22"/>
      <c r="M160" s="20"/>
    </row>
    <row r="161" spans="4:13" x14ac:dyDescent="0.25">
      <c r="D161" s="20"/>
      <c r="E161" s="21"/>
      <c r="F161" s="21"/>
      <c r="G161" s="21"/>
      <c r="H161" s="21"/>
      <c r="I161" s="21"/>
      <c r="J161" s="21"/>
      <c r="K161" s="20"/>
      <c r="L161" s="22"/>
      <c r="M161" s="20"/>
    </row>
    <row r="162" spans="4:13" x14ac:dyDescent="0.25">
      <c r="D162" s="20"/>
      <c r="E162" s="21"/>
      <c r="F162" s="21"/>
      <c r="G162" s="21"/>
      <c r="H162" s="21"/>
      <c r="I162" s="21"/>
      <c r="J162" s="21"/>
      <c r="K162" s="20"/>
      <c r="L162" s="22"/>
      <c r="M162" s="20"/>
    </row>
    <row r="163" spans="4:13" x14ac:dyDescent="0.25">
      <c r="D163" s="20"/>
      <c r="E163" s="21"/>
      <c r="F163" s="21"/>
      <c r="G163" s="21"/>
      <c r="H163" s="21"/>
      <c r="I163" s="21"/>
      <c r="J163" s="21"/>
      <c r="K163" s="20"/>
      <c r="L163" s="22"/>
      <c r="M163" s="20"/>
    </row>
    <row r="164" spans="4:13" x14ac:dyDescent="0.25">
      <c r="D164" s="20"/>
      <c r="E164" s="21"/>
      <c r="F164" s="21"/>
      <c r="G164" s="21"/>
      <c r="H164" s="21"/>
      <c r="I164" s="21"/>
      <c r="J164" s="21"/>
      <c r="K164" s="20"/>
      <c r="L164" s="22"/>
      <c r="M164" s="20"/>
    </row>
    <row r="165" spans="4:13" x14ac:dyDescent="0.25">
      <c r="D165" s="20"/>
      <c r="E165" s="21"/>
      <c r="F165" s="21"/>
      <c r="G165" s="21"/>
      <c r="H165" s="21"/>
      <c r="I165" s="21"/>
      <c r="J165" s="21"/>
      <c r="K165" s="20"/>
      <c r="L165" s="22"/>
      <c r="M165" s="20"/>
    </row>
    <row r="166" spans="4:13" x14ac:dyDescent="0.25">
      <c r="D166" s="20"/>
      <c r="E166" s="21"/>
      <c r="F166" s="21"/>
      <c r="G166" s="21"/>
      <c r="H166" s="21"/>
      <c r="I166" s="21"/>
      <c r="J166" s="21"/>
      <c r="K166" s="20"/>
      <c r="L166" s="22"/>
      <c r="M166" s="20"/>
    </row>
    <row r="167" spans="4:13" x14ac:dyDescent="0.25">
      <c r="D167" s="20"/>
      <c r="E167" s="21"/>
      <c r="F167" s="21"/>
      <c r="G167" s="21"/>
      <c r="H167" s="21"/>
      <c r="I167" s="21"/>
      <c r="J167" s="21"/>
      <c r="K167" s="20"/>
      <c r="L167" s="22"/>
      <c r="M167" s="20"/>
    </row>
    <row r="168" spans="4:13" x14ac:dyDescent="0.25">
      <c r="D168" s="20"/>
      <c r="E168" s="21"/>
      <c r="F168" s="21"/>
      <c r="G168" s="21"/>
      <c r="H168" s="21"/>
      <c r="I168" s="21"/>
      <c r="J168" s="21"/>
      <c r="K168" s="20"/>
      <c r="L168" s="22"/>
      <c r="M168" s="20"/>
    </row>
    <row r="169" spans="4:13" x14ac:dyDescent="0.25">
      <c r="D169" s="20"/>
      <c r="E169" s="21"/>
      <c r="F169" s="21"/>
      <c r="G169" s="21"/>
      <c r="H169" s="21"/>
      <c r="I169" s="21"/>
      <c r="J169" s="21"/>
      <c r="K169" s="20"/>
      <c r="L169" s="22"/>
      <c r="M169" s="20"/>
    </row>
    <row r="170" spans="4:13" x14ac:dyDescent="0.25">
      <c r="D170" s="20"/>
      <c r="E170" s="21"/>
      <c r="F170" s="21"/>
      <c r="G170" s="21"/>
      <c r="H170" s="21"/>
      <c r="I170" s="21"/>
      <c r="J170" s="21"/>
      <c r="K170" s="20"/>
      <c r="L170" s="22"/>
      <c r="M170" s="20"/>
    </row>
    <row r="171" spans="4:13" x14ac:dyDescent="0.25">
      <c r="D171" s="20"/>
      <c r="E171" s="21"/>
      <c r="F171" s="21"/>
      <c r="G171" s="21"/>
      <c r="H171" s="21"/>
      <c r="I171" s="21"/>
      <c r="J171" s="21"/>
      <c r="K171" s="20"/>
      <c r="L171" s="22"/>
      <c r="M171" s="20"/>
    </row>
    <row r="172" spans="4:13" x14ac:dyDescent="0.25">
      <c r="D172" s="20"/>
      <c r="E172" s="21"/>
      <c r="F172" s="21"/>
      <c r="G172" s="21"/>
      <c r="H172" s="21"/>
      <c r="I172" s="21"/>
      <c r="J172" s="21"/>
      <c r="K172" s="20"/>
      <c r="L172" s="22"/>
      <c r="M172" s="20"/>
    </row>
    <row r="173" spans="4:13" x14ac:dyDescent="0.25">
      <c r="D173" s="20"/>
      <c r="E173" s="21"/>
      <c r="F173" s="21"/>
      <c r="G173" s="21"/>
      <c r="H173" s="21"/>
      <c r="I173" s="21"/>
      <c r="J173" s="21"/>
      <c r="K173" s="20"/>
      <c r="L173" s="22"/>
      <c r="M173" s="20"/>
    </row>
    <row r="174" spans="4:13" x14ac:dyDescent="0.25">
      <c r="D174" s="20"/>
      <c r="E174" s="21"/>
      <c r="F174" s="21"/>
      <c r="G174" s="21"/>
      <c r="H174" s="21"/>
      <c r="I174" s="21"/>
      <c r="J174" s="21"/>
      <c r="K174" s="20"/>
      <c r="L174" s="22"/>
      <c r="M174" s="20"/>
    </row>
    <row r="175" spans="4:13" x14ac:dyDescent="0.25">
      <c r="D175" s="20"/>
      <c r="E175" s="21"/>
      <c r="F175" s="21"/>
      <c r="G175" s="21"/>
      <c r="H175" s="21"/>
      <c r="I175" s="21"/>
      <c r="J175" s="21"/>
      <c r="K175" s="20"/>
      <c r="L175" s="22"/>
      <c r="M175" s="20"/>
    </row>
    <row r="176" spans="4:13" x14ac:dyDescent="0.25">
      <c r="D176" s="20"/>
      <c r="E176" s="21"/>
      <c r="F176" s="21"/>
      <c r="G176" s="21"/>
      <c r="H176" s="21"/>
      <c r="I176" s="21"/>
      <c r="J176" s="21"/>
      <c r="K176" s="20"/>
      <c r="L176" s="22"/>
      <c r="M176" s="20"/>
    </row>
    <row r="177" spans="4:13" x14ac:dyDescent="0.25">
      <c r="D177" s="20"/>
      <c r="E177" s="21"/>
      <c r="F177" s="21"/>
      <c r="G177" s="21"/>
      <c r="H177" s="21"/>
      <c r="I177" s="21"/>
      <c r="J177" s="21"/>
      <c r="K177" s="20"/>
      <c r="L177" s="22"/>
      <c r="M177" s="20"/>
    </row>
    <row r="178" spans="4:13" x14ac:dyDescent="0.25">
      <c r="D178" s="20"/>
      <c r="E178" s="21"/>
      <c r="F178" s="21"/>
      <c r="G178" s="21"/>
      <c r="H178" s="21"/>
      <c r="I178" s="21"/>
      <c r="J178" s="21"/>
      <c r="K178" s="20"/>
      <c r="L178" s="22"/>
      <c r="M178" s="20"/>
    </row>
    <row r="179" spans="4:13" x14ac:dyDescent="0.25">
      <c r="L179" s="24"/>
    </row>
    <row r="180" spans="4:13" x14ac:dyDescent="0.25">
      <c r="L180" s="24"/>
    </row>
    <row r="181" spans="4:13" x14ac:dyDescent="0.25">
      <c r="L181" s="24"/>
    </row>
    <row r="182" spans="4:13" x14ac:dyDescent="0.25">
      <c r="L182" s="24"/>
    </row>
    <row r="183" spans="4:13" x14ac:dyDescent="0.25">
      <c r="L183" s="24"/>
    </row>
    <row r="184" spans="4:13" x14ac:dyDescent="0.25">
      <c r="L184" s="24"/>
    </row>
    <row r="185" spans="4:13" x14ac:dyDescent="0.25">
      <c r="L185" s="24"/>
    </row>
    <row r="186" spans="4:13" x14ac:dyDescent="0.25">
      <c r="L186" s="24"/>
    </row>
    <row r="187" spans="4:13" x14ac:dyDescent="0.25">
      <c r="L187" s="24"/>
    </row>
    <row r="188" spans="4:13" x14ac:dyDescent="0.25">
      <c r="L188" s="24"/>
    </row>
    <row r="189" spans="4:13" x14ac:dyDescent="0.25">
      <c r="L189" s="24"/>
    </row>
    <row r="190" spans="4:13" x14ac:dyDescent="0.25">
      <c r="L190" s="24"/>
    </row>
    <row r="191" spans="4:13" x14ac:dyDescent="0.25">
      <c r="L191" s="24"/>
    </row>
    <row r="192" spans="4:13" x14ac:dyDescent="0.25">
      <c r="L192" s="24"/>
    </row>
    <row r="193" spans="12:12" x14ac:dyDescent="0.25">
      <c r="L193" s="24"/>
    </row>
    <row r="194" spans="12:12" x14ac:dyDescent="0.25">
      <c r="L194" s="24"/>
    </row>
    <row r="195" spans="12:12" x14ac:dyDescent="0.25">
      <c r="L195" s="24"/>
    </row>
    <row r="196" spans="12:12" x14ac:dyDescent="0.25">
      <c r="L196" s="24"/>
    </row>
    <row r="197" spans="12:12" x14ac:dyDescent="0.25">
      <c r="L197" s="24"/>
    </row>
    <row r="198" spans="12:12" x14ac:dyDescent="0.25">
      <c r="L198" s="24"/>
    </row>
    <row r="199" spans="12:12" x14ac:dyDescent="0.25">
      <c r="L199" s="24"/>
    </row>
    <row r="200" spans="12:12" x14ac:dyDescent="0.25">
      <c r="L200" s="24"/>
    </row>
    <row r="201" spans="12:12" x14ac:dyDescent="0.25">
      <c r="L201" s="24"/>
    </row>
    <row r="202" spans="12:12" x14ac:dyDescent="0.25">
      <c r="L202" s="24"/>
    </row>
    <row r="203" spans="12:12" x14ac:dyDescent="0.25">
      <c r="L203" s="24"/>
    </row>
    <row r="204" spans="12:12" x14ac:dyDescent="0.25">
      <c r="L204" s="24"/>
    </row>
    <row r="205" spans="12:12" x14ac:dyDescent="0.25">
      <c r="L205" s="24"/>
    </row>
    <row r="206" spans="12:12" x14ac:dyDescent="0.25">
      <c r="L206" s="24"/>
    </row>
    <row r="207" spans="12:12" x14ac:dyDescent="0.25">
      <c r="L207" s="24"/>
    </row>
    <row r="208" spans="12:12" x14ac:dyDescent="0.25">
      <c r="L208" s="24"/>
    </row>
    <row r="209" spans="12:12" x14ac:dyDescent="0.25">
      <c r="L209" s="24"/>
    </row>
    <row r="210" spans="12:12" x14ac:dyDescent="0.25">
      <c r="L210" s="24"/>
    </row>
    <row r="211" spans="12:12" x14ac:dyDescent="0.25">
      <c r="L211" s="24"/>
    </row>
    <row r="212" spans="12:12" x14ac:dyDescent="0.25">
      <c r="L212" s="24"/>
    </row>
    <row r="213" spans="12:12" x14ac:dyDescent="0.25">
      <c r="L213" s="24"/>
    </row>
    <row r="214" spans="12:12" x14ac:dyDescent="0.25">
      <c r="L214" s="24"/>
    </row>
    <row r="215" spans="12:12" x14ac:dyDescent="0.25">
      <c r="L215" s="24"/>
    </row>
    <row r="216" spans="12:12" x14ac:dyDescent="0.25">
      <c r="L216" s="24"/>
    </row>
    <row r="217" spans="12:12" x14ac:dyDescent="0.25">
      <c r="L217" s="24"/>
    </row>
    <row r="218" spans="12:12" x14ac:dyDescent="0.25">
      <c r="L218" s="24"/>
    </row>
    <row r="219" spans="12:12" x14ac:dyDescent="0.25">
      <c r="L219" s="24"/>
    </row>
    <row r="220" spans="12:12" x14ac:dyDescent="0.25">
      <c r="L220" s="24"/>
    </row>
    <row r="221" spans="12:12" x14ac:dyDescent="0.25">
      <c r="L221" s="24"/>
    </row>
    <row r="222" spans="12:12" x14ac:dyDescent="0.25">
      <c r="L222" s="24"/>
    </row>
    <row r="223" spans="12:12" x14ac:dyDescent="0.25">
      <c r="L223" s="24"/>
    </row>
    <row r="224" spans="12:12" x14ac:dyDescent="0.25">
      <c r="L224" s="24"/>
    </row>
    <row r="225" spans="12:12" x14ac:dyDescent="0.25">
      <c r="L225" s="24"/>
    </row>
    <row r="226" spans="12:12" x14ac:dyDescent="0.25">
      <c r="L226" s="24"/>
    </row>
    <row r="227" spans="12:12" x14ac:dyDescent="0.25">
      <c r="L227" s="24"/>
    </row>
    <row r="228" spans="12:12" x14ac:dyDescent="0.25">
      <c r="L228" s="24"/>
    </row>
    <row r="229" spans="12:12" x14ac:dyDescent="0.25">
      <c r="L229" s="24"/>
    </row>
    <row r="230" spans="12:12" x14ac:dyDescent="0.25">
      <c r="L230" s="24"/>
    </row>
    <row r="231" spans="12:12" x14ac:dyDescent="0.25">
      <c r="L231" s="24"/>
    </row>
    <row r="232" spans="12:12" x14ac:dyDescent="0.25">
      <c r="L232" s="24"/>
    </row>
    <row r="233" spans="12:12" x14ac:dyDescent="0.25">
      <c r="L233" s="24"/>
    </row>
    <row r="234" spans="12:12" x14ac:dyDescent="0.25">
      <c r="L234" s="24"/>
    </row>
    <row r="235" spans="12:12" x14ac:dyDescent="0.25">
      <c r="L235" s="24"/>
    </row>
    <row r="236" spans="12:12" x14ac:dyDescent="0.25">
      <c r="L236" s="24"/>
    </row>
    <row r="237" spans="12:12" x14ac:dyDescent="0.25">
      <c r="L237" s="24"/>
    </row>
    <row r="238" spans="12:12" x14ac:dyDescent="0.25">
      <c r="L238" s="24"/>
    </row>
    <row r="239" spans="12:12" x14ac:dyDescent="0.25">
      <c r="L239" s="24"/>
    </row>
    <row r="240" spans="12:12" x14ac:dyDescent="0.25">
      <c r="L240" s="24"/>
    </row>
    <row r="241" spans="12:12" x14ac:dyDescent="0.25">
      <c r="L241" s="24"/>
    </row>
    <row r="242" spans="12:12" x14ac:dyDescent="0.25">
      <c r="L242" s="24"/>
    </row>
    <row r="243" spans="12:12" x14ac:dyDescent="0.25">
      <c r="L243" s="24"/>
    </row>
    <row r="244" spans="12:12" x14ac:dyDescent="0.25">
      <c r="L244" s="24"/>
    </row>
    <row r="245" spans="12:12" x14ac:dyDescent="0.25">
      <c r="L245" s="24"/>
    </row>
    <row r="246" spans="12:12" x14ac:dyDescent="0.25">
      <c r="L246" s="24"/>
    </row>
    <row r="247" spans="12:12" x14ac:dyDescent="0.25">
      <c r="L247" s="24"/>
    </row>
    <row r="248" spans="12:12" x14ac:dyDescent="0.25">
      <c r="L248" s="24"/>
    </row>
    <row r="249" spans="12:12" x14ac:dyDescent="0.25">
      <c r="L249" s="24"/>
    </row>
    <row r="250" spans="12:12" x14ac:dyDescent="0.25">
      <c r="L250" s="24"/>
    </row>
    <row r="251" spans="12:12" x14ac:dyDescent="0.25">
      <c r="L251" s="24"/>
    </row>
    <row r="252" spans="12:12" x14ac:dyDescent="0.25">
      <c r="L252" s="24"/>
    </row>
    <row r="253" spans="12:12" x14ac:dyDescent="0.25">
      <c r="L253" s="24"/>
    </row>
    <row r="254" spans="12:12" x14ac:dyDescent="0.25">
      <c r="L254" s="24"/>
    </row>
    <row r="255" spans="12:12" x14ac:dyDescent="0.25">
      <c r="L255" s="24"/>
    </row>
    <row r="256" spans="12:12" x14ac:dyDescent="0.25">
      <c r="L256" s="24"/>
    </row>
    <row r="257" spans="12:12" x14ac:dyDescent="0.25">
      <c r="L257" s="24"/>
    </row>
    <row r="258" spans="12:12" x14ac:dyDescent="0.25">
      <c r="L258" s="24"/>
    </row>
    <row r="259" spans="12:12" x14ac:dyDescent="0.25">
      <c r="L259" s="24"/>
    </row>
    <row r="260" spans="12:12" x14ac:dyDescent="0.25">
      <c r="L260" s="24"/>
    </row>
    <row r="261" spans="12:12" x14ac:dyDescent="0.25">
      <c r="L261" s="24"/>
    </row>
    <row r="262" spans="12:12" x14ac:dyDescent="0.25">
      <c r="L262" s="24"/>
    </row>
    <row r="263" spans="12:12" x14ac:dyDescent="0.25">
      <c r="L263" s="24"/>
    </row>
    <row r="264" spans="12:12" x14ac:dyDescent="0.25">
      <c r="L264" s="24"/>
    </row>
    <row r="265" spans="12:12" x14ac:dyDescent="0.25">
      <c r="L265" s="24"/>
    </row>
    <row r="266" spans="12:12" x14ac:dyDescent="0.25">
      <c r="L266" s="24"/>
    </row>
    <row r="267" spans="12:12" x14ac:dyDescent="0.25">
      <c r="L267" s="24"/>
    </row>
    <row r="268" spans="12:12" x14ac:dyDescent="0.25">
      <c r="L268" s="24"/>
    </row>
    <row r="269" spans="12:12" x14ac:dyDescent="0.25">
      <c r="L269" s="24"/>
    </row>
    <row r="270" spans="12:12" x14ac:dyDescent="0.25">
      <c r="L270" s="24"/>
    </row>
    <row r="271" spans="12:12" x14ac:dyDescent="0.25">
      <c r="L271" s="24"/>
    </row>
    <row r="272" spans="12:12" x14ac:dyDescent="0.25">
      <c r="L272" s="24"/>
    </row>
    <row r="273" spans="12:12" x14ac:dyDescent="0.25">
      <c r="L273" s="24"/>
    </row>
    <row r="274" spans="12:12" x14ac:dyDescent="0.25">
      <c r="L274" s="24"/>
    </row>
    <row r="275" spans="12:12" x14ac:dyDescent="0.25">
      <c r="L275" s="24"/>
    </row>
    <row r="276" spans="12:12" x14ac:dyDescent="0.25">
      <c r="L276" s="24"/>
    </row>
    <row r="277" spans="12:12" x14ac:dyDescent="0.25">
      <c r="L277" s="24"/>
    </row>
    <row r="278" spans="12:12" x14ac:dyDescent="0.25">
      <c r="L278" s="24"/>
    </row>
    <row r="279" spans="12:12" x14ac:dyDescent="0.25">
      <c r="L279" s="24"/>
    </row>
    <row r="280" spans="12:12" x14ac:dyDescent="0.25">
      <c r="L280" s="24"/>
    </row>
    <row r="281" spans="12:12" x14ac:dyDescent="0.25">
      <c r="L281" s="24"/>
    </row>
    <row r="282" spans="12:12" x14ac:dyDescent="0.25">
      <c r="L282" s="24"/>
    </row>
    <row r="283" spans="12:12" x14ac:dyDescent="0.25">
      <c r="L283" s="24"/>
    </row>
    <row r="284" spans="12:12" x14ac:dyDescent="0.25">
      <c r="L284" s="24"/>
    </row>
    <row r="285" spans="12:12" x14ac:dyDescent="0.25">
      <c r="L285" s="24"/>
    </row>
    <row r="286" spans="12:12" x14ac:dyDescent="0.25">
      <c r="L286" s="24"/>
    </row>
    <row r="287" spans="12:12" x14ac:dyDescent="0.25">
      <c r="L287" s="24"/>
    </row>
    <row r="288" spans="12:12" x14ac:dyDescent="0.25">
      <c r="L288" s="24"/>
    </row>
    <row r="289" spans="12:12" x14ac:dyDescent="0.25">
      <c r="L289" s="24"/>
    </row>
    <row r="290" spans="12:12" x14ac:dyDescent="0.25">
      <c r="L290" s="24"/>
    </row>
    <row r="291" spans="12:12" x14ac:dyDescent="0.25">
      <c r="L291" s="24"/>
    </row>
    <row r="292" spans="12:12" x14ac:dyDescent="0.25">
      <c r="L292" s="24"/>
    </row>
    <row r="293" spans="12:12" x14ac:dyDescent="0.25">
      <c r="L293" s="24"/>
    </row>
    <row r="294" spans="12:12" x14ac:dyDescent="0.25">
      <c r="L294" s="24"/>
    </row>
    <row r="295" spans="12:12" x14ac:dyDescent="0.25">
      <c r="L295" s="24"/>
    </row>
    <row r="296" spans="12:12" x14ac:dyDescent="0.25">
      <c r="L296" s="24"/>
    </row>
    <row r="297" spans="12:12" x14ac:dyDescent="0.25">
      <c r="L297" s="24"/>
    </row>
    <row r="298" spans="12:12" x14ac:dyDescent="0.25">
      <c r="L298" s="24"/>
    </row>
    <row r="299" spans="12:12" x14ac:dyDescent="0.25">
      <c r="L299" s="24"/>
    </row>
    <row r="300" spans="12:12" x14ac:dyDescent="0.25">
      <c r="L300" s="24"/>
    </row>
    <row r="301" spans="12:12" x14ac:dyDescent="0.25">
      <c r="L301" s="24"/>
    </row>
    <row r="302" spans="12:12" x14ac:dyDescent="0.25">
      <c r="L302" s="24"/>
    </row>
    <row r="303" spans="12:12" x14ac:dyDescent="0.25">
      <c r="L303" s="24"/>
    </row>
    <row r="304" spans="12:12" x14ac:dyDescent="0.25">
      <c r="L304" s="24"/>
    </row>
    <row r="305" spans="12:12" x14ac:dyDescent="0.25">
      <c r="L305" s="24"/>
    </row>
    <row r="306" spans="12:12" x14ac:dyDescent="0.25">
      <c r="L306" s="24"/>
    </row>
    <row r="307" spans="12:12" x14ac:dyDescent="0.25">
      <c r="L307" s="24"/>
    </row>
    <row r="308" spans="12:12" x14ac:dyDescent="0.25">
      <c r="L308" s="24"/>
    </row>
    <row r="309" spans="12:12" x14ac:dyDescent="0.25">
      <c r="L309" s="24"/>
    </row>
    <row r="310" spans="12:12" x14ac:dyDescent="0.25">
      <c r="L310" s="24"/>
    </row>
    <row r="311" spans="12:12" x14ac:dyDescent="0.25">
      <c r="L311" s="24"/>
    </row>
    <row r="312" spans="12:12" x14ac:dyDescent="0.25">
      <c r="L312" s="24"/>
    </row>
    <row r="313" spans="12:12" x14ac:dyDescent="0.25">
      <c r="L313" s="24"/>
    </row>
    <row r="314" spans="12:12" x14ac:dyDescent="0.25">
      <c r="L314" s="24"/>
    </row>
    <row r="315" spans="12:12" x14ac:dyDescent="0.25">
      <c r="L315" s="24"/>
    </row>
    <row r="316" spans="12:12" x14ac:dyDescent="0.25">
      <c r="L316" s="24"/>
    </row>
    <row r="317" spans="12:12" x14ac:dyDescent="0.25">
      <c r="L317" s="24"/>
    </row>
    <row r="318" spans="12:12" x14ac:dyDescent="0.25">
      <c r="L318" s="24"/>
    </row>
    <row r="319" spans="12:12" x14ac:dyDescent="0.25">
      <c r="L319" s="24"/>
    </row>
    <row r="320" spans="12:12" x14ac:dyDescent="0.25">
      <c r="L320" s="24"/>
    </row>
    <row r="321" spans="12:12" x14ac:dyDescent="0.25">
      <c r="L321" s="24"/>
    </row>
    <row r="322" spans="12:12" x14ac:dyDescent="0.25">
      <c r="L322" s="24"/>
    </row>
    <row r="323" spans="12:12" x14ac:dyDescent="0.25">
      <c r="L323" s="24"/>
    </row>
    <row r="324" spans="12:12" x14ac:dyDescent="0.25">
      <c r="L324" s="24"/>
    </row>
    <row r="325" spans="12:12" x14ac:dyDescent="0.25">
      <c r="L325" s="24"/>
    </row>
    <row r="326" spans="12:12" x14ac:dyDescent="0.25">
      <c r="L326" s="24"/>
    </row>
    <row r="327" spans="12:12" x14ac:dyDescent="0.25">
      <c r="L327" s="24"/>
    </row>
    <row r="328" spans="12:12" x14ac:dyDescent="0.25">
      <c r="L328" s="24"/>
    </row>
    <row r="329" spans="12:12" x14ac:dyDescent="0.25">
      <c r="L329" s="24"/>
    </row>
    <row r="330" spans="12:12" x14ac:dyDescent="0.25">
      <c r="L330" s="24"/>
    </row>
    <row r="331" spans="12:12" x14ac:dyDescent="0.25">
      <c r="L331" s="24"/>
    </row>
    <row r="332" spans="12:12" x14ac:dyDescent="0.25">
      <c r="L332" s="24"/>
    </row>
    <row r="333" spans="12:12" x14ac:dyDescent="0.25">
      <c r="L333" s="24"/>
    </row>
    <row r="334" spans="12:12" x14ac:dyDescent="0.25">
      <c r="L334" s="24"/>
    </row>
    <row r="335" spans="12:12" x14ac:dyDescent="0.25">
      <c r="L335" s="24"/>
    </row>
    <row r="336" spans="12:12" x14ac:dyDescent="0.25">
      <c r="L336" s="24"/>
    </row>
    <row r="337" spans="12:12" x14ac:dyDescent="0.25">
      <c r="L337" s="24"/>
    </row>
    <row r="338" spans="12:12" x14ac:dyDescent="0.25">
      <c r="L338" s="24"/>
    </row>
    <row r="339" spans="12:12" x14ac:dyDescent="0.25">
      <c r="L339" s="24"/>
    </row>
    <row r="340" spans="12:12" x14ac:dyDescent="0.25">
      <c r="L340" s="24"/>
    </row>
    <row r="341" spans="12:12" x14ac:dyDescent="0.25">
      <c r="L341" s="24"/>
    </row>
    <row r="342" spans="12:12" x14ac:dyDescent="0.25">
      <c r="L342" s="24"/>
    </row>
    <row r="343" spans="12:12" x14ac:dyDescent="0.25">
      <c r="L343" s="24"/>
    </row>
    <row r="344" spans="12:12" x14ac:dyDescent="0.25">
      <c r="L344" s="24"/>
    </row>
    <row r="345" spans="12:12" x14ac:dyDescent="0.25">
      <c r="L345" s="24"/>
    </row>
    <row r="346" spans="12:12" x14ac:dyDescent="0.25">
      <c r="L346" s="24"/>
    </row>
    <row r="347" spans="12:12" x14ac:dyDescent="0.25">
      <c r="L347" s="24"/>
    </row>
    <row r="348" spans="12:12" x14ac:dyDescent="0.25">
      <c r="L348" s="24"/>
    </row>
    <row r="349" spans="12:12" x14ac:dyDescent="0.25">
      <c r="L349" s="24"/>
    </row>
    <row r="350" spans="12:12" x14ac:dyDescent="0.25">
      <c r="L350" s="24"/>
    </row>
    <row r="351" spans="12:12" x14ac:dyDescent="0.25">
      <c r="L351" s="24"/>
    </row>
    <row r="352" spans="12:12" x14ac:dyDescent="0.25">
      <c r="L352" s="24"/>
    </row>
    <row r="353" spans="12:12" x14ac:dyDescent="0.25">
      <c r="L353" s="24"/>
    </row>
    <row r="354" spans="12:12" x14ac:dyDescent="0.25">
      <c r="L354" s="24"/>
    </row>
    <row r="355" spans="12:12" x14ac:dyDescent="0.25">
      <c r="L355" s="24"/>
    </row>
    <row r="356" spans="12:12" x14ac:dyDescent="0.25">
      <c r="L356" s="24"/>
    </row>
    <row r="357" spans="12:12" x14ac:dyDescent="0.25">
      <c r="L357" s="24"/>
    </row>
    <row r="358" spans="12:12" x14ac:dyDescent="0.25">
      <c r="L358" s="24"/>
    </row>
    <row r="359" spans="12:12" x14ac:dyDescent="0.25">
      <c r="L359" s="24"/>
    </row>
    <row r="360" spans="12:12" x14ac:dyDescent="0.25">
      <c r="L360" s="24"/>
    </row>
    <row r="361" spans="12:12" x14ac:dyDescent="0.25">
      <c r="L361" s="24"/>
    </row>
    <row r="362" spans="12:12" x14ac:dyDescent="0.25">
      <c r="L362" s="24"/>
    </row>
    <row r="363" spans="12:12" x14ac:dyDescent="0.25">
      <c r="L363" s="24"/>
    </row>
    <row r="364" spans="12:12" x14ac:dyDescent="0.25">
      <c r="L364" s="24"/>
    </row>
    <row r="365" spans="12:12" x14ac:dyDescent="0.25">
      <c r="L365" s="24"/>
    </row>
    <row r="366" spans="12:12" x14ac:dyDescent="0.25">
      <c r="L366" s="24"/>
    </row>
    <row r="367" spans="12:12" x14ac:dyDescent="0.25">
      <c r="L367" s="24"/>
    </row>
    <row r="368" spans="12:12" x14ac:dyDescent="0.25">
      <c r="L368" s="24"/>
    </row>
    <row r="369" spans="12:12" x14ac:dyDescent="0.25">
      <c r="L369" s="24"/>
    </row>
    <row r="370" spans="12:12" x14ac:dyDescent="0.25">
      <c r="L370" s="24"/>
    </row>
    <row r="371" spans="12:12" x14ac:dyDescent="0.25">
      <c r="L371" s="24"/>
    </row>
    <row r="372" spans="12:12" x14ac:dyDescent="0.25">
      <c r="L372" s="24"/>
    </row>
    <row r="373" spans="12:12" x14ac:dyDescent="0.25">
      <c r="L373" s="24"/>
    </row>
    <row r="374" spans="12:12" x14ac:dyDescent="0.25">
      <c r="L374" s="24"/>
    </row>
    <row r="375" spans="12:12" x14ac:dyDescent="0.25">
      <c r="L375" s="24"/>
    </row>
    <row r="376" spans="12:12" x14ac:dyDescent="0.25">
      <c r="L376" s="24"/>
    </row>
    <row r="377" spans="12:12" x14ac:dyDescent="0.25">
      <c r="L377" s="24"/>
    </row>
    <row r="378" spans="12:12" x14ac:dyDescent="0.25">
      <c r="L378" s="24"/>
    </row>
    <row r="379" spans="12:12" x14ac:dyDescent="0.25">
      <c r="L379" s="24"/>
    </row>
    <row r="380" spans="12:12" x14ac:dyDescent="0.25">
      <c r="L380" s="24"/>
    </row>
    <row r="381" spans="12:12" x14ac:dyDescent="0.25">
      <c r="L381" s="24"/>
    </row>
    <row r="382" spans="12:12" x14ac:dyDescent="0.25">
      <c r="L382" s="24"/>
    </row>
    <row r="383" spans="12:12" x14ac:dyDescent="0.25">
      <c r="L383" s="24"/>
    </row>
    <row r="384" spans="12:12" x14ac:dyDescent="0.25">
      <c r="L384" s="24"/>
    </row>
    <row r="385" spans="12:12" x14ac:dyDescent="0.25">
      <c r="L385" s="24"/>
    </row>
    <row r="386" spans="12:12" x14ac:dyDescent="0.25">
      <c r="L386" s="24"/>
    </row>
    <row r="387" spans="12:12" x14ac:dyDescent="0.25">
      <c r="L387" s="24"/>
    </row>
    <row r="388" spans="12:12" x14ac:dyDescent="0.25">
      <c r="L388" s="24"/>
    </row>
    <row r="389" spans="12:12" x14ac:dyDescent="0.25">
      <c r="L389" s="24"/>
    </row>
    <row r="390" spans="12:12" x14ac:dyDescent="0.25">
      <c r="L390" s="24"/>
    </row>
    <row r="391" spans="12:12" x14ac:dyDescent="0.25">
      <c r="L391" s="24"/>
    </row>
    <row r="392" spans="12:12" x14ac:dyDescent="0.25">
      <c r="L392" s="24"/>
    </row>
    <row r="393" spans="12:12" x14ac:dyDescent="0.25">
      <c r="L393" s="24"/>
    </row>
    <row r="394" spans="12:12" x14ac:dyDescent="0.25">
      <c r="L394" s="24"/>
    </row>
    <row r="395" spans="12:12" x14ac:dyDescent="0.25">
      <c r="L395" s="24"/>
    </row>
    <row r="396" spans="12:12" x14ac:dyDescent="0.25">
      <c r="L396" s="24"/>
    </row>
    <row r="397" spans="12:12" x14ac:dyDescent="0.25">
      <c r="L397" s="24"/>
    </row>
    <row r="398" spans="12:12" x14ac:dyDescent="0.25">
      <c r="L398" s="24"/>
    </row>
    <row r="399" spans="12:12" x14ac:dyDescent="0.25">
      <c r="L399" s="24"/>
    </row>
    <row r="400" spans="12:12" x14ac:dyDescent="0.25">
      <c r="L400" s="24"/>
    </row>
    <row r="401" spans="12:12" x14ac:dyDescent="0.25">
      <c r="L401" s="24"/>
    </row>
    <row r="402" spans="12:12" x14ac:dyDescent="0.25">
      <c r="L402" s="24"/>
    </row>
    <row r="403" spans="12:12" x14ac:dyDescent="0.25">
      <c r="L403" s="24"/>
    </row>
    <row r="404" spans="12:12" x14ac:dyDescent="0.25">
      <c r="L404" s="24"/>
    </row>
    <row r="405" spans="12:12" x14ac:dyDescent="0.25">
      <c r="L405" s="24"/>
    </row>
    <row r="406" spans="12:12" x14ac:dyDescent="0.25">
      <c r="L406" s="24"/>
    </row>
    <row r="407" spans="12:12" x14ac:dyDescent="0.25">
      <c r="L407" s="24"/>
    </row>
    <row r="408" spans="12:12" x14ac:dyDescent="0.25">
      <c r="L408" s="24"/>
    </row>
    <row r="409" spans="12:12" x14ac:dyDescent="0.25">
      <c r="L409" s="24"/>
    </row>
    <row r="410" spans="12:12" x14ac:dyDescent="0.25">
      <c r="L410" s="24"/>
    </row>
    <row r="411" spans="12:12" x14ac:dyDescent="0.25">
      <c r="L411" s="24"/>
    </row>
    <row r="412" spans="12:12" x14ac:dyDescent="0.25">
      <c r="L412" s="24"/>
    </row>
    <row r="413" spans="12:12" x14ac:dyDescent="0.25">
      <c r="L413" s="24"/>
    </row>
    <row r="414" spans="12:12" x14ac:dyDescent="0.25">
      <c r="L414" s="24"/>
    </row>
    <row r="415" spans="12:12" x14ac:dyDescent="0.25">
      <c r="L415" s="24"/>
    </row>
    <row r="416" spans="12:12" x14ac:dyDescent="0.25">
      <c r="L416" s="24"/>
    </row>
    <row r="417" spans="12:12" x14ac:dyDescent="0.25">
      <c r="L417" s="24"/>
    </row>
    <row r="418" spans="12:12" x14ac:dyDescent="0.25">
      <c r="L418" s="24"/>
    </row>
    <row r="419" spans="12:12" x14ac:dyDescent="0.25">
      <c r="L419" s="24"/>
    </row>
    <row r="420" spans="12:12" x14ac:dyDescent="0.25">
      <c r="L420" s="24"/>
    </row>
    <row r="421" spans="12:12" x14ac:dyDescent="0.25">
      <c r="L421" s="24"/>
    </row>
    <row r="422" spans="12:12" x14ac:dyDescent="0.25">
      <c r="L422" s="24"/>
    </row>
    <row r="423" spans="12:12" x14ac:dyDescent="0.25">
      <c r="L423" s="24"/>
    </row>
    <row r="424" spans="12:12" x14ac:dyDescent="0.25">
      <c r="L424" s="24"/>
    </row>
    <row r="425" spans="12:12" x14ac:dyDescent="0.25">
      <c r="L425" s="24"/>
    </row>
    <row r="426" spans="12:12" x14ac:dyDescent="0.25">
      <c r="L426" s="24"/>
    </row>
    <row r="427" spans="12:12" x14ac:dyDescent="0.25">
      <c r="L427" s="24"/>
    </row>
  </sheetData>
  <sheetProtection algorithmName="SHA-512" hashValue="nld+1L0a9RW1XvPIJjCySNfbyJ8KTxn5HNYGZc0DKxzhVq8tEAp9Kio9bu0SLvORELvFYWd2lhsOmJjjcmeElA==" saltValue="wIlmKFNDH1aztfSpJiFk0A==" spinCount="100000" sheet="1" objects="1" scenarios="1" selectLockedCells="1"/>
  <mergeCells count="9">
    <mergeCell ref="C105:M105"/>
    <mergeCell ref="C106:M106"/>
    <mergeCell ref="C108:M108"/>
    <mergeCell ref="C109:M109"/>
    <mergeCell ref="C1:M1"/>
    <mergeCell ref="C2:M2"/>
    <mergeCell ref="C3:M3"/>
    <mergeCell ref="D4:L4"/>
    <mergeCell ref="D5:K5"/>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BB8C6F99DA194E8D2A4399D9E89782" ma:contentTypeVersion="2" ma:contentTypeDescription="Create a new document." ma:contentTypeScope="" ma:versionID="6962ed7977ed284dbedd9ebfe5f6a933">
  <xsd:schema xmlns:xsd="http://www.w3.org/2001/XMLSchema" xmlns:xs="http://www.w3.org/2001/XMLSchema" xmlns:p="http://schemas.microsoft.com/office/2006/metadata/properties" xmlns:ns1="http://schemas.microsoft.com/sharepoint/v3" xmlns:ns2="444a6e9a-7cd6-46b2-beb8-089873748b68" targetNamespace="http://schemas.microsoft.com/office/2006/metadata/properties" ma:root="true" ma:fieldsID="39620d71f9de7afed7b38a5a9957ffb0" ns1:_="" ns2:_="">
    <xsd:import namespace="http://schemas.microsoft.com/sharepoint/v3"/>
    <xsd:import namespace="444a6e9a-7cd6-46b2-beb8-089873748b6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4a6e9a-7cd6-46b2-beb8-089873748b6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72E7E89-381C-4521-8C2E-458349E756A4}"/>
</file>

<file path=customXml/itemProps2.xml><?xml version="1.0" encoding="utf-8"?>
<ds:datastoreItem xmlns:ds="http://schemas.openxmlformats.org/officeDocument/2006/customXml" ds:itemID="{9D50F1DD-7676-4F3D-AF13-E0364E646C94}"/>
</file>

<file path=customXml/itemProps3.xml><?xml version="1.0" encoding="utf-8"?>
<ds:datastoreItem xmlns:ds="http://schemas.openxmlformats.org/officeDocument/2006/customXml" ds:itemID="{363A1090-BDF9-465D-B8D3-99E7DDBC5D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Feed Calculation</vt:lpstr>
      <vt:lpstr>Feed Chart</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bmchail</dc:creator>
  <cp:lastModifiedBy>Keslar, Joshua</cp:lastModifiedBy>
  <cp:lastPrinted>2019-06-28T13:10:34Z</cp:lastPrinted>
  <dcterms:created xsi:type="dcterms:W3CDTF">2012-09-24T12:22:34Z</dcterms:created>
  <dcterms:modified xsi:type="dcterms:W3CDTF">2019-07-01T17:49:42Z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0x01010091BB8C6F99DA194E8D2A4399D9E89782</vt:lpwstr>
  </property>
  <property fmtid="{D5CDD505-2E9C-101B-9397-08002B2CF9AE}" pid="3" name="Order">
    <vt:r8>5300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