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Shapiro Migration/New Website/"/>
    </mc:Choice>
  </mc:AlternateContent>
  <xr:revisionPtr revIDLastSave="0" documentId="8_{DB8E1E4B-2169-4A9C-B437-39AFE5C58C65}" xr6:coauthVersionLast="45" xr6:coauthVersionMax="45" xr10:uidLastSave="{00000000-0000-0000-0000-000000000000}"/>
  <bookViews>
    <workbookView xWindow="-120" yWindow="-120" windowWidth="29040" windowHeight="15840" tabRatio="799" activeTab="1" xr2:uid="{00000000-000D-0000-FFFF-FFFF00000000}"/>
  </bookViews>
  <sheets>
    <sheet name="EXHIBIT C" sheetId="10" r:id="rId1"/>
    <sheet name="COVER" sheetId="9" r:id="rId2"/>
    <sheet name="EXHIBIT A" sheetId="1" r:id="rId3"/>
    <sheet name="EXHIBIT B" sheetId="11" r:id="rId4"/>
  </sheets>
  <definedNames>
    <definedName name="_xlnm.Print_Area" localSheetId="2">'EXHIBIT A'!$A$1:$F$70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1" i="1"/>
  <c r="F52" i="11"/>
  <c r="F48" i="11"/>
  <c r="F47" i="11"/>
  <c r="F42" i="11"/>
  <c r="F41" i="11"/>
  <c r="F40" i="11"/>
  <c r="F39" i="11"/>
  <c r="E43" i="11"/>
  <c r="F38" i="11"/>
  <c r="F37" i="11"/>
  <c r="F36" i="11"/>
  <c r="F34" i="11"/>
  <c r="F28" i="11"/>
  <c r="F27" i="11"/>
  <c r="F26" i="11"/>
  <c r="F25" i="11"/>
  <c r="F24" i="11"/>
  <c r="E23" i="11"/>
  <c r="E29" i="11" s="1"/>
  <c r="D23" i="11"/>
  <c r="D29" i="11" s="1"/>
  <c r="F22" i="11"/>
  <c r="F21" i="11"/>
  <c r="F23" i="11" s="1"/>
  <c r="F29" i="11" s="1"/>
  <c r="E16" i="11"/>
  <c r="E18" i="11" s="1"/>
  <c r="D16" i="11"/>
  <c r="D18" i="11" s="1"/>
  <c r="F15" i="11"/>
  <c r="F14" i="11"/>
  <c r="F16" i="11" s="1"/>
  <c r="F11" i="11"/>
  <c r="D43" i="11" l="1"/>
  <c r="E31" i="11"/>
  <c r="E45" i="11" s="1"/>
  <c r="E50" i="11" s="1"/>
  <c r="E54" i="11" s="1"/>
  <c r="D31" i="11"/>
  <c r="D45" i="11" s="1"/>
  <c r="D50" i="11" s="1"/>
  <c r="D54" i="11" s="1"/>
  <c r="F18" i="11"/>
  <c r="F31" i="11" s="1"/>
  <c r="F35" i="11"/>
  <c r="F43" i="11" s="1"/>
  <c r="F45" i="11" l="1"/>
  <c r="F50" i="11" s="1"/>
  <c r="F54" i="11" s="1"/>
  <c r="A2" i="11" l="1"/>
  <c r="B1" i="11"/>
  <c r="A5" i="10"/>
  <c r="A3" i="10"/>
  <c r="E56" i="10"/>
  <c r="E32" i="10"/>
  <c r="E38" i="10" s="1"/>
  <c r="E25" i="10"/>
  <c r="E20" i="10"/>
  <c r="E27" i="10" s="1"/>
  <c r="C76" i="9"/>
  <c r="C77" i="9" s="1"/>
  <c r="E28" i="1"/>
  <c r="E43" i="1"/>
  <c r="E35" i="1"/>
  <c r="E58" i="1"/>
  <c r="E64" i="1"/>
  <c r="E69" i="1"/>
  <c r="E40" i="10" l="1"/>
  <c r="E58" i="10" s="1"/>
  <c r="E63" i="10" s="1"/>
  <c r="E67" i="10" s="1"/>
  <c r="E65" i="1"/>
  <c r="F70" i="1" s="1"/>
  <c r="F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D22" authorId="0" shapeId="0" xr:uid="{00000000-0006-0000-0000-000001000000}">
      <text>
        <r>
          <rPr>
            <sz val="8"/>
            <color indexed="81"/>
            <rFont val="Tahoma"/>
            <family val="2"/>
          </rPr>
          <t>include Area code:
(xxx) xxx-xxxx</t>
        </r>
      </text>
    </comment>
    <comment ref="D23" authorId="0" shapeId="0" xr:uid="{00000000-0006-0000-0000-000002000000}">
      <text>
        <r>
          <rPr>
            <sz val="8"/>
            <color indexed="81"/>
            <rFont val="Tahoma"/>
            <family val="2"/>
          </rPr>
          <t>include Area code:
(xxx) xxx-xxxx</t>
        </r>
      </text>
    </comment>
  </commentList>
</comments>
</file>

<file path=xl/sharedStrings.xml><?xml version="1.0" encoding="utf-8"?>
<sst xmlns="http://schemas.openxmlformats.org/spreadsheetml/2006/main" count="229" uniqueCount="207">
  <si>
    <t>COMMONWEALTH OF PENNSYLVANIA</t>
  </si>
  <si>
    <t>2301 North Cameron Street</t>
  </si>
  <si>
    <t>Harrisburg, PA  17110-9408</t>
  </si>
  <si>
    <t>MILK DEALER’S FINANCIAL STATEMENT (PMMB-60)</t>
  </si>
  <si>
    <t xml:space="preserve">For the CALENDAR YEAR ENDED December 31,  </t>
  </si>
  <si>
    <r>
      <t xml:space="preserve">Filing Date: On or before </t>
    </r>
    <r>
      <rPr>
        <b/>
        <sz val="11"/>
        <rFont val="Arial"/>
        <family val="2"/>
      </rPr>
      <t>June 15</t>
    </r>
    <r>
      <rPr>
        <b/>
        <sz val="10"/>
        <rFont val="Arial"/>
        <family val="2"/>
      </rPr>
      <t>, of the succeeding year.</t>
    </r>
  </si>
  <si>
    <t xml:space="preserve">           </t>
  </si>
  <si>
    <t xml:space="preserve">Licensee Name:  </t>
  </si>
  <si>
    <t xml:space="preserve">Address Line 1:  </t>
  </si>
  <si>
    <t xml:space="preserve">Address Line 2:  </t>
  </si>
  <si>
    <t xml:space="preserve">City:  </t>
  </si>
  <si>
    <t xml:space="preserve">State:  </t>
  </si>
  <si>
    <t xml:space="preserve">Zip Code:  </t>
  </si>
  <si>
    <t>Phone Number:</t>
  </si>
  <si>
    <t>Fax Number:</t>
  </si>
  <si>
    <t>E-mail Address:</t>
  </si>
  <si>
    <t>Web Address:</t>
  </si>
  <si>
    <t>GENERAL  INSTRUCTIONS</t>
  </si>
  <si>
    <t xml:space="preserve">1.  </t>
  </si>
  <si>
    <t>This financial report is required pursuant to provisions of the PENNSYLVANIA MILK MARKETING</t>
  </si>
  <si>
    <t>LAW of April 28, 1937, P.L. 417 and its amendments.</t>
  </si>
  <si>
    <t xml:space="preserve">2.  </t>
  </si>
  <si>
    <t>succeeding year unless otherwise authorized.</t>
  </si>
  <si>
    <t xml:space="preserve">3.  </t>
  </si>
  <si>
    <t>A reconciliation statement which adjusts the figures on this report to conform with those reported to</t>
  </si>
  <si>
    <t>the Internal Revenue Service (IRS Form 1040C, 1065 or 1120, as applicable) shall be made and</t>
  </si>
  <si>
    <t>retained as part of the dealer’s records.  This schedule will reconcile any deviations in the reported</t>
  </si>
  <si>
    <t>data.  Differences may arise from deviation from the accounting practices of the licensee and those</t>
  </si>
  <si>
    <t>required by the Uniform System of Accounts.</t>
  </si>
  <si>
    <t xml:space="preserve">4.  </t>
  </si>
  <si>
    <t>The accounting year for Federal Income taxes ends on (MM/DD):</t>
  </si>
  <si>
    <t xml:space="preserve">5.  </t>
  </si>
  <si>
    <t>Incomplete reports will be considered as non-filed reports and will be returned to the licensee for</t>
  </si>
  <si>
    <t>completion.</t>
  </si>
  <si>
    <t xml:space="preserve">6.  </t>
  </si>
  <si>
    <t>Round all numbers to the nearest dollar on all schedules.</t>
  </si>
  <si>
    <t xml:space="preserve">7.  </t>
  </si>
  <si>
    <t>Please list all locations/affiliated operations, with its license number (if applicable), included in this</t>
  </si>
  <si>
    <t>financial statement:</t>
  </si>
  <si>
    <t xml:space="preserve">a)  </t>
  </si>
  <si>
    <t xml:space="preserve">b)  </t>
  </si>
  <si>
    <t xml:space="preserve">c)  </t>
  </si>
  <si>
    <t>AFFIRMATION OF CORPORATE OFFICER, PARTNER OR OWNER</t>
  </si>
  <si>
    <t>I hereby affirm that this report (including any accompanying schedules and statements) has</t>
  </si>
  <si>
    <t>been examined by me and to the best of my knowledge and belief is a true, correct and</t>
  </si>
  <si>
    <t>complete report. If prepared by a person other than the licensee, his declaration is based</t>
  </si>
  <si>
    <t>on all information of which he has any knowledge.</t>
  </si>
  <si>
    <t>Printed Name of Officer, Partner or Owner</t>
  </si>
  <si>
    <t>Signature of Officer, Partner or Owner</t>
  </si>
  <si>
    <t>Title</t>
  </si>
  <si>
    <t>Date</t>
  </si>
  <si>
    <t xml:space="preserve">Signature of Preparer (Individual or Firm) </t>
  </si>
  <si>
    <t>Street Address</t>
  </si>
  <si>
    <t>City</t>
  </si>
  <si>
    <t>State</t>
  </si>
  <si>
    <t>Zip</t>
  </si>
  <si>
    <t xml:space="preserve">Dealer Name:  </t>
  </si>
  <si>
    <t>EXHIBIT A</t>
  </si>
  <si>
    <t>BALANCE SHEET</t>
  </si>
  <si>
    <t>Account Name</t>
  </si>
  <si>
    <t>Account</t>
  </si>
  <si>
    <t>Code</t>
  </si>
  <si>
    <t>Balance ($)</t>
  </si>
  <si>
    <t>ASSETS</t>
  </si>
  <si>
    <t>CURRENT ASSETS:</t>
  </si>
  <si>
    <t>Cash</t>
  </si>
  <si>
    <t>Notes Receivable</t>
  </si>
  <si>
    <t>Accounts Receivable</t>
  </si>
  <si>
    <t>Allowance for Doubtful Accounts</t>
  </si>
  <si>
    <r>
      <t xml:space="preserve">Inventory - </t>
    </r>
    <r>
      <rPr>
        <b/>
        <sz val="12"/>
        <rFont val="Arial"/>
        <family val="2"/>
      </rPr>
      <t>Controlled</t>
    </r>
    <r>
      <rPr>
        <sz val="12"/>
        <rFont val="Arial"/>
        <family val="2"/>
      </rPr>
      <t xml:space="preserve"> Milk Products</t>
    </r>
  </si>
  <si>
    <r>
      <t xml:space="preserve">Inventory - </t>
    </r>
    <r>
      <rPr>
        <b/>
        <sz val="12"/>
        <rFont val="Arial"/>
        <family val="2"/>
      </rPr>
      <t>Non-Controlled</t>
    </r>
    <r>
      <rPr>
        <sz val="12"/>
        <rFont val="Arial"/>
        <family val="2"/>
      </rPr>
      <t xml:space="preserve"> Milk Products</t>
    </r>
  </si>
  <si>
    <t xml:space="preserve">Inventory - Non-Milk Items </t>
  </si>
  <si>
    <t xml:space="preserve">Inventory - Product Ingredients </t>
  </si>
  <si>
    <r>
      <t xml:space="preserve">Inventory - </t>
    </r>
    <r>
      <rPr>
        <b/>
        <sz val="12"/>
        <rFont val="Arial"/>
        <family val="2"/>
      </rPr>
      <t>Controlled</t>
    </r>
    <r>
      <rPr>
        <sz val="12"/>
        <rFont val="Arial"/>
        <family val="2"/>
      </rPr>
      <t xml:space="preserve"> Containers</t>
    </r>
  </si>
  <si>
    <r>
      <t xml:space="preserve">Inventory - </t>
    </r>
    <r>
      <rPr>
        <b/>
        <sz val="12"/>
        <rFont val="Arial"/>
        <family val="2"/>
      </rPr>
      <t>Non-Controlled</t>
    </r>
    <r>
      <rPr>
        <sz val="12"/>
        <rFont val="Arial"/>
        <family val="2"/>
      </rPr>
      <t xml:space="preserve"> Containers</t>
    </r>
  </si>
  <si>
    <t>Inventory - Other Items</t>
  </si>
  <si>
    <t>Prepaid Expenses</t>
  </si>
  <si>
    <t>Short Term Investments</t>
  </si>
  <si>
    <t>Other Current Assets</t>
  </si>
  <si>
    <r>
      <t>TOTAL CURRENT ASSETS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Add Lines 1 thru 14</t>
    </r>
    <r>
      <rPr>
        <sz val="12"/>
        <rFont val="Arial"/>
        <family val="2"/>
      </rPr>
      <t>)</t>
    </r>
  </si>
  <si>
    <t>INVESTMENTS:</t>
  </si>
  <si>
    <t>Cash Surrender Value, Life Insurance</t>
  </si>
  <si>
    <t>Investment in Subsidiaries</t>
  </si>
  <si>
    <t>Advances to Subsidiaries</t>
  </si>
  <si>
    <t>Investment in Real Estate</t>
  </si>
  <si>
    <t>Other Investments</t>
  </si>
  <si>
    <r>
      <t xml:space="preserve">TOTAL INVESTMENTS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16 thru 20</t>
    </r>
    <r>
      <rPr>
        <sz val="12"/>
        <rFont val="Arial"/>
        <family val="2"/>
      </rPr>
      <t>)</t>
    </r>
  </si>
  <si>
    <t>FIXED ASSETS:</t>
  </si>
  <si>
    <t>Land</t>
  </si>
  <si>
    <t>Buildings</t>
  </si>
  <si>
    <t>Machinery and Equipment</t>
  </si>
  <si>
    <t>Transportation Equipment</t>
  </si>
  <si>
    <t>Furniture and Fixtures</t>
  </si>
  <si>
    <r>
      <t xml:space="preserve">Allowance for Accumulated Depreciation  </t>
    </r>
    <r>
      <rPr>
        <i/>
        <sz val="10"/>
        <color indexed="10"/>
        <rFont val="Arial"/>
        <family val="2"/>
      </rPr>
      <t>(enter as negative amount)</t>
    </r>
  </si>
  <si>
    <r>
      <t>TOTAL NET FIXED ASSETS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Add Lines 22 thru 27</t>
    </r>
    <r>
      <rPr>
        <sz val="12"/>
        <rFont val="Arial"/>
        <family val="2"/>
      </rPr>
      <t>)</t>
    </r>
  </si>
  <si>
    <t>Other Assets</t>
  </si>
  <si>
    <r>
      <t xml:space="preserve">TOTAL ASSETS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Line 15 + Line 21 + Line 28 + Line 29</t>
    </r>
    <r>
      <rPr>
        <sz val="12"/>
        <rFont val="Arial"/>
        <family val="2"/>
      </rPr>
      <t>)</t>
    </r>
  </si>
  <si>
    <t>LIABILITIES and EQUITY</t>
  </si>
  <si>
    <t>CURRENT LIABILITIES:</t>
  </si>
  <si>
    <t>Notes Payable and Current Long Term Debt</t>
  </si>
  <si>
    <t>Accounts Payable (Milk Patrons)</t>
  </si>
  <si>
    <t>Accounts Payable (Trade)</t>
  </si>
  <si>
    <t>Accrued Salaries &amp; Wages</t>
  </si>
  <si>
    <t>Accrued Payroll Taxes</t>
  </si>
  <si>
    <t>Accrued Interest</t>
  </si>
  <si>
    <t>Accrued State Income Taxes</t>
  </si>
  <si>
    <t>Accrued Federal Income Taxes</t>
  </si>
  <si>
    <t>Other Current and Accrued Liabilities</t>
  </si>
  <si>
    <t xml:space="preserve">     </t>
  </si>
  <si>
    <r>
      <t xml:space="preserve">TOTAL CURRENT LIABILITIES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31 thru 39</t>
    </r>
    <r>
      <rPr>
        <sz val="12"/>
        <rFont val="Arial"/>
        <family val="2"/>
      </rPr>
      <t>)</t>
    </r>
  </si>
  <si>
    <t>LONG TERM LIABILITIES:</t>
  </si>
  <si>
    <t>Mortgages Payable</t>
  </si>
  <si>
    <t>Notes Payable</t>
  </si>
  <si>
    <t>Other Long-term Debt</t>
  </si>
  <si>
    <t>Other Long-term Liability</t>
  </si>
  <si>
    <r>
      <t xml:space="preserve">TOTAL LONG TERM LIABILITIES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41 thru 44</t>
    </r>
    <r>
      <rPr>
        <sz val="12"/>
        <rFont val="Arial"/>
        <family val="2"/>
      </rPr>
      <t>)</t>
    </r>
  </si>
  <si>
    <t xml:space="preserve">          </t>
  </si>
  <si>
    <r>
      <t>TOTAL LIABILITIES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Line 40 + Line 45</t>
    </r>
    <r>
      <rPr>
        <sz val="12"/>
        <rFont val="Arial"/>
        <family val="2"/>
      </rPr>
      <t>)</t>
    </r>
  </si>
  <si>
    <t>EQUITY:</t>
  </si>
  <si>
    <t>Owners Equity</t>
  </si>
  <si>
    <t>Retained Earnings</t>
  </si>
  <si>
    <r>
      <t xml:space="preserve">TOTAL EQUITY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Line 47 + Line 48</t>
    </r>
    <r>
      <rPr>
        <sz val="12"/>
        <rFont val="Arial"/>
        <family val="2"/>
      </rPr>
      <t>)</t>
    </r>
  </si>
  <si>
    <r>
      <t>TOTAL LIABILITIES &amp; EQUITY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Line 46 + Line 49</t>
    </r>
    <r>
      <rPr>
        <sz val="12"/>
        <rFont val="Arial"/>
        <family val="2"/>
      </rPr>
      <t>)</t>
    </r>
  </si>
  <si>
    <t>EXHIBIT B</t>
  </si>
  <si>
    <t>STATEMENT OF OPERATIONS</t>
  </si>
  <si>
    <t>Controlled</t>
  </si>
  <si>
    <t>Noncontrolled</t>
  </si>
  <si>
    <t>Total</t>
  </si>
  <si>
    <t>Amount</t>
  </si>
  <si>
    <t xml:space="preserve">Amount </t>
  </si>
  <si>
    <r>
      <t>TOTAL GROSS SALES</t>
    </r>
    <r>
      <rPr>
        <sz val="12"/>
        <color indexed="8"/>
        <rFont val="Arial"/>
        <family val="2"/>
      </rPr>
      <t xml:space="preserve"> </t>
    </r>
  </si>
  <si>
    <t>DISCOUNTS &amp; RETURNS:</t>
  </si>
  <si>
    <t xml:space="preserve">Discounts   </t>
  </si>
  <si>
    <t>Returns</t>
  </si>
  <si>
    <r>
      <t>TOTAL DISCOUNTS &amp; RETURNS</t>
    </r>
    <r>
      <rPr>
        <sz val="12"/>
        <color indexed="8"/>
        <rFont val="Arial"/>
        <family val="2"/>
      </rPr>
      <t xml:space="preserve">  </t>
    </r>
  </si>
  <si>
    <r>
      <t xml:space="preserve">NET SALES </t>
    </r>
    <r>
      <rPr>
        <sz val="12"/>
        <color indexed="8"/>
        <rFont val="Arial"/>
        <family val="2"/>
      </rPr>
      <t xml:space="preserve"> </t>
    </r>
  </si>
  <si>
    <t>COST OF SALES:</t>
  </si>
  <si>
    <t>Purchases of Raw Milk from Producers &amp; Coops</t>
  </si>
  <si>
    <t>Purchases of Raw Milk from Others Rounding</t>
  </si>
  <si>
    <t xml:space="preserve">Subtotal - Purch. of Raw Milk  </t>
  </si>
  <si>
    <t>Purchases of Condensed, Powder and Ingredients - MILK</t>
  </si>
  <si>
    <t>Purchases of Condensed, Powder and Ingredients - OTHER</t>
  </si>
  <si>
    <t>Purchases of Packaged Fluid &amp; Other Dairy Products</t>
  </si>
  <si>
    <t>Purchases of Non-Dairy Products</t>
  </si>
  <si>
    <t>Purchases of Containers</t>
  </si>
  <si>
    <r>
      <t xml:space="preserve"> TOTAL COST OF SALES </t>
    </r>
    <r>
      <rPr>
        <sz val="12"/>
        <color indexed="8"/>
        <rFont val="Arial"/>
        <family val="2"/>
      </rPr>
      <t xml:space="preserve"> </t>
    </r>
  </si>
  <si>
    <t xml:space="preserve">GROSS MARGIN </t>
  </si>
  <si>
    <t>PRODUCTIVE COST CENTER EXPENSES (B2/B3) :</t>
  </si>
  <si>
    <t>Receiving, Lab &amp; Field Work</t>
  </si>
  <si>
    <t>Standardization &amp; Pasteurization</t>
  </si>
  <si>
    <t>Bottling</t>
  </si>
  <si>
    <t>Blow Molder</t>
  </si>
  <si>
    <t xml:space="preserve">Manufacturing </t>
  </si>
  <si>
    <t>Ice Cream Hardening</t>
  </si>
  <si>
    <t>Cold Room</t>
  </si>
  <si>
    <t xml:space="preserve">Delivery </t>
  </si>
  <si>
    <t>Selling</t>
  </si>
  <si>
    <r>
      <t xml:space="preserve">TOTAL PRODUCTIVE COST CENTER EXPENSES </t>
    </r>
    <r>
      <rPr>
        <sz val="12"/>
        <color indexed="8"/>
        <rFont val="Arial"/>
        <family val="2"/>
      </rPr>
      <t xml:space="preserve"> </t>
    </r>
  </si>
  <si>
    <t xml:space="preserve">NET OPERATING INCOME </t>
  </si>
  <si>
    <r>
      <t xml:space="preserve">Other Income  (B-4)  </t>
    </r>
    <r>
      <rPr>
        <i/>
        <sz val="11"/>
        <color indexed="10"/>
        <rFont val="Arial"/>
        <family val="2"/>
      </rPr>
      <t>(enter as positive amount)</t>
    </r>
  </si>
  <si>
    <r>
      <t xml:space="preserve">Other Expenses  (B-4)  </t>
    </r>
    <r>
      <rPr>
        <i/>
        <sz val="11"/>
        <color indexed="10"/>
        <rFont val="Arial"/>
        <family val="2"/>
      </rPr>
      <t>(enter as positive amount)</t>
    </r>
  </si>
  <si>
    <r>
      <t>NET INCOME BEFORE TAXES</t>
    </r>
    <r>
      <rPr>
        <sz val="12"/>
        <color indexed="8"/>
        <rFont val="Arial"/>
        <family val="2"/>
      </rPr>
      <t xml:space="preserve"> </t>
    </r>
  </si>
  <si>
    <r>
      <t>Provision for Income Taxes</t>
    </r>
    <r>
      <rPr>
        <b/>
        <sz val="12"/>
        <color indexed="8"/>
        <rFont val="Arial"/>
        <family val="2"/>
      </rPr>
      <t xml:space="preserve">  </t>
    </r>
    <r>
      <rPr>
        <i/>
        <sz val="11"/>
        <color indexed="10"/>
        <rFont val="Arial"/>
        <family val="2"/>
      </rPr>
      <t>(enter as positive amount)</t>
    </r>
  </si>
  <si>
    <t xml:space="preserve">NET INCOME AFTER TAXES </t>
  </si>
  <si>
    <r>
      <rPr>
        <b/>
        <sz val="18"/>
        <rFont val="Arial"/>
        <family val="2"/>
      </rPr>
      <t xml:space="preserve">EXHIBIT C  -  STATEMENT OF OPERATIONS  -  </t>
    </r>
    <r>
      <rPr>
        <b/>
        <sz val="18"/>
        <color indexed="10"/>
        <rFont val="Arial"/>
        <family val="2"/>
      </rPr>
      <t>for COOPERATIVES ONLY</t>
    </r>
  </si>
  <si>
    <t>Line</t>
  </si>
  <si>
    <t>No.</t>
  </si>
  <si>
    <t>Amount ($)</t>
  </si>
  <si>
    <t>GROSS SALES:</t>
  </si>
  <si>
    <t>Product Sales</t>
  </si>
  <si>
    <t>Other Sales</t>
  </si>
  <si>
    <t>Bulk Milk</t>
  </si>
  <si>
    <t>Bulk Cream</t>
  </si>
  <si>
    <t>Condensed &amp; Powder</t>
  </si>
  <si>
    <t>Wholesale Delivered by Ice Cream Equipment</t>
  </si>
  <si>
    <t>Processing Services Income</t>
  </si>
  <si>
    <t>Sub Dealers (Net of Discounts)</t>
  </si>
  <si>
    <t>Other Dealers (Net of Discounts)</t>
  </si>
  <si>
    <r>
      <t xml:space="preserve">TOTAL GROSS SALES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Add Lines 1 thru 9</t>
    </r>
    <r>
      <rPr>
        <sz val="12"/>
        <color indexed="8"/>
        <rFont val="Arial"/>
        <family val="2"/>
      </rPr>
      <t>)</t>
    </r>
  </si>
  <si>
    <t>Fluid Milk Product Returns &amp; Discounts</t>
  </si>
  <si>
    <t>Ice Cream and Other Returns and Discounts</t>
  </si>
  <si>
    <r>
      <t xml:space="preserve">TOTAL DISCOUNTS &amp; RETURNS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11 + Line 12</t>
    </r>
    <r>
      <rPr>
        <sz val="12"/>
        <color indexed="8"/>
        <rFont val="Arial"/>
        <family val="2"/>
      </rPr>
      <t>)</t>
    </r>
  </si>
  <si>
    <r>
      <t xml:space="preserve">NET SALES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10 - Line 13</t>
    </r>
    <r>
      <rPr>
        <sz val="12"/>
        <color indexed="8"/>
        <rFont val="Arial"/>
        <family val="2"/>
      </rPr>
      <t>)</t>
    </r>
  </si>
  <si>
    <t>Purchases of Raw Milk from Others</t>
  </si>
  <si>
    <r>
      <t xml:space="preserve">Subtotal - Purch. of Raw Milk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15 + Line 16</t>
    </r>
    <r>
      <rPr>
        <sz val="12"/>
        <color indexed="8"/>
        <rFont val="Arial"/>
        <family val="2"/>
      </rPr>
      <t>)</t>
    </r>
  </si>
  <si>
    <t>Containers</t>
  </si>
  <si>
    <r>
      <t xml:space="preserve"> TOTAL COST OF SALES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Add Lines 17 thru 22</t>
    </r>
    <r>
      <rPr>
        <sz val="12"/>
        <color indexed="8"/>
        <rFont val="Arial"/>
        <family val="2"/>
      </rPr>
      <t>)</t>
    </r>
  </si>
  <si>
    <r>
      <t xml:space="preserve">GROSS MARGIN </t>
    </r>
    <r>
      <rPr>
        <sz val="12"/>
        <color indexed="8"/>
        <rFont val="Arial"/>
        <family val="2"/>
      </rPr>
      <t xml:space="preserve"> (</t>
    </r>
    <r>
      <rPr>
        <i/>
        <sz val="12"/>
        <color indexed="8"/>
        <rFont val="Arial"/>
        <family val="2"/>
      </rPr>
      <t>Line 14 - Line 23</t>
    </r>
    <r>
      <rPr>
        <sz val="12"/>
        <color indexed="8"/>
        <rFont val="Arial"/>
        <family val="2"/>
      </rPr>
      <t>)</t>
    </r>
  </si>
  <si>
    <t>PRODUCTIVE COST CENTER EXPENSES:</t>
  </si>
  <si>
    <t>Field Services</t>
  </si>
  <si>
    <t>Laboratory</t>
  </si>
  <si>
    <t>Producer Payroll</t>
  </si>
  <si>
    <t>Sales Invoicing</t>
  </si>
  <si>
    <t>Dispatch, Logistics &amp; Hauling</t>
  </si>
  <si>
    <t>Calibration Services</t>
  </si>
  <si>
    <t>Producer Relations</t>
  </si>
  <si>
    <t>Customer Relations</t>
  </si>
  <si>
    <r>
      <t xml:space="preserve">TOTAL PRODUCTIVE COST CENTER EXPENSES </t>
    </r>
    <r>
      <rPr>
        <sz val="12"/>
        <color indexed="8"/>
        <rFont val="Arial"/>
        <family val="2"/>
      </rPr>
      <t xml:space="preserve"> (</t>
    </r>
    <r>
      <rPr>
        <i/>
        <sz val="12"/>
        <color indexed="8"/>
        <rFont val="Arial"/>
        <family val="2"/>
      </rPr>
      <t>Add Lines 25 thru 37</t>
    </r>
    <r>
      <rPr>
        <sz val="12"/>
        <color indexed="8"/>
        <rFont val="Arial"/>
        <family val="2"/>
      </rPr>
      <t>)</t>
    </r>
  </si>
  <si>
    <r>
      <t xml:space="preserve">NET OPERATING INCOME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24 - Line 38</t>
    </r>
    <r>
      <rPr>
        <sz val="12"/>
        <color indexed="8"/>
        <rFont val="Arial"/>
        <family val="2"/>
      </rPr>
      <t>)</t>
    </r>
  </si>
  <si>
    <r>
      <t xml:space="preserve">Other Income  </t>
    </r>
    <r>
      <rPr>
        <i/>
        <sz val="11"/>
        <color indexed="10"/>
        <rFont val="Arial"/>
        <family val="2"/>
      </rPr>
      <t>(enter as positive amount)</t>
    </r>
  </si>
  <si>
    <r>
      <t xml:space="preserve">Other Expenses  </t>
    </r>
    <r>
      <rPr>
        <i/>
        <sz val="11"/>
        <color indexed="10"/>
        <rFont val="Arial"/>
        <family val="2"/>
      </rPr>
      <t>(enter as positive amount)</t>
    </r>
  </si>
  <si>
    <r>
      <t xml:space="preserve">NET INCOME BEFORE TAXES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39 + Line 40 - Line 41</t>
    </r>
    <r>
      <rPr>
        <sz val="12"/>
        <color indexed="8"/>
        <rFont val="Arial"/>
        <family val="2"/>
      </rPr>
      <t>)</t>
    </r>
  </si>
  <si>
    <r>
      <t xml:space="preserve">NET INCOME AFTER TAXES 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Line 42 - Line 43</t>
    </r>
    <r>
      <rPr>
        <sz val="12"/>
        <color indexed="8"/>
        <rFont val="Arial"/>
        <family val="2"/>
      </rPr>
      <t>)</t>
    </r>
  </si>
  <si>
    <t>The financial report must be submitted to the Pennsylvania Milk  Board by June 15 of the</t>
  </si>
  <si>
    <t xml:space="preserve">PMB License No.:  </t>
  </si>
  <si>
    <t>MILK</t>
  </si>
  <si>
    <t>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</si>
</sst>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0" x14ac:knownFonts="1">
    <font>
      <sz val="12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i/>
      <sz val="11"/>
      <color indexed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 (W1)"/>
    </font>
    <font>
      <sz val="6"/>
      <name val="Arial"/>
      <family val="2"/>
    </font>
    <font>
      <i/>
      <sz val="10"/>
      <color indexed="1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Up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">
    <xf numFmtId="37" fontId="0" fillId="2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2" borderId="0"/>
    <xf numFmtId="0" fontId="4" fillId="2" borderId="0"/>
    <xf numFmtId="0" fontId="4" fillId="2" borderId="0"/>
  </cellStyleXfs>
  <cellXfs count="201">
    <xf numFmtId="37" fontId="0" fillId="2" borderId="0" xfId="0"/>
    <xf numFmtId="37" fontId="1" fillId="2" borderId="0" xfId="0" applyFont="1"/>
    <xf numFmtId="37" fontId="2" fillId="2" borderId="0" xfId="0" applyFont="1"/>
    <xf numFmtId="37" fontId="0" fillId="2" borderId="0" xfId="0" applyAlignment="1">
      <alignment horizontal="center"/>
    </xf>
    <xf numFmtId="37" fontId="2" fillId="2" borderId="1" xfId="0" applyFont="1" applyBorder="1" applyAlignment="1">
      <alignment horizontal="center"/>
    </xf>
    <xf numFmtId="37" fontId="2" fillId="2" borderId="2" xfId="0" applyFont="1" applyBorder="1" applyAlignment="1">
      <alignment horizontal="center"/>
    </xf>
    <xf numFmtId="37" fontId="2" fillId="2" borderId="0" xfId="0" applyFont="1" applyAlignment="1">
      <alignment horizontal="center"/>
    </xf>
    <xf numFmtId="37" fontId="1" fillId="3" borderId="0" xfId="0" applyFont="1" applyFill="1"/>
    <xf numFmtId="37" fontId="1" fillId="3" borderId="3" xfId="0" applyFont="1" applyFill="1" applyBorder="1"/>
    <xf numFmtId="37" fontId="2" fillId="3" borderId="0" xfId="0" applyFont="1" applyFill="1" applyAlignment="1">
      <alignment horizontal="center"/>
    </xf>
    <xf numFmtId="37" fontId="1" fillId="3" borderId="0" xfId="0" applyFont="1" applyFill="1" applyAlignment="1">
      <alignment horizontal="center"/>
    </xf>
    <xf numFmtId="37" fontId="1" fillId="3" borderId="4" xfId="0" applyFont="1" applyFill="1" applyBorder="1"/>
    <xf numFmtId="37" fontId="1" fillId="3" borderId="5" xfId="0" applyFont="1" applyFill="1" applyBorder="1"/>
    <xf numFmtId="37" fontId="0" fillId="2" borderId="6" xfId="0" applyBorder="1"/>
    <xf numFmtId="5" fontId="1" fillId="3" borderId="3" xfId="0" applyNumberFormat="1" applyFont="1" applyFill="1" applyBorder="1"/>
    <xf numFmtId="37" fontId="1" fillId="3" borderId="7" xfId="0" applyFont="1" applyFill="1" applyBorder="1"/>
    <xf numFmtId="37" fontId="1" fillId="3" borderId="8" xfId="0" applyFont="1" applyFill="1" applyBorder="1"/>
    <xf numFmtId="37" fontId="1" fillId="3" borderId="9" xfId="0" applyFont="1" applyFill="1" applyBorder="1" applyAlignment="1">
      <alignment horizontal="center"/>
    </xf>
    <xf numFmtId="37" fontId="1" fillId="3" borderId="9" xfId="0" applyFont="1" applyFill="1" applyBorder="1"/>
    <xf numFmtId="37" fontId="1" fillId="3" borderId="6" xfId="0" applyFont="1" applyFill="1" applyBorder="1"/>
    <xf numFmtId="37" fontId="1" fillId="2" borderId="13" xfId="0" applyFont="1" applyBorder="1"/>
    <xf numFmtId="37" fontId="0" fillId="2" borderId="13" xfId="0" applyBorder="1"/>
    <xf numFmtId="37" fontId="1" fillId="2" borderId="10" xfId="0" applyFont="1" applyBorder="1"/>
    <xf numFmtId="37" fontId="1" fillId="2" borderId="14" xfId="0" applyFont="1" applyBorder="1"/>
    <xf numFmtId="37" fontId="0" fillId="2" borderId="10" xfId="0" applyBorder="1"/>
    <xf numFmtId="37" fontId="1" fillId="2" borderId="15" xfId="0" applyFont="1" applyBorder="1"/>
    <xf numFmtId="37" fontId="4" fillId="2" borderId="0" xfId="4" quotePrefix="1" applyNumberFormat="1" applyAlignment="1">
      <alignment horizontal="left"/>
    </xf>
    <xf numFmtId="37" fontId="4" fillId="2" borderId="10" xfId="0" applyFont="1" applyBorder="1"/>
    <xf numFmtId="0" fontId="9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0" fontId="3" fillId="0" borderId="0" xfId="3"/>
    <xf numFmtId="0" fontId="10" fillId="0" borderId="0" xfId="3" applyFont="1" applyAlignment="1">
      <alignment horizontal="centerContinuous"/>
    </xf>
    <xf numFmtId="0" fontId="11" fillId="0" borderId="0" xfId="3" applyFont="1" applyAlignment="1">
      <alignment horizontal="right"/>
    </xf>
    <xf numFmtId="0" fontId="3" fillId="0" borderId="18" xfId="3" applyBorder="1"/>
    <xf numFmtId="0" fontId="3" fillId="0" borderId="19" xfId="3" applyBorder="1"/>
    <xf numFmtId="0" fontId="6" fillId="0" borderId="19" xfId="3" applyFont="1" applyBorder="1"/>
    <xf numFmtId="0" fontId="3" fillId="0" borderId="20" xfId="3" applyBorder="1"/>
    <xf numFmtId="0" fontId="3" fillId="0" borderId="17" xfId="3" applyBorder="1"/>
    <xf numFmtId="0" fontId="3" fillId="0" borderId="0" xfId="3" applyAlignment="1">
      <alignment horizontal="right"/>
    </xf>
    <xf numFmtId="0" fontId="3" fillId="0" borderId="21" xfId="3" applyBorder="1"/>
    <xf numFmtId="0" fontId="11" fillId="0" borderId="0" xfId="3" applyFont="1"/>
    <xf numFmtId="0" fontId="3" fillId="0" borderId="22" xfId="3" applyBorder="1"/>
    <xf numFmtId="0" fontId="3" fillId="0" borderId="23" xfId="3" applyBorder="1"/>
    <xf numFmtId="0" fontId="3" fillId="0" borderId="24" xfId="3" applyBorder="1"/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Continuous"/>
    </xf>
    <xf numFmtId="49" fontId="12" fillId="0" borderId="0" xfId="3" applyNumberFormat="1" applyFont="1" applyAlignment="1">
      <alignment horizontal="right"/>
    </xf>
    <xf numFmtId="0" fontId="11" fillId="0" borderId="0" xfId="3" applyFont="1" applyAlignment="1">
      <alignment horizontal="justify"/>
    </xf>
    <xf numFmtId="49" fontId="11" fillId="0" borderId="0" xfId="3" applyNumberFormat="1" applyFont="1" applyAlignment="1">
      <alignment vertical="center"/>
    </xf>
    <xf numFmtId="49" fontId="13" fillId="0" borderId="0" xfId="3" applyNumberFormat="1" applyFont="1" applyAlignment="1">
      <alignment horizontal="justify"/>
    </xf>
    <xf numFmtId="0" fontId="14" fillId="0" borderId="0" xfId="3" applyFont="1" applyAlignment="1">
      <alignment horizontal="left" vertical="top"/>
    </xf>
    <xf numFmtId="0" fontId="14" fillId="0" borderId="0" xfId="3" applyFont="1" applyAlignment="1">
      <alignment horizontal="right" vertical="top"/>
    </xf>
    <xf numFmtId="0" fontId="13" fillId="0" borderId="0" xfId="3" applyFont="1" applyAlignment="1">
      <alignment horizontal="justify"/>
    </xf>
    <xf numFmtId="0" fontId="14" fillId="0" borderId="0" xfId="3" applyFont="1" applyAlignment="1">
      <alignment vertical="top"/>
    </xf>
    <xf numFmtId="0" fontId="13" fillId="0" borderId="0" xfId="3" applyFont="1" applyAlignment="1">
      <alignment horizontal="right"/>
    </xf>
    <xf numFmtId="0" fontId="3" fillId="0" borderId="6" xfId="3" applyBorder="1"/>
    <xf numFmtId="0" fontId="3" fillId="0" borderId="6" xfId="3" applyBorder="1" applyAlignment="1">
      <alignment horizontal="right" vertical="center"/>
    </xf>
    <xf numFmtId="0" fontId="3" fillId="0" borderId="6" xfId="3" applyBorder="1" applyAlignment="1">
      <alignment horizontal="left" vertical="center"/>
    </xf>
    <xf numFmtId="0" fontId="16" fillId="0" borderId="0" xfId="3" applyFont="1" applyAlignment="1">
      <alignment vertical="center"/>
    </xf>
    <xf numFmtId="49" fontId="3" fillId="0" borderId="6" xfId="3" applyNumberFormat="1" applyBorder="1" applyAlignment="1" applyProtection="1">
      <alignment horizontal="right" vertical="center"/>
      <protection locked="0"/>
    </xf>
    <xf numFmtId="5" fontId="1" fillId="2" borderId="15" xfId="0" applyNumberFormat="1" applyFont="1" applyBorder="1"/>
    <xf numFmtId="37" fontId="6" fillId="2" borderId="25" xfId="0" applyFont="1" applyBorder="1"/>
    <xf numFmtId="37" fontId="6" fillId="2" borderId="10" xfId="0" applyFont="1" applyBorder="1"/>
    <xf numFmtId="37" fontId="1" fillId="5" borderId="16" xfId="0" applyFont="1" applyFill="1" applyBorder="1"/>
    <xf numFmtId="14" fontId="3" fillId="0" borderId="0" xfId="3" applyNumberFormat="1"/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right" vertical="top"/>
    </xf>
    <xf numFmtId="49" fontId="26" fillId="0" borderId="0" xfId="0" applyNumberFormat="1" applyFont="1" applyFill="1" applyAlignment="1">
      <alignment horizontal="right"/>
    </xf>
    <xf numFmtId="164" fontId="1" fillId="6" borderId="11" xfId="1" applyNumberFormat="1" applyFont="1" applyFill="1" applyBorder="1" applyProtection="1">
      <protection locked="0"/>
    </xf>
    <xf numFmtId="164" fontId="1" fillId="6" borderId="16" xfId="1" applyNumberFormat="1" applyFont="1" applyFill="1" applyBorder="1" applyProtection="1">
      <protection locked="0"/>
    </xf>
    <xf numFmtId="49" fontId="18" fillId="6" borderId="6" xfId="3" applyNumberFormat="1" applyFont="1" applyFill="1" applyBorder="1" applyAlignment="1" applyProtection="1">
      <alignment horizontal="center"/>
      <protection locked="0"/>
    </xf>
    <xf numFmtId="49" fontId="3" fillId="6" borderId="6" xfId="3" applyNumberFormat="1" applyFill="1" applyBorder="1" applyAlignment="1" applyProtection="1">
      <alignment horizontal="right" vertical="center"/>
      <protection locked="0"/>
    </xf>
    <xf numFmtId="14" fontId="3" fillId="0" borderId="23" xfId="3" applyNumberFormat="1" applyBorder="1"/>
    <xf numFmtId="0" fontId="3" fillId="0" borderId="0" xfId="3" quotePrefix="1"/>
    <xf numFmtId="0" fontId="4" fillId="2" borderId="0" xfId="4"/>
    <xf numFmtId="0" fontId="6" fillId="2" borderId="26" xfId="4" applyFont="1" applyBorder="1" applyAlignment="1">
      <alignment horizontal="center"/>
    </xf>
    <xf numFmtId="0" fontId="6" fillId="2" borderId="27" xfId="4" applyFont="1" applyBorder="1" applyAlignment="1">
      <alignment horizontal="center"/>
    </xf>
    <xf numFmtId="0" fontId="6" fillId="2" borderId="0" xfId="4" applyFont="1" applyAlignment="1">
      <alignment horizontal="center"/>
    </xf>
    <xf numFmtId="0" fontId="4" fillId="2" borderId="0" xfId="4" applyAlignment="1">
      <alignment horizontal="centerContinuous"/>
    </xf>
    <xf numFmtId="0" fontId="4" fillId="3" borderId="6" xfId="4" applyFill="1" applyBorder="1" applyAlignment="1">
      <alignment horizontal="center"/>
    </xf>
    <xf numFmtId="0" fontId="4" fillId="3" borderId="5" xfId="4" applyFill="1" applyBorder="1"/>
    <xf numFmtId="0" fontId="4" fillId="3" borderId="0" xfId="4" applyFill="1"/>
    <xf numFmtId="0" fontId="4" fillId="2" borderId="13" xfId="4" applyBorder="1" applyAlignment="1">
      <alignment horizontal="center"/>
    </xf>
    <xf numFmtId="0" fontId="4" fillId="2" borderId="12" xfId="4" applyBorder="1"/>
    <xf numFmtId="0" fontId="4" fillId="3" borderId="28" xfId="4" applyFill="1" applyBorder="1" applyAlignment="1">
      <alignment horizontal="center"/>
    </xf>
    <xf numFmtId="0" fontId="4" fillId="3" borderId="7" xfId="4" applyFill="1" applyBorder="1"/>
    <xf numFmtId="0" fontId="4" fillId="2" borderId="29" xfId="4" applyBorder="1"/>
    <xf numFmtId="0" fontId="4" fillId="3" borderId="14" xfId="4" applyFill="1" applyBorder="1" applyAlignment="1">
      <alignment horizontal="center"/>
    </xf>
    <xf numFmtId="0" fontId="4" fillId="3" borderId="9" xfId="4" applyFill="1" applyBorder="1"/>
    <xf numFmtId="0" fontId="4" fillId="2" borderId="15" xfId="4" applyBorder="1"/>
    <xf numFmtId="0" fontId="4" fillId="2" borderId="30" xfId="4" applyBorder="1"/>
    <xf numFmtId="37" fontId="27" fillId="2" borderId="0" xfId="0" applyFont="1" applyAlignment="1">
      <alignment horizontal="right"/>
    </xf>
    <xf numFmtId="49" fontId="28" fillId="0" borderId="0" xfId="0" applyNumberFormat="1" applyFont="1" applyFill="1" applyAlignment="1">
      <alignment horizontal="center"/>
    </xf>
    <xf numFmtId="49" fontId="4" fillId="2" borderId="0" xfId="4" applyNumberFormat="1"/>
    <xf numFmtId="1" fontId="1" fillId="2" borderId="10" xfId="0" applyNumberFormat="1" applyFont="1" applyBorder="1" applyAlignment="1">
      <alignment horizontal="center"/>
    </xf>
    <xf numFmtId="1" fontId="1" fillId="2" borderId="11" xfId="0" applyNumberFormat="1" applyFont="1" applyBorder="1" applyAlignment="1">
      <alignment horizontal="center"/>
    </xf>
    <xf numFmtId="1" fontId="1" fillId="2" borderId="12" xfId="0" applyNumberFormat="1" applyFont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37" fontId="29" fillId="2" borderId="0" xfId="0" applyFont="1"/>
    <xf numFmtId="37" fontId="25" fillId="2" borderId="0" xfId="0" applyFont="1"/>
    <xf numFmtId="0" fontId="4" fillId="0" borderId="0" xfId="4" applyFill="1"/>
    <xf numFmtId="0" fontId="4" fillId="0" borderId="0" xfId="4" applyFill="1" applyAlignment="1">
      <alignment horizontal="center"/>
    </xf>
    <xf numFmtId="37" fontId="0" fillId="0" borderId="0" xfId="0" applyFill="1"/>
    <xf numFmtId="0" fontId="4" fillId="2" borderId="31" xfId="5" applyBorder="1"/>
    <xf numFmtId="0" fontId="4" fillId="2" borderId="39" xfId="4" applyBorder="1"/>
    <xf numFmtId="164" fontId="4" fillId="2" borderId="0" xfId="4" applyNumberFormat="1"/>
    <xf numFmtId="0" fontId="4" fillId="2" borderId="31" xfId="6" applyBorder="1"/>
    <xf numFmtId="0" fontId="4" fillId="2" borderId="31" xfId="4" applyBorder="1"/>
    <xf numFmtId="0" fontId="4" fillId="2" borderId="12" xfId="4" applyBorder="1" applyAlignment="1">
      <alignment horizontal="center"/>
    </xf>
    <xf numFmtId="164" fontId="1" fillId="7" borderId="16" xfId="1" applyNumberFormat="1" applyFont="1" applyFill="1" applyBorder="1" applyProtection="1"/>
    <xf numFmtId="6" fontId="4" fillId="7" borderId="16" xfId="1" applyNumberFormat="1" applyFont="1" applyFill="1" applyBorder="1" applyAlignment="1" applyProtection="1">
      <alignment horizontal="center"/>
      <protection locked="0"/>
    </xf>
    <xf numFmtId="164" fontId="4" fillId="7" borderId="16" xfId="1" applyNumberFormat="1" applyFont="1" applyFill="1" applyBorder="1" applyProtection="1"/>
    <xf numFmtId="49" fontId="6" fillId="2" borderId="0" xfId="4" applyNumberFormat="1" applyFont="1"/>
    <xf numFmtId="0" fontId="3" fillId="6" borderId="6" xfId="3" applyFill="1" applyBorder="1" applyAlignment="1" applyProtection="1">
      <alignment horizontal="left"/>
      <protection locked="0"/>
    </xf>
    <xf numFmtId="49" fontId="19" fillId="6" borderId="6" xfId="3" applyNumberFormat="1" applyFont="1" applyFill="1" applyBorder="1" applyAlignment="1" applyProtection="1">
      <alignment vertical="center"/>
      <protection locked="0"/>
    </xf>
    <xf numFmtId="49" fontId="3" fillId="0" borderId="0" xfId="3" applyNumberFormat="1" applyAlignment="1">
      <alignment horizontal="right"/>
    </xf>
    <xf numFmtId="49" fontId="3" fillId="0" borderId="0" xfId="3" applyNumberFormat="1" applyAlignment="1">
      <alignment vertical="center"/>
    </xf>
    <xf numFmtId="0" fontId="3" fillId="0" borderId="0" xfId="3" applyAlignment="1">
      <alignment horizontal="justify"/>
    </xf>
    <xf numFmtId="37" fontId="2" fillId="3" borderId="0" xfId="0" quotePrefix="1" applyFont="1" applyFill="1" applyAlignment="1">
      <alignment horizontal="left"/>
    </xf>
    <xf numFmtId="37" fontId="2" fillId="3" borderId="0" xfId="0" applyFont="1" applyFill="1"/>
    <xf numFmtId="0" fontId="2" fillId="2" borderId="0" xfId="4" applyFont="1" applyAlignment="1">
      <alignment horizontal="center"/>
    </xf>
    <xf numFmtId="37" fontId="2" fillId="3" borderId="0" xfId="0" applyFont="1" applyFill="1" applyAlignment="1">
      <alignment horizontal="right"/>
    </xf>
    <xf numFmtId="37" fontId="2" fillId="3" borderId="2" xfId="0" applyFont="1" applyFill="1" applyBorder="1" applyAlignment="1">
      <alignment horizontal="center"/>
    </xf>
    <xf numFmtId="37" fontId="2" fillId="3" borderId="1" xfId="0" applyFont="1" applyFill="1" applyBorder="1" applyAlignment="1">
      <alignment horizontal="center"/>
    </xf>
    <xf numFmtId="0" fontId="2" fillId="2" borderId="0" xfId="4" applyFont="1"/>
    <xf numFmtId="37" fontId="2" fillId="2" borderId="0" xfId="4" applyNumberFormat="1" applyFont="1"/>
    <xf numFmtId="0" fontId="2" fillId="2" borderId="35" xfId="4" applyFont="1" applyBorder="1" applyAlignment="1">
      <alignment horizontal="center"/>
    </xf>
    <xf numFmtId="0" fontId="2" fillId="2" borderId="2" xfId="4" applyFont="1" applyBorder="1" applyAlignment="1">
      <alignment horizontal="center"/>
    </xf>
    <xf numFmtId="0" fontId="2" fillId="2" borderId="36" xfId="4" applyFont="1" applyBorder="1" applyAlignment="1">
      <alignment horizontal="center"/>
    </xf>
    <xf numFmtId="0" fontId="2" fillId="2" borderId="1" xfId="4" applyFont="1" applyBorder="1" applyAlignment="1">
      <alignment horizontal="center"/>
    </xf>
    <xf numFmtId="0" fontId="2" fillId="2" borderId="0" xfId="4" applyFont="1" applyAlignment="1">
      <alignment horizontal="centerContinuous"/>
    </xf>
    <xf numFmtId="0" fontId="1" fillId="2" borderId="38" xfId="4" applyFont="1" applyBorder="1" applyAlignment="1">
      <alignment horizontal="center"/>
    </xf>
    <xf numFmtId="6" fontId="1" fillId="6" borderId="16" xfId="1" applyNumberFormat="1" applyFont="1" applyFill="1" applyBorder="1" applyAlignment="1" applyProtection="1">
      <alignment horizontal="center"/>
    </xf>
    <xf numFmtId="6" fontId="1" fillId="7" borderId="16" xfId="1" applyNumberFormat="1" applyFont="1" applyFill="1" applyBorder="1" applyAlignment="1" applyProtection="1">
      <alignment horizontal="center"/>
    </xf>
    <xf numFmtId="0" fontId="2" fillId="3" borderId="7" xfId="4" applyFont="1" applyFill="1" applyBorder="1"/>
    <xf numFmtId="164" fontId="1" fillId="3" borderId="7" xfId="1" applyNumberFormat="1" applyFont="1" applyFill="1" applyBorder="1" applyProtection="1"/>
    <xf numFmtId="0" fontId="2" fillId="3" borderId="5" xfId="4" applyFont="1" applyFill="1" applyBorder="1"/>
    <xf numFmtId="0" fontId="1" fillId="2" borderId="9" xfId="4" applyFont="1" applyBorder="1"/>
    <xf numFmtId="6" fontId="1" fillId="6" borderId="16" xfId="4" applyNumberFormat="1" applyFont="1" applyFill="1" applyBorder="1" applyAlignment="1">
      <alignment horizontal="center"/>
    </xf>
    <xf numFmtId="0" fontId="2" fillId="2" borderId="9" xfId="4" applyFont="1" applyBorder="1" applyAlignment="1">
      <alignment horizontal="left"/>
    </xf>
    <xf numFmtId="0" fontId="2" fillId="2" borderId="9" xfId="4" applyFont="1" applyBorder="1"/>
    <xf numFmtId="0" fontId="2" fillId="2" borderId="9" xfId="4" applyFont="1" applyBorder="1" applyAlignment="1">
      <alignment horizontal="center"/>
    </xf>
    <xf numFmtId="0" fontId="2" fillId="3" borderId="9" xfId="4" applyFont="1" applyFill="1" applyBorder="1"/>
    <xf numFmtId="164" fontId="1" fillId="3" borderId="9" xfId="1" applyNumberFormat="1" applyFont="1" applyFill="1" applyBorder="1" applyProtection="1"/>
    <xf numFmtId="1" fontId="1" fillId="3" borderId="7" xfId="4" applyNumberFormat="1" applyFont="1" applyFill="1" applyBorder="1" applyAlignment="1">
      <alignment horizontal="center"/>
    </xf>
    <xf numFmtId="0" fontId="1" fillId="2" borderId="14" xfId="4" applyFont="1" applyBorder="1"/>
    <xf numFmtId="6" fontId="1" fillId="6" borderId="16" xfId="1" applyNumberFormat="1" applyFont="1" applyFill="1" applyBorder="1" applyAlignment="1" applyProtection="1">
      <alignment horizontal="center"/>
      <protection locked="0"/>
    </xf>
    <xf numFmtId="6" fontId="1" fillId="7" borderId="16" xfId="1" applyNumberFormat="1" applyFont="1" applyFill="1" applyBorder="1" applyAlignment="1" applyProtection="1">
      <alignment horizontal="center"/>
      <protection locked="0"/>
    </xf>
    <xf numFmtId="0" fontId="1" fillId="0" borderId="0" xfId="4" applyFont="1" applyFill="1"/>
    <xf numFmtId="1" fontId="1" fillId="0" borderId="0" xfId="4" applyNumberFormat="1" applyFont="1" applyFill="1" applyAlignment="1">
      <alignment horizontal="center"/>
    </xf>
    <xf numFmtId="164" fontId="1" fillId="0" borderId="0" xfId="1" applyNumberFormat="1" applyFont="1" applyFill="1" applyBorder="1"/>
    <xf numFmtId="164" fontId="1" fillId="0" borderId="0" xfId="1" applyNumberFormat="1" applyFont="1" applyFill="1" applyBorder="1" applyProtection="1">
      <protection locked="0"/>
    </xf>
    <xf numFmtId="0" fontId="2" fillId="0" borderId="0" xfId="4" applyFont="1" applyFill="1"/>
    <xf numFmtId="37" fontId="1" fillId="0" borderId="0" xfId="0" applyFont="1" applyFill="1"/>
    <xf numFmtId="0" fontId="2" fillId="2" borderId="0" xfId="4" applyFont="1" applyAlignment="1">
      <alignment horizontal="right"/>
    </xf>
    <xf numFmtId="37" fontId="2" fillId="2" borderId="0" xfId="4" applyNumberFormat="1" applyFont="1" applyAlignment="1">
      <alignment horizontal="left"/>
    </xf>
    <xf numFmtId="0" fontId="2" fillId="2" borderId="0" xfId="4" quotePrefix="1" applyFont="1"/>
    <xf numFmtId="0" fontId="1" fillId="2" borderId="0" xfId="4" applyFont="1"/>
    <xf numFmtId="1" fontId="1" fillId="2" borderId="16" xfId="4" applyNumberFormat="1" applyFont="1" applyBorder="1" applyAlignment="1">
      <alignment horizontal="center"/>
    </xf>
    <xf numFmtId="5" fontId="1" fillId="2" borderId="9" xfId="4" applyNumberFormat="1" applyFont="1" applyBorder="1"/>
    <xf numFmtId="164" fontId="1" fillId="4" borderId="16" xfId="1" applyNumberFormat="1" applyFont="1" applyFill="1" applyBorder="1"/>
    <xf numFmtId="164" fontId="1" fillId="3" borderId="7" xfId="1" applyNumberFormat="1" applyFont="1" applyFill="1" applyBorder="1"/>
    <xf numFmtId="164" fontId="1" fillId="3" borderId="9" xfId="1" applyNumberFormat="1" applyFont="1" applyFill="1" applyBorder="1"/>
    <xf numFmtId="0" fontId="1" fillId="2" borderId="15" xfId="4" applyFont="1" applyBorder="1"/>
    <xf numFmtId="0" fontId="1" fillId="2" borderId="30" xfId="4" applyFont="1" applyBorder="1"/>
    <xf numFmtId="0" fontId="1" fillId="2" borderId="31" xfId="4" applyFont="1" applyBorder="1"/>
    <xf numFmtId="0" fontId="1" fillId="2" borderId="26" xfId="4" applyFont="1" applyBorder="1"/>
    <xf numFmtId="0" fontId="1" fillId="2" borderId="28" xfId="4" applyFont="1" applyBorder="1"/>
    <xf numFmtId="0" fontId="2" fillId="2" borderId="10" xfId="4" applyFont="1" applyBorder="1"/>
    <xf numFmtId="1" fontId="1" fillId="2" borderId="12" xfId="4" applyNumberFormat="1" applyFont="1" applyBorder="1" applyAlignment="1">
      <alignment horizontal="center"/>
    </xf>
    <xf numFmtId="0" fontId="3" fillId="0" borderId="0" xfId="3" applyAlignment="1">
      <alignment horizontal="center"/>
    </xf>
    <xf numFmtId="0" fontId="11" fillId="0" borderId="0" xfId="3" applyFont="1" applyAlignment="1">
      <alignment horizontal="center"/>
    </xf>
    <xf numFmtId="37" fontId="4" fillId="2" borderId="0" xfId="4" quotePrefix="1" applyNumberFormat="1" applyAlignment="1">
      <alignment horizontal="center"/>
    </xf>
    <xf numFmtId="0" fontId="27" fillId="2" borderId="0" xfId="4" applyFont="1" applyAlignment="1">
      <alignment horizontal="center" vertical="center"/>
    </xf>
    <xf numFmtId="37" fontId="29" fillId="2" borderId="0" xfId="0" applyFont="1" applyAlignment="1">
      <alignment horizontal="center" vertical="center"/>
    </xf>
    <xf numFmtId="0" fontId="2" fillId="2" borderId="26" xfId="4" applyFont="1" applyBorder="1" applyAlignment="1">
      <alignment horizontal="center"/>
    </xf>
    <xf numFmtId="0" fontId="2" fillId="2" borderId="35" xfId="4" applyFont="1" applyBorder="1" applyAlignment="1">
      <alignment horizontal="center"/>
    </xf>
    <xf numFmtId="0" fontId="2" fillId="2" borderId="27" xfId="4" applyFont="1" applyBorder="1" applyAlignment="1">
      <alignment horizontal="center"/>
    </xf>
    <xf numFmtId="0" fontId="2" fillId="2" borderId="36" xfId="4" applyFont="1" applyBorder="1" applyAlignment="1">
      <alignment horizontal="center"/>
    </xf>
    <xf numFmtId="0" fontId="3" fillId="6" borderId="6" xfId="3" applyFill="1" applyBorder="1" applyAlignment="1" applyProtection="1">
      <alignment horizontal="left"/>
      <protection locked="0"/>
    </xf>
    <xf numFmtId="49" fontId="18" fillId="6" borderId="6" xfId="3" applyNumberFormat="1" applyFont="1" applyFill="1" applyBorder="1" applyAlignment="1" applyProtection="1">
      <alignment horizontal="left"/>
      <protection locked="0"/>
    </xf>
    <xf numFmtId="0" fontId="18" fillId="6" borderId="6" xfId="3" applyFont="1" applyFill="1" applyBorder="1" applyProtection="1">
      <protection locked="0"/>
    </xf>
    <xf numFmtId="49" fontId="3" fillId="6" borderId="6" xfId="3" applyNumberFormat="1" applyFill="1" applyBorder="1" applyAlignment="1" applyProtection="1">
      <alignment horizontal="left" vertical="center"/>
      <protection locked="0"/>
    </xf>
    <xf numFmtId="49" fontId="19" fillId="6" borderId="6" xfId="3" applyNumberFormat="1" applyFont="1" applyFill="1" applyBorder="1" applyAlignment="1" applyProtection="1">
      <alignment vertical="center"/>
      <protection locked="0"/>
    </xf>
    <xf numFmtId="49" fontId="18" fillId="6" borderId="6" xfId="3" applyNumberFormat="1" applyFont="1" applyFill="1" applyBorder="1" applyAlignment="1" applyProtection="1">
      <alignment vertical="center"/>
      <protection locked="0"/>
    </xf>
    <xf numFmtId="0" fontId="10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11" fillId="6" borderId="32" xfId="3" applyFont="1" applyFill="1" applyBorder="1" applyAlignment="1">
      <alignment horizontal="center"/>
    </xf>
    <xf numFmtId="0" fontId="3" fillId="6" borderId="33" xfId="3" applyFill="1" applyBorder="1" applyAlignment="1">
      <alignment horizontal="center"/>
    </xf>
    <xf numFmtId="0" fontId="3" fillId="6" borderId="34" xfId="3" applyFill="1" applyBorder="1" applyAlignment="1">
      <alignment horizontal="center"/>
    </xf>
    <xf numFmtId="49" fontId="7" fillId="6" borderId="6" xfId="2" applyNumberFormat="1" applyFill="1" applyBorder="1" applyAlignment="1" applyProtection="1">
      <alignment vertical="center"/>
      <protection locked="0"/>
    </xf>
    <xf numFmtId="37" fontId="5" fillId="2" borderId="0" xfId="0" applyFont="1" applyAlignment="1">
      <alignment horizontal="center"/>
    </xf>
    <xf numFmtId="37" fontId="2" fillId="2" borderId="26" xfId="0" applyFont="1" applyBorder="1" applyAlignment="1">
      <alignment horizontal="center"/>
    </xf>
    <xf numFmtId="37" fontId="2" fillId="2" borderId="35" xfId="0" applyFont="1" applyBorder="1" applyAlignment="1">
      <alignment horizontal="center"/>
    </xf>
    <xf numFmtId="37" fontId="2" fillId="2" borderId="27" xfId="0" applyFont="1" applyBorder="1" applyAlignment="1">
      <alignment horizontal="center"/>
    </xf>
    <xf numFmtId="37" fontId="2" fillId="2" borderId="36" xfId="0" applyFont="1" applyBorder="1" applyAlignment="1">
      <alignment horizontal="center"/>
    </xf>
    <xf numFmtId="0" fontId="24" fillId="2" borderId="0" xfId="4" applyFont="1" applyAlignment="1">
      <alignment horizontal="center"/>
    </xf>
    <xf numFmtId="0" fontId="2" fillId="2" borderId="29" xfId="4" applyFont="1" applyBorder="1" applyAlignment="1">
      <alignment horizontal="left"/>
    </xf>
    <xf numFmtId="0" fontId="2" fillId="2" borderId="37" xfId="4" applyFont="1" applyBorder="1" applyAlignment="1">
      <alignment horizontal="left"/>
    </xf>
  </cellXfs>
  <cellStyles count="7">
    <cellStyle name="Currency" xfId="1" builtinId="4"/>
    <cellStyle name="Hyperlink" xfId="2" builtinId="8"/>
    <cellStyle name="Normal" xfId="0" builtinId="0"/>
    <cellStyle name="Normal_COSTPERPT" xfId="6" xr:uid="{00000000-0005-0000-0000-000003000000}"/>
    <cellStyle name="Normal_PMMB60N cover" xfId="3" xr:uid="{00000000-0005-0000-0000-000004000000}"/>
    <cellStyle name="Normal_SCH B" xfId="4" xr:uid="{00000000-0005-0000-0000-000005000000}"/>
    <cellStyle name="Normal_SCH B2 3" xfId="5" xr:uid="{00000000-0005-0000-0000-000006000000}"/>
  </cellStyles>
  <dxfs count="2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</xdr:colOff>
      <xdr:row>0</xdr:row>
      <xdr:rowOff>45720</xdr:rowOff>
    </xdr:from>
    <xdr:to>
      <xdr:col>1</xdr:col>
      <xdr:colOff>723818</xdr:colOff>
      <xdr:row>2</xdr:row>
      <xdr:rowOff>60960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99060" y="45720"/>
          <a:ext cx="990600" cy="44196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PMMB-60 SF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(Rev. 03-24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5</xdr:row>
          <xdr:rowOff>133350</xdr:rowOff>
        </xdr:from>
        <xdr:to>
          <xdr:col>6</xdr:col>
          <xdr:colOff>152400</xdr:colOff>
          <xdr:row>7</xdr:row>
          <xdr:rowOff>38100</xdr:rowOff>
        </xdr:to>
        <xdr:sp macro="" textlink="">
          <xdr:nvSpPr>
            <xdr:cNvPr id="4097" name="CheckBox2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466725</xdr:colOff>
      <xdr:row>5</xdr:row>
      <xdr:rowOff>133350</xdr:rowOff>
    </xdr:from>
    <xdr:to>
      <xdr:col>3</xdr:col>
      <xdr:colOff>530225</xdr:colOff>
      <xdr:row>5</xdr:row>
      <xdr:rowOff>235942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29400" y="13525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142875</xdr:rowOff>
        </xdr:from>
        <xdr:to>
          <xdr:col>6</xdr:col>
          <xdr:colOff>352425</xdr:colOff>
          <xdr:row>6</xdr:row>
          <xdr:rowOff>47625</xdr:rowOff>
        </xdr:to>
        <xdr:sp macro="" textlink="">
          <xdr:nvSpPr>
            <xdr:cNvPr id="6146" name="CheckBox1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390525</xdr:colOff>
      <xdr:row>4</xdr:row>
      <xdr:rowOff>142875</xdr:rowOff>
    </xdr:from>
    <xdr:to>
      <xdr:col>4</xdr:col>
      <xdr:colOff>454025</xdr:colOff>
      <xdr:row>4</xdr:row>
      <xdr:rowOff>245467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57975" y="11334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8"/>
  <sheetViews>
    <sheetView zoomScale="80" zoomScaleNormal="80" workbookViewId="0">
      <selection activeCell="C16" sqref="C16"/>
    </sheetView>
  </sheetViews>
  <sheetFormatPr defaultColWidth="11.44140625" defaultRowHeight="15" x14ac:dyDescent="0.2"/>
  <cols>
    <col min="1" max="1" width="5.77734375" style="76" customWidth="1"/>
    <col min="2" max="2" width="8.77734375" style="76" customWidth="1"/>
    <col min="3" max="3" width="63.6640625" style="76" customWidth="1"/>
    <col min="4" max="4" width="10.77734375" style="76" customWidth="1"/>
    <col min="5" max="5" width="13.77734375" style="76" customWidth="1"/>
    <col min="6" max="6" width="11.44140625" style="76"/>
    <col min="7" max="7" width="11.6640625" style="76" customWidth="1"/>
    <col min="8" max="16384" width="11.44140625" style="76"/>
  </cols>
  <sheetData>
    <row r="1" spans="1:5" ht="23.25" x14ac:dyDescent="0.2">
      <c r="A1" s="175" t="s">
        <v>164</v>
      </c>
      <c r="B1" s="175"/>
      <c r="C1" s="176"/>
      <c r="D1" s="176"/>
      <c r="E1" s="176"/>
    </row>
    <row r="2" spans="1:5" ht="20.100000000000001" customHeight="1" x14ac:dyDescent="0.25">
      <c r="D2" s="122"/>
      <c r="E2" s="156"/>
    </row>
    <row r="3" spans="1:5" ht="20.100000000000001" customHeight="1" x14ac:dyDescent="0.25">
      <c r="A3" s="120" t="str">
        <f>CONCATENATE("Dealer Name:  ",COVER!D15)</f>
        <v xml:space="preserve">Dealer Name:  </v>
      </c>
      <c r="B3" s="157"/>
      <c r="C3" s="174"/>
      <c r="D3" s="122"/>
      <c r="E3" s="156"/>
    </row>
    <row r="4" spans="1:5" ht="9.9499999999999993" customHeight="1" x14ac:dyDescent="0.25">
      <c r="C4" s="158"/>
      <c r="D4" s="122"/>
      <c r="E4" s="156"/>
    </row>
    <row r="5" spans="1:5" ht="20.100000000000001" customHeight="1" x14ac:dyDescent="0.25">
      <c r="A5" s="120" t="str">
        <f>CONCATENATE("for the Year Ended December 31, ",COVER!H9)</f>
        <v xml:space="preserve">for the Year Ended December 31, </v>
      </c>
      <c r="B5" s="127"/>
    </row>
    <row r="6" spans="1:5" ht="9.9499999999999993" customHeight="1" x14ac:dyDescent="0.2">
      <c r="C6" s="159"/>
      <c r="D6" s="159"/>
      <c r="E6" s="159"/>
    </row>
    <row r="7" spans="1:5" ht="20.100000000000001" customHeight="1" x14ac:dyDescent="0.25">
      <c r="A7" s="77" t="s">
        <v>165</v>
      </c>
      <c r="B7" s="177" t="s">
        <v>59</v>
      </c>
      <c r="C7" s="178"/>
      <c r="D7" s="129" t="s">
        <v>60</v>
      </c>
      <c r="E7" s="129" t="s">
        <v>127</v>
      </c>
    </row>
    <row r="8" spans="1:5" ht="20.100000000000001" customHeight="1" x14ac:dyDescent="0.25">
      <c r="A8" s="78" t="s">
        <v>166</v>
      </c>
      <c r="B8" s="179"/>
      <c r="C8" s="180"/>
      <c r="D8" s="131" t="s">
        <v>61</v>
      </c>
      <c r="E8" s="131" t="s">
        <v>167</v>
      </c>
    </row>
    <row r="9" spans="1:5" ht="9.9499999999999993" customHeight="1" x14ac:dyDescent="0.25">
      <c r="A9" s="79"/>
      <c r="B9" s="132"/>
      <c r="C9" s="80"/>
      <c r="D9" s="122"/>
      <c r="E9" s="122"/>
    </row>
    <row r="10" spans="1:5" s="83" customFormat="1" ht="20.100000000000001" customHeight="1" x14ac:dyDescent="0.25">
      <c r="A10" s="81"/>
      <c r="B10" s="138" t="s">
        <v>168</v>
      </c>
      <c r="C10" s="82"/>
      <c r="D10" s="12"/>
      <c r="E10" s="12"/>
    </row>
    <row r="11" spans="1:5" ht="20.100000000000001" customHeight="1" x14ac:dyDescent="0.2">
      <c r="A11" s="84">
        <v>1</v>
      </c>
      <c r="B11" s="139" t="s">
        <v>169</v>
      </c>
      <c r="C11" s="85"/>
      <c r="D11" s="160">
        <v>41005</v>
      </c>
      <c r="E11" s="71"/>
    </row>
    <row r="12" spans="1:5" ht="20.100000000000001" customHeight="1" x14ac:dyDescent="0.2">
      <c r="A12" s="84">
        <v>2</v>
      </c>
      <c r="B12" s="139" t="s">
        <v>170</v>
      </c>
      <c r="C12" s="85"/>
      <c r="D12" s="160">
        <v>41007</v>
      </c>
      <c r="E12" s="71"/>
    </row>
    <row r="13" spans="1:5" ht="20.100000000000001" customHeight="1" x14ac:dyDescent="0.2">
      <c r="A13" s="84">
        <v>3</v>
      </c>
      <c r="B13" s="161" t="s">
        <v>171</v>
      </c>
      <c r="C13" s="85"/>
      <c r="D13" s="160">
        <v>41010</v>
      </c>
      <c r="E13" s="71"/>
    </row>
    <row r="14" spans="1:5" ht="20.100000000000001" customHeight="1" x14ac:dyDescent="0.2">
      <c r="A14" s="84">
        <v>4</v>
      </c>
      <c r="B14" s="139" t="s">
        <v>172</v>
      </c>
      <c r="C14" s="85"/>
      <c r="D14" s="160">
        <v>41015</v>
      </c>
      <c r="E14" s="71"/>
    </row>
    <row r="15" spans="1:5" ht="20.100000000000001" customHeight="1" x14ac:dyDescent="0.2">
      <c r="A15" s="84">
        <v>5</v>
      </c>
      <c r="B15" s="139" t="s">
        <v>173</v>
      </c>
      <c r="C15" s="85"/>
      <c r="D15" s="160">
        <v>41020</v>
      </c>
      <c r="E15" s="71"/>
    </row>
    <row r="16" spans="1:5" ht="20.100000000000001" customHeight="1" x14ac:dyDescent="0.2">
      <c r="A16" s="84">
        <v>6</v>
      </c>
      <c r="B16" s="139" t="s">
        <v>174</v>
      </c>
      <c r="C16" s="85"/>
      <c r="D16" s="160">
        <v>41025</v>
      </c>
      <c r="E16" s="71"/>
    </row>
    <row r="17" spans="1:5" ht="20.100000000000001" customHeight="1" x14ac:dyDescent="0.2">
      <c r="A17" s="84">
        <v>7</v>
      </c>
      <c r="B17" s="139" t="s">
        <v>175</v>
      </c>
      <c r="C17" s="85"/>
      <c r="D17" s="160">
        <v>41035</v>
      </c>
      <c r="E17" s="71"/>
    </row>
    <row r="18" spans="1:5" ht="20.100000000000001" customHeight="1" x14ac:dyDescent="0.2">
      <c r="A18" s="84">
        <v>8</v>
      </c>
      <c r="B18" s="139" t="s">
        <v>176</v>
      </c>
      <c r="C18" s="85"/>
      <c r="D18" s="160">
        <v>41040</v>
      </c>
      <c r="E18" s="71"/>
    </row>
    <row r="19" spans="1:5" ht="20.100000000000001" customHeight="1" x14ac:dyDescent="0.2">
      <c r="A19" s="84">
        <v>9</v>
      </c>
      <c r="B19" s="139" t="s">
        <v>177</v>
      </c>
      <c r="C19" s="85"/>
      <c r="D19" s="160">
        <v>41045</v>
      </c>
      <c r="E19" s="71"/>
    </row>
    <row r="20" spans="1:5" ht="19.5" customHeight="1" x14ac:dyDescent="0.25">
      <c r="A20" s="84">
        <v>10</v>
      </c>
      <c r="C20" s="141" t="s">
        <v>178</v>
      </c>
      <c r="D20" s="63"/>
      <c r="E20" s="162">
        <f>ROUND(SUM(E11:E19),0)</f>
        <v>0</v>
      </c>
    </row>
    <row r="21" spans="1:5" s="83" customFormat="1" ht="9.9499999999999993" customHeight="1" x14ac:dyDescent="0.25">
      <c r="A21" s="86"/>
      <c r="B21" s="136"/>
      <c r="C21" s="87"/>
      <c r="D21" s="15"/>
      <c r="E21" s="163"/>
    </row>
    <row r="22" spans="1:5" s="83" customFormat="1" ht="20.100000000000001" customHeight="1" x14ac:dyDescent="0.25">
      <c r="A22" s="81"/>
      <c r="B22" s="138" t="s">
        <v>131</v>
      </c>
      <c r="C22" s="82"/>
      <c r="D22" s="12"/>
      <c r="E22" s="12"/>
    </row>
    <row r="23" spans="1:5" ht="20.100000000000001" customHeight="1" x14ac:dyDescent="0.2">
      <c r="A23" s="84">
        <v>11</v>
      </c>
      <c r="B23" s="139" t="s">
        <v>179</v>
      </c>
      <c r="C23" s="85"/>
      <c r="D23" s="160">
        <v>42005</v>
      </c>
      <c r="E23" s="71"/>
    </row>
    <row r="24" spans="1:5" ht="20.100000000000001" customHeight="1" x14ac:dyDescent="0.2">
      <c r="A24" s="84">
        <v>12</v>
      </c>
      <c r="B24" s="139" t="s">
        <v>180</v>
      </c>
      <c r="C24" s="85"/>
      <c r="D24" s="160">
        <v>42030</v>
      </c>
      <c r="E24" s="71"/>
    </row>
    <row r="25" spans="1:5" ht="20.100000000000001" customHeight="1" x14ac:dyDescent="0.25">
      <c r="A25" s="84">
        <v>13</v>
      </c>
      <c r="C25" s="141" t="s">
        <v>181</v>
      </c>
      <c r="D25" s="63"/>
      <c r="E25" s="162">
        <f>ROUND(SUM(E23:E24),0)</f>
        <v>0</v>
      </c>
    </row>
    <row r="26" spans="1:5" s="83" customFormat="1" ht="9.9499999999999993" customHeight="1" x14ac:dyDescent="0.25">
      <c r="A26" s="86"/>
      <c r="B26" s="136"/>
      <c r="C26" s="87"/>
      <c r="D26" s="15"/>
      <c r="E26" s="163"/>
    </row>
    <row r="27" spans="1:5" ht="20.100000000000001" customHeight="1" x14ac:dyDescent="0.25">
      <c r="A27" s="84">
        <v>14</v>
      </c>
      <c r="B27" s="88"/>
      <c r="C27" s="141" t="s">
        <v>182</v>
      </c>
      <c r="D27" s="63"/>
      <c r="E27" s="162">
        <f>ROUND((E20-E25),0)</f>
        <v>0</v>
      </c>
    </row>
    <row r="28" spans="1:5" s="83" customFormat="1" ht="9.9499999999999993" customHeight="1" x14ac:dyDescent="0.25">
      <c r="A28" s="86"/>
      <c r="B28" s="136"/>
      <c r="C28" s="87"/>
      <c r="D28" s="15"/>
      <c r="E28" s="163"/>
    </row>
    <row r="29" spans="1:5" s="83" customFormat="1" ht="20.100000000000001" customHeight="1" x14ac:dyDescent="0.25">
      <c r="A29" s="81"/>
      <c r="B29" s="138" t="s">
        <v>136</v>
      </c>
      <c r="C29" s="82"/>
      <c r="D29" s="12"/>
      <c r="E29" s="12"/>
    </row>
    <row r="30" spans="1:5" ht="20.100000000000001" customHeight="1" x14ac:dyDescent="0.2">
      <c r="A30" s="84">
        <v>15</v>
      </c>
      <c r="B30" s="139" t="s">
        <v>137</v>
      </c>
      <c r="C30" s="85"/>
      <c r="D30" s="160">
        <v>43005</v>
      </c>
      <c r="E30" s="71"/>
    </row>
    <row r="31" spans="1:5" ht="20.100000000000001" customHeight="1" x14ac:dyDescent="0.2">
      <c r="A31" s="84">
        <v>16</v>
      </c>
      <c r="B31" s="139" t="s">
        <v>183</v>
      </c>
      <c r="C31" s="85"/>
      <c r="D31" s="160">
        <v>43010</v>
      </c>
      <c r="E31" s="71"/>
    </row>
    <row r="32" spans="1:5" ht="20.100000000000001" customHeight="1" x14ac:dyDescent="0.25">
      <c r="A32" s="84">
        <v>17</v>
      </c>
      <c r="C32" s="142" t="s">
        <v>184</v>
      </c>
      <c r="D32" s="63"/>
      <c r="E32" s="162">
        <f>ROUND(SUM(E30:E31),0)</f>
        <v>0</v>
      </c>
    </row>
    <row r="33" spans="1:5" ht="20.100000000000001" customHeight="1" x14ac:dyDescent="0.2">
      <c r="A33" s="84">
        <v>18</v>
      </c>
      <c r="B33" s="139" t="s">
        <v>140</v>
      </c>
      <c r="C33" s="85"/>
      <c r="D33" s="160">
        <v>43015</v>
      </c>
      <c r="E33" s="71"/>
    </row>
    <row r="34" spans="1:5" ht="20.100000000000001" customHeight="1" x14ac:dyDescent="0.2">
      <c r="A34" s="84">
        <v>19</v>
      </c>
      <c r="B34" s="139" t="s">
        <v>141</v>
      </c>
      <c r="C34" s="85"/>
      <c r="D34" s="160">
        <v>43020</v>
      </c>
      <c r="E34" s="71"/>
    </row>
    <row r="35" spans="1:5" ht="20.100000000000001" customHeight="1" x14ac:dyDescent="0.2">
      <c r="A35" s="84">
        <v>20</v>
      </c>
      <c r="B35" s="139" t="s">
        <v>142</v>
      </c>
      <c r="C35" s="85"/>
      <c r="D35" s="160">
        <v>43025</v>
      </c>
      <c r="E35" s="71"/>
    </row>
    <row r="36" spans="1:5" ht="20.100000000000001" customHeight="1" x14ac:dyDescent="0.2">
      <c r="A36" s="84">
        <v>21</v>
      </c>
      <c r="B36" s="139" t="s">
        <v>143</v>
      </c>
      <c r="C36" s="85"/>
      <c r="D36" s="160">
        <v>43030</v>
      </c>
      <c r="E36" s="71"/>
    </row>
    <row r="37" spans="1:5" ht="20.100000000000001" customHeight="1" x14ac:dyDescent="0.2">
      <c r="A37" s="84">
        <v>22</v>
      </c>
      <c r="B37" s="139" t="s">
        <v>185</v>
      </c>
      <c r="C37" s="85"/>
      <c r="D37" s="160">
        <v>43040</v>
      </c>
      <c r="E37" s="71"/>
    </row>
    <row r="38" spans="1:5" ht="20.100000000000001" customHeight="1" x14ac:dyDescent="0.25">
      <c r="A38" s="84">
        <v>23</v>
      </c>
      <c r="C38" s="142" t="s">
        <v>186</v>
      </c>
      <c r="D38" s="63"/>
      <c r="E38" s="162">
        <f>ROUND(SUM(E32:E37),0)</f>
        <v>0</v>
      </c>
    </row>
    <row r="39" spans="1:5" s="83" customFormat="1" ht="9.9499999999999993" customHeight="1" x14ac:dyDescent="0.25">
      <c r="A39" s="89"/>
      <c r="B39" s="144"/>
      <c r="C39" s="90"/>
      <c r="D39" s="18"/>
      <c r="E39" s="164"/>
    </row>
    <row r="40" spans="1:5" ht="20.100000000000001" customHeight="1" x14ac:dyDescent="0.25">
      <c r="A40" s="84">
        <v>24</v>
      </c>
      <c r="C40" s="142" t="s">
        <v>187</v>
      </c>
      <c r="D40" s="160">
        <v>40000</v>
      </c>
      <c r="E40" s="162">
        <f>ROUND((E27-E38),0)</f>
        <v>0</v>
      </c>
    </row>
    <row r="41" spans="1:5" s="83" customFormat="1" ht="9.9499999999999993" customHeight="1" x14ac:dyDescent="0.25">
      <c r="A41" s="86"/>
      <c r="B41" s="136"/>
      <c r="C41" s="87"/>
      <c r="D41" s="146"/>
      <c r="E41" s="163"/>
    </row>
    <row r="42" spans="1:5" s="83" customFormat="1" ht="20.100000000000001" customHeight="1" x14ac:dyDescent="0.25">
      <c r="A42" s="81"/>
      <c r="B42" s="138" t="s">
        <v>188</v>
      </c>
      <c r="C42" s="82"/>
      <c r="D42" s="12"/>
      <c r="E42" s="12"/>
    </row>
    <row r="43" spans="1:5" ht="20.100000000000001" customHeight="1" x14ac:dyDescent="0.2">
      <c r="A43" s="84">
        <v>25</v>
      </c>
      <c r="B43" s="139" t="s">
        <v>189</v>
      </c>
      <c r="C43" s="85"/>
      <c r="D43" s="160">
        <v>60500</v>
      </c>
      <c r="E43" s="71"/>
    </row>
    <row r="44" spans="1:5" ht="20.100000000000001" customHeight="1" x14ac:dyDescent="0.2">
      <c r="A44" s="84">
        <v>26</v>
      </c>
      <c r="B44" s="139" t="s">
        <v>190</v>
      </c>
      <c r="C44" s="85"/>
      <c r="D44" s="160">
        <v>61000</v>
      </c>
      <c r="E44" s="71"/>
    </row>
    <row r="45" spans="1:5" ht="20.100000000000001" customHeight="1" x14ac:dyDescent="0.2">
      <c r="A45" s="84">
        <v>27</v>
      </c>
      <c r="B45" s="139" t="s">
        <v>191</v>
      </c>
      <c r="C45" s="85"/>
      <c r="D45" s="160">
        <v>61500</v>
      </c>
      <c r="E45" s="71"/>
    </row>
    <row r="46" spans="1:5" ht="20.100000000000001" customHeight="1" x14ac:dyDescent="0.2">
      <c r="A46" s="84">
        <v>28</v>
      </c>
      <c r="B46" s="139" t="s">
        <v>192</v>
      </c>
      <c r="C46" s="85"/>
      <c r="D46" s="160">
        <v>62000</v>
      </c>
      <c r="E46" s="71"/>
    </row>
    <row r="47" spans="1:5" ht="20.100000000000001" customHeight="1" x14ac:dyDescent="0.2">
      <c r="A47" s="84">
        <v>29</v>
      </c>
      <c r="B47" s="139" t="s">
        <v>193</v>
      </c>
      <c r="C47" s="85"/>
      <c r="D47" s="160">
        <v>62500</v>
      </c>
      <c r="E47" s="71"/>
    </row>
    <row r="48" spans="1:5" ht="20.100000000000001" customHeight="1" x14ac:dyDescent="0.2">
      <c r="A48" s="84">
        <v>30</v>
      </c>
      <c r="B48" s="139" t="s">
        <v>194</v>
      </c>
      <c r="C48" s="85"/>
      <c r="D48" s="160">
        <v>63000</v>
      </c>
      <c r="E48" s="71"/>
    </row>
    <row r="49" spans="1:5" ht="20.100000000000001" customHeight="1" x14ac:dyDescent="0.2">
      <c r="A49" s="84">
        <v>31</v>
      </c>
      <c r="B49" s="139" t="s">
        <v>195</v>
      </c>
      <c r="C49" s="85"/>
      <c r="D49" s="160">
        <v>63500</v>
      </c>
      <c r="E49" s="71"/>
    </row>
    <row r="50" spans="1:5" ht="20.100000000000001" customHeight="1" x14ac:dyDescent="0.2">
      <c r="A50" s="84">
        <v>32</v>
      </c>
      <c r="B50" s="139" t="s">
        <v>196</v>
      </c>
      <c r="C50" s="85"/>
      <c r="D50" s="160">
        <v>64000</v>
      </c>
      <c r="E50" s="71"/>
    </row>
    <row r="51" spans="1:5" ht="20.100000000000001" customHeight="1" x14ac:dyDescent="0.2">
      <c r="A51" s="84">
        <v>33</v>
      </c>
      <c r="B51" s="165"/>
      <c r="C51" s="147"/>
      <c r="D51" s="160">
        <v>64500</v>
      </c>
      <c r="E51" s="71"/>
    </row>
    <row r="52" spans="1:5" ht="20.100000000000001" customHeight="1" x14ac:dyDescent="0.2">
      <c r="A52" s="84">
        <v>34</v>
      </c>
      <c r="B52" s="166"/>
      <c r="C52" s="167"/>
      <c r="D52" s="160">
        <v>65000</v>
      </c>
      <c r="E52" s="71"/>
    </row>
    <row r="53" spans="1:5" ht="20.100000000000001" customHeight="1" x14ac:dyDescent="0.2">
      <c r="A53" s="84">
        <v>35</v>
      </c>
      <c r="B53" s="165"/>
      <c r="C53" s="147"/>
      <c r="D53" s="160">
        <v>65500</v>
      </c>
      <c r="E53" s="71"/>
    </row>
    <row r="54" spans="1:5" ht="20.100000000000001" customHeight="1" x14ac:dyDescent="0.2">
      <c r="A54" s="84">
        <v>36</v>
      </c>
      <c r="B54" s="168"/>
      <c r="C54" s="169"/>
      <c r="D54" s="160">
        <v>66000</v>
      </c>
      <c r="E54" s="71"/>
    </row>
    <row r="55" spans="1:5" ht="20.100000000000001" customHeight="1" x14ac:dyDescent="0.2">
      <c r="A55" s="84">
        <v>37</v>
      </c>
      <c r="B55" s="165"/>
      <c r="C55" s="147"/>
      <c r="D55" s="160">
        <v>66500</v>
      </c>
      <c r="E55" s="71"/>
    </row>
    <row r="56" spans="1:5" ht="20.100000000000001" customHeight="1" x14ac:dyDescent="0.25">
      <c r="A56" s="84">
        <v>38</v>
      </c>
      <c r="B56" s="91"/>
      <c r="C56" s="170" t="s">
        <v>197</v>
      </c>
      <c r="D56" s="171">
        <v>60000</v>
      </c>
      <c r="E56" s="162">
        <f>ROUND(SUM(E43:E55),0)</f>
        <v>0</v>
      </c>
    </row>
    <row r="57" spans="1:5" s="83" customFormat="1" ht="9.9499999999999993" customHeight="1" x14ac:dyDescent="0.25">
      <c r="A57" s="89"/>
      <c r="B57" s="138"/>
      <c r="C57" s="82"/>
      <c r="D57" s="18"/>
      <c r="E57" s="164"/>
    </row>
    <row r="58" spans="1:5" ht="20.100000000000001" customHeight="1" x14ac:dyDescent="0.25">
      <c r="A58" s="84">
        <v>39</v>
      </c>
      <c r="C58" s="142" t="s">
        <v>198</v>
      </c>
      <c r="D58" s="63"/>
      <c r="E58" s="162">
        <f>ROUND((E40-E56),0)</f>
        <v>0</v>
      </c>
    </row>
    <row r="59" spans="1:5" s="83" customFormat="1" ht="9.9499999999999993" customHeight="1" x14ac:dyDescent="0.25">
      <c r="A59" s="89"/>
      <c r="B59" s="144"/>
      <c r="C59" s="90"/>
      <c r="D59" s="18"/>
      <c r="E59" s="164"/>
    </row>
    <row r="60" spans="1:5" ht="20.100000000000001" customHeight="1" x14ac:dyDescent="0.2">
      <c r="A60" s="84">
        <v>40</v>
      </c>
      <c r="B60" s="139" t="s">
        <v>199</v>
      </c>
      <c r="C60" s="85"/>
      <c r="D60" s="160">
        <v>94000</v>
      </c>
      <c r="E60" s="71"/>
    </row>
    <row r="61" spans="1:5" ht="20.100000000000001" customHeight="1" x14ac:dyDescent="0.2">
      <c r="A61" s="84">
        <v>41</v>
      </c>
      <c r="B61" s="139" t="s">
        <v>200</v>
      </c>
      <c r="C61" s="85"/>
      <c r="D61" s="160">
        <v>95000</v>
      </c>
      <c r="E61" s="71"/>
    </row>
    <row r="62" spans="1:5" s="83" customFormat="1" ht="9.9499999999999993" customHeight="1" x14ac:dyDescent="0.25">
      <c r="A62" s="89"/>
      <c r="B62" s="144"/>
      <c r="C62" s="90"/>
      <c r="D62" s="18"/>
      <c r="E62" s="164"/>
    </row>
    <row r="63" spans="1:5" ht="20.100000000000001" customHeight="1" x14ac:dyDescent="0.25">
      <c r="A63" s="84">
        <v>42</v>
      </c>
      <c r="C63" s="142" t="s">
        <v>201</v>
      </c>
      <c r="D63" s="63"/>
      <c r="E63" s="162">
        <f>ROUND((E58+E60-E61),0)</f>
        <v>0</v>
      </c>
    </row>
    <row r="64" spans="1:5" s="83" customFormat="1" ht="9.9499999999999993" customHeight="1" x14ac:dyDescent="0.25">
      <c r="A64" s="89"/>
      <c r="B64" s="144"/>
      <c r="C64" s="90"/>
      <c r="D64" s="18"/>
      <c r="E64" s="164"/>
    </row>
    <row r="65" spans="1:5" ht="20.100000000000001" customHeight="1" x14ac:dyDescent="0.25">
      <c r="A65" s="84">
        <v>43</v>
      </c>
      <c r="B65" s="139" t="s">
        <v>162</v>
      </c>
      <c r="C65" s="85"/>
      <c r="D65" s="160">
        <v>96000</v>
      </c>
      <c r="E65" s="71"/>
    </row>
    <row r="66" spans="1:5" s="83" customFormat="1" ht="9.9499999999999993" customHeight="1" x14ac:dyDescent="0.25">
      <c r="A66" s="89"/>
      <c r="B66" s="144"/>
      <c r="C66" s="90"/>
      <c r="D66" s="18"/>
      <c r="E66" s="164"/>
    </row>
    <row r="67" spans="1:5" ht="20.100000000000001" customHeight="1" x14ac:dyDescent="0.25">
      <c r="A67" s="84">
        <v>44</v>
      </c>
      <c r="B67" s="92"/>
      <c r="C67" s="142" t="s">
        <v>202</v>
      </c>
      <c r="D67" s="63"/>
      <c r="E67" s="162">
        <f>ROUND((E63-E65),0)</f>
        <v>0</v>
      </c>
    </row>
    <row r="68" spans="1:5" x14ac:dyDescent="0.2">
      <c r="C68" s="159"/>
      <c r="D68" s="159"/>
      <c r="E68" s="159"/>
    </row>
  </sheetData>
  <mergeCells count="2">
    <mergeCell ref="A1:E1"/>
    <mergeCell ref="B7:C8"/>
  </mergeCells>
  <conditionalFormatting sqref="E20 E25 E27 E32 E38 E40 E56 E58 E67">
    <cfRule type="cellIs" dxfId="19" priority="8" stopIfTrue="1" operator="equal">
      <formula>0</formula>
    </cfRule>
  </conditionalFormatting>
  <conditionalFormatting sqref="E37 E60:E61">
    <cfRule type="cellIs" dxfId="18" priority="7" stopIfTrue="1" operator="equal">
      <formula>0</formula>
    </cfRule>
  </conditionalFormatting>
  <conditionalFormatting sqref="E43:E55">
    <cfRule type="cellIs" dxfId="17" priority="2" stopIfTrue="1" operator="equal">
      <formula>0</formula>
    </cfRule>
  </conditionalFormatting>
  <conditionalFormatting sqref="E63">
    <cfRule type="cellIs" dxfId="16" priority="1" stopIfTrue="1" operator="equal">
      <formula>0</formula>
    </cfRule>
  </conditionalFormatting>
  <printOptions horizontalCentered="1" verticalCentered="1"/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77"/>
  <sheetViews>
    <sheetView tabSelected="1" zoomScaleNormal="100" zoomScaleSheetLayoutView="100" workbookViewId="0">
      <selection activeCell="C16" sqref="C16"/>
    </sheetView>
  </sheetViews>
  <sheetFormatPr defaultColWidth="7.109375" defaultRowHeight="12.75" x14ac:dyDescent="0.2"/>
  <cols>
    <col min="1" max="1" width="4.6640625" style="30" customWidth="1"/>
    <col min="2" max="2" width="8.6640625" style="30" customWidth="1"/>
    <col min="3" max="8" width="7.6640625" style="30" customWidth="1"/>
    <col min="9" max="9" width="8.6640625" style="30" customWidth="1"/>
    <col min="10" max="10" width="4.6640625" style="30" customWidth="1"/>
    <col min="11" max="11" width="7.6640625" style="30" customWidth="1"/>
    <col min="12" max="16384" width="7.109375" style="30"/>
  </cols>
  <sheetData>
    <row r="1" spans="1:10" ht="16.5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6.5" x14ac:dyDescent="0.25">
      <c r="A2" s="28"/>
      <c r="B2" s="29"/>
      <c r="C2" s="29"/>
      <c r="D2" s="172"/>
      <c r="E2" s="32" t="s">
        <v>205</v>
      </c>
      <c r="F2" s="173" t="s">
        <v>206</v>
      </c>
      <c r="G2" s="172"/>
      <c r="H2" s="172"/>
      <c r="I2" s="29"/>
      <c r="J2" s="29"/>
    </row>
    <row r="3" spans="1:10" ht="16.5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6.5" x14ac:dyDescent="0.25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6.5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</row>
    <row r="6" spans="1:10" ht="8.1" customHeight="1" x14ac:dyDescent="0.2">
      <c r="A6" s="29"/>
      <c r="B6" s="29"/>
      <c r="C6" s="29"/>
      <c r="D6" s="29"/>
      <c r="E6" s="29"/>
      <c r="F6" s="29"/>
      <c r="G6" s="29"/>
      <c r="H6" s="29"/>
      <c r="I6" s="29"/>
    </row>
    <row r="7" spans="1:10" ht="18" x14ac:dyDescent="0.2">
      <c r="A7" s="187" t="s">
        <v>3</v>
      </c>
      <c r="B7" s="188"/>
      <c r="C7" s="188"/>
      <c r="D7" s="188"/>
      <c r="E7" s="188"/>
      <c r="F7" s="188"/>
      <c r="G7" s="188"/>
      <c r="H7" s="188"/>
      <c r="I7" s="188"/>
      <c r="J7" s="188"/>
    </row>
    <row r="8" spans="1:10" ht="12.75" customHeight="1" x14ac:dyDescent="0.25">
      <c r="A8" s="31"/>
      <c r="B8" s="29"/>
      <c r="C8" s="29"/>
      <c r="D8" s="29"/>
      <c r="E8" s="29"/>
      <c r="F8" s="29"/>
      <c r="G8" s="29"/>
      <c r="H8" s="29"/>
      <c r="I8" s="29"/>
      <c r="J8" s="29"/>
    </row>
    <row r="9" spans="1:10" ht="15" x14ac:dyDescent="0.25">
      <c r="G9" s="32" t="s">
        <v>4</v>
      </c>
      <c r="H9" s="72"/>
    </row>
    <row r="10" spans="1:10" x14ac:dyDescent="0.2">
      <c r="G10" s="32"/>
    </row>
    <row r="11" spans="1:10" ht="8.1" customHeight="1" thickBot="1" x14ac:dyDescent="0.25"/>
    <row r="12" spans="1:10" ht="16.5" thickTop="1" thickBot="1" x14ac:dyDescent="0.3">
      <c r="C12" s="189" t="s">
        <v>5</v>
      </c>
      <c r="D12" s="190"/>
      <c r="E12" s="190"/>
      <c r="F12" s="190"/>
      <c r="G12" s="190"/>
      <c r="H12" s="191"/>
      <c r="I12" s="37"/>
    </row>
    <row r="13" spans="1:10" ht="8.1" customHeight="1" thickTop="1" thickBot="1" x14ac:dyDescent="0.25"/>
    <row r="14" spans="1:10" ht="13.5" customHeight="1" thickTop="1" x14ac:dyDescent="0.25">
      <c r="B14" s="33"/>
      <c r="C14" s="34"/>
      <c r="D14" s="34"/>
      <c r="E14" s="35" t="s">
        <v>6</v>
      </c>
      <c r="F14" s="34"/>
      <c r="G14" s="34"/>
      <c r="H14" s="34"/>
      <c r="I14" s="36"/>
    </row>
    <row r="15" spans="1:10" ht="12.75" customHeight="1" x14ac:dyDescent="0.2">
      <c r="B15" s="37"/>
      <c r="C15" s="38" t="s">
        <v>7</v>
      </c>
      <c r="D15" s="186"/>
      <c r="E15" s="186"/>
      <c r="F15" s="186"/>
      <c r="G15" s="186"/>
      <c r="H15" s="186"/>
      <c r="I15" s="39"/>
    </row>
    <row r="16" spans="1:10" ht="12.75" customHeight="1" x14ac:dyDescent="0.2">
      <c r="B16" s="37"/>
      <c r="C16" s="38" t="s">
        <v>204</v>
      </c>
      <c r="D16" s="186"/>
      <c r="E16" s="186"/>
      <c r="F16" s="58"/>
      <c r="G16" s="58"/>
      <c r="H16" s="58"/>
      <c r="I16" s="39"/>
    </row>
    <row r="17" spans="1:10" ht="12.75" customHeight="1" x14ac:dyDescent="0.2">
      <c r="A17" s="40"/>
      <c r="B17" s="37"/>
      <c r="C17" s="38" t="s">
        <v>8</v>
      </c>
      <c r="D17" s="185"/>
      <c r="E17" s="185"/>
      <c r="F17" s="185"/>
      <c r="G17" s="185"/>
      <c r="H17" s="185"/>
      <c r="I17" s="39"/>
    </row>
    <row r="18" spans="1:10" ht="12.75" customHeight="1" x14ac:dyDescent="0.2">
      <c r="B18" s="37"/>
      <c r="C18" s="38" t="s">
        <v>9</v>
      </c>
      <c r="D18" s="185"/>
      <c r="E18" s="185"/>
      <c r="F18" s="185"/>
      <c r="G18" s="185"/>
      <c r="H18" s="185"/>
      <c r="I18" s="39"/>
    </row>
    <row r="19" spans="1:10" ht="12.75" customHeight="1" x14ac:dyDescent="0.2">
      <c r="B19" s="37"/>
      <c r="C19" s="38" t="s">
        <v>10</v>
      </c>
      <c r="D19" s="185"/>
      <c r="E19" s="185"/>
      <c r="F19" s="185"/>
      <c r="G19" s="58"/>
      <c r="H19" s="58"/>
      <c r="I19" s="39"/>
    </row>
    <row r="20" spans="1:10" ht="12.75" customHeight="1" x14ac:dyDescent="0.2">
      <c r="B20" s="37"/>
      <c r="C20" s="38" t="s">
        <v>11</v>
      </c>
      <c r="D20" s="185"/>
      <c r="E20" s="185"/>
      <c r="F20" s="58"/>
      <c r="G20" s="58"/>
      <c r="H20" s="58"/>
      <c r="I20" s="39"/>
    </row>
    <row r="21" spans="1:10" ht="12.75" customHeight="1" x14ac:dyDescent="0.2">
      <c r="B21" s="37"/>
      <c r="C21" s="38" t="s">
        <v>12</v>
      </c>
      <c r="D21" s="116"/>
      <c r="E21" s="58"/>
      <c r="F21" s="58"/>
      <c r="G21" s="58"/>
      <c r="H21" s="58"/>
      <c r="I21" s="39"/>
    </row>
    <row r="22" spans="1:10" ht="12.75" customHeight="1" x14ac:dyDescent="0.2">
      <c r="B22" s="37"/>
      <c r="C22" s="38" t="s">
        <v>13</v>
      </c>
      <c r="D22" s="186"/>
      <c r="E22" s="186"/>
      <c r="F22" s="58"/>
      <c r="G22" s="58"/>
      <c r="H22" s="58"/>
      <c r="I22" s="39"/>
    </row>
    <row r="23" spans="1:10" ht="12.75" customHeight="1" x14ac:dyDescent="0.2">
      <c r="B23" s="37"/>
      <c r="C23" s="38" t="s">
        <v>14</v>
      </c>
      <c r="D23" s="185"/>
      <c r="E23" s="185"/>
      <c r="F23" s="58"/>
      <c r="G23" s="58"/>
      <c r="H23" s="58"/>
      <c r="I23" s="39"/>
    </row>
    <row r="24" spans="1:10" ht="12.75" customHeight="1" x14ac:dyDescent="0.2">
      <c r="B24" s="37"/>
      <c r="C24" s="38" t="s">
        <v>15</v>
      </c>
      <c r="D24" s="192"/>
      <c r="E24" s="185"/>
      <c r="F24" s="185"/>
      <c r="G24" s="185"/>
      <c r="H24" s="185"/>
      <c r="I24" s="39"/>
    </row>
    <row r="25" spans="1:10" ht="12.75" customHeight="1" x14ac:dyDescent="0.2">
      <c r="B25" s="37"/>
      <c r="C25" s="38" t="s">
        <v>16</v>
      </c>
      <c r="D25" s="185"/>
      <c r="E25" s="185"/>
      <c r="F25" s="185"/>
      <c r="G25" s="185"/>
      <c r="H25" s="185"/>
      <c r="I25" s="39"/>
    </row>
    <row r="26" spans="1:10" ht="13.5" thickBot="1" x14ac:dyDescent="0.25">
      <c r="A26" s="40"/>
      <c r="B26" s="41"/>
      <c r="C26" s="42"/>
      <c r="D26" s="74"/>
      <c r="E26" s="42"/>
      <c r="F26" s="42"/>
      <c r="G26" s="42"/>
      <c r="H26" s="42"/>
      <c r="I26" s="43"/>
    </row>
    <row r="27" spans="1:10" ht="8.1" customHeight="1" thickTop="1" x14ac:dyDescent="0.25">
      <c r="A27" s="44"/>
    </row>
    <row r="28" spans="1:10" ht="15.75" x14ac:dyDescent="0.25">
      <c r="A28" s="45" t="s">
        <v>17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8.1" customHeight="1" x14ac:dyDescent="0.25">
      <c r="A29" s="44"/>
    </row>
    <row r="30" spans="1:10" ht="12.75" customHeight="1" x14ac:dyDescent="0.2">
      <c r="A30" s="117" t="s">
        <v>18</v>
      </c>
      <c r="B30" s="118" t="s">
        <v>19</v>
      </c>
    </row>
    <row r="31" spans="1:10" ht="12.75" customHeight="1" x14ac:dyDescent="0.2">
      <c r="A31" s="117"/>
      <c r="B31" s="30" t="s">
        <v>20</v>
      </c>
    </row>
    <row r="32" spans="1:10" ht="6.95" customHeight="1" x14ac:dyDescent="0.2">
      <c r="A32" s="117"/>
    </row>
    <row r="33" spans="1:8" ht="12.75" customHeight="1" x14ac:dyDescent="0.2">
      <c r="A33" s="117" t="s">
        <v>21</v>
      </c>
      <c r="B33" s="118" t="s">
        <v>203</v>
      </c>
    </row>
    <row r="34" spans="1:8" ht="12.75" customHeight="1" x14ac:dyDescent="0.2">
      <c r="A34" s="117"/>
      <c r="B34" s="30" t="s">
        <v>22</v>
      </c>
    </row>
    <row r="35" spans="1:8" ht="6.95" customHeight="1" x14ac:dyDescent="0.2">
      <c r="A35" s="117"/>
    </row>
    <row r="36" spans="1:8" ht="12.75" customHeight="1" x14ac:dyDescent="0.2">
      <c r="A36" s="117" t="s">
        <v>23</v>
      </c>
      <c r="B36" s="30" t="s">
        <v>24</v>
      </c>
    </row>
    <row r="37" spans="1:8" ht="12.75" customHeight="1" x14ac:dyDescent="0.2">
      <c r="A37" s="117"/>
      <c r="B37" s="30" t="s">
        <v>25</v>
      </c>
    </row>
    <row r="38" spans="1:8" ht="12.75" customHeight="1" x14ac:dyDescent="0.2">
      <c r="A38" s="117"/>
      <c r="B38" s="30" t="s">
        <v>26</v>
      </c>
    </row>
    <row r="39" spans="1:8" ht="12.75" customHeight="1" x14ac:dyDescent="0.2">
      <c r="A39" s="117"/>
      <c r="B39" s="30" t="s">
        <v>27</v>
      </c>
    </row>
    <row r="40" spans="1:8" ht="12.75" customHeight="1" x14ac:dyDescent="0.2">
      <c r="A40" s="117"/>
      <c r="B40" s="30" t="s">
        <v>28</v>
      </c>
    </row>
    <row r="41" spans="1:8" ht="6.95" customHeight="1" x14ac:dyDescent="0.2">
      <c r="A41" s="117"/>
    </row>
    <row r="42" spans="1:8" ht="12.75" customHeight="1" x14ac:dyDescent="0.25">
      <c r="A42" s="117" t="s">
        <v>29</v>
      </c>
      <c r="B42" s="118" t="s">
        <v>30</v>
      </c>
      <c r="G42" s="64"/>
      <c r="H42" s="72"/>
    </row>
    <row r="43" spans="1:8" ht="6.95" customHeight="1" x14ac:dyDescent="0.2">
      <c r="A43" s="117"/>
    </row>
    <row r="44" spans="1:8" ht="12.75" customHeight="1" x14ac:dyDescent="0.2">
      <c r="A44" s="117" t="s">
        <v>31</v>
      </c>
      <c r="B44" s="118" t="s">
        <v>32</v>
      </c>
    </row>
    <row r="45" spans="1:8" ht="12.75" customHeight="1" x14ac:dyDescent="0.2">
      <c r="A45" s="117"/>
      <c r="B45" s="118" t="s">
        <v>33</v>
      </c>
    </row>
    <row r="46" spans="1:8" ht="6.95" customHeight="1" x14ac:dyDescent="0.2">
      <c r="A46" s="117"/>
    </row>
    <row r="47" spans="1:8" ht="12.75" customHeight="1" x14ac:dyDescent="0.2">
      <c r="A47" s="117" t="s">
        <v>34</v>
      </c>
      <c r="B47" s="118" t="s">
        <v>35</v>
      </c>
    </row>
    <row r="48" spans="1:8" ht="6.95" customHeight="1" x14ac:dyDescent="0.2">
      <c r="A48" s="117"/>
    </row>
    <row r="49" spans="1:10" ht="12.75" customHeight="1" x14ac:dyDescent="0.2">
      <c r="A49" s="117" t="s">
        <v>36</v>
      </c>
      <c r="B49" s="118" t="s">
        <v>37</v>
      </c>
    </row>
    <row r="50" spans="1:10" ht="12.75" customHeight="1" x14ac:dyDescent="0.2">
      <c r="A50" s="117"/>
      <c r="B50" s="118" t="s">
        <v>38</v>
      </c>
    </row>
    <row r="51" spans="1:10" ht="12.75" customHeight="1" x14ac:dyDescent="0.25">
      <c r="A51" s="46"/>
      <c r="B51" s="38" t="s">
        <v>39</v>
      </c>
      <c r="C51" s="182"/>
      <c r="D51" s="183"/>
      <c r="E51" s="183"/>
    </row>
    <row r="52" spans="1:10" ht="12.75" customHeight="1" x14ac:dyDescent="0.25">
      <c r="A52" s="46"/>
      <c r="B52" s="38" t="s">
        <v>40</v>
      </c>
      <c r="C52" s="182"/>
      <c r="D52" s="183"/>
      <c r="E52" s="183"/>
    </row>
    <row r="53" spans="1:10" ht="12.75" customHeight="1" x14ac:dyDescent="0.25">
      <c r="A53" s="46"/>
      <c r="B53" s="38" t="s">
        <v>41</v>
      </c>
      <c r="C53" s="182"/>
      <c r="D53" s="183"/>
      <c r="E53" s="183"/>
    </row>
    <row r="54" spans="1:10" ht="7.5" customHeight="1" x14ac:dyDescent="0.2">
      <c r="A54" s="47"/>
    </row>
    <row r="55" spans="1:10" ht="18" customHeight="1" x14ac:dyDescent="0.25">
      <c r="A55" s="45" t="s">
        <v>42</v>
      </c>
      <c r="B55" s="29"/>
      <c r="C55" s="29"/>
      <c r="D55" s="29"/>
      <c r="E55" s="29"/>
      <c r="F55" s="29"/>
      <c r="G55" s="29"/>
      <c r="H55" s="29"/>
      <c r="I55" s="29"/>
      <c r="J55" s="29"/>
    </row>
    <row r="56" spans="1:10" ht="8.1" customHeight="1" x14ac:dyDescent="0.25">
      <c r="A56" s="47"/>
      <c r="E56" s="44"/>
    </row>
    <row r="57" spans="1:10" ht="12.75" customHeight="1" x14ac:dyDescent="0.2">
      <c r="B57" s="40" t="s">
        <v>43</v>
      </c>
    </row>
    <row r="58" spans="1:10" ht="12.75" customHeight="1" x14ac:dyDescent="0.2">
      <c r="B58" s="40" t="s">
        <v>44</v>
      </c>
    </row>
    <row r="59" spans="1:10" ht="12.75" customHeight="1" x14ac:dyDescent="0.25">
      <c r="A59" s="44"/>
      <c r="B59" s="48" t="s">
        <v>45</v>
      </c>
    </row>
    <row r="60" spans="1:10" ht="12.75" customHeight="1" x14ac:dyDescent="0.2">
      <c r="B60" s="40" t="s">
        <v>46</v>
      </c>
    </row>
    <row r="61" spans="1:10" ht="12.75" customHeight="1" x14ac:dyDescent="0.2">
      <c r="A61" s="47"/>
    </row>
    <row r="62" spans="1:10" ht="12.75" customHeight="1" x14ac:dyDescent="0.2">
      <c r="A62" s="119"/>
      <c r="B62" s="184"/>
      <c r="C62" s="184"/>
      <c r="D62" s="184"/>
      <c r="E62" s="184"/>
      <c r="F62" s="184"/>
      <c r="G62" s="55"/>
      <c r="H62" s="56"/>
      <c r="I62" s="59"/>
    </row>
    <row r="63" spans="1:10" ht="12.75" customHeight="1" x14ac:dyDescent="0.2">
      <c r="A63" s="49"/>
      <c r="B63" s="65" t="s">
        <v>47</v>
      </c>
      <c r="C63" s="50"/>
      <c r="D63" s="50"/>
      <c r="I63" s="51"/>
    </row>
    <row r="64" spans="1:10" ht="9.9499999999999993" customHeight="1" x14ac:dyDescent="0.2">
      <c r="A64" s="52"/>
    </row>
    <row r="65" spans="1:9" ht="12.75" customHeight="1" x14ac:dyDescent="0.2">
      <c r="A65" s="52"/>
      <c r="B65" s="184"/>
      <c r="C65" s="184"/>
      <c r="D65" s="57"/>
      <c r="E65" s="184"/>
      <c r="F65" s="184"/>
      <c r="G65" s="56"/>
      <c r="H65" s="56"/>
      <c r="I65" s="73"/>
    </row>
    <row r="66" spans="1:9" ht="12.75" customHeight="1" x14ac:dyDescent="0.2">
      <c r="A66" s="52"/>
      <c r="B66" s="65" t="s">
        <v>48</v>
      </c>
      <c r="E66" s="66" t="s">
        <v>49</v>
      </c>
      <c r="F66" s="53"/>
      <c r="G66" s="53"/>
      <c r="I66" s="68" t="s">
        <v>50</v>
      </c>
    </row>
    <row r="67" spans="1:9" ht="9.9499999999999993" customHeight="1" x14ac:dyDescent="0.2">
      <c r="A67" s="54"/>
    </row>
    <row r="68" spans="1:9" ht="9.9499999999999993" customHeight="1" x14ac:dyDescent="0.2">
      <c r="A68" s="54"/>
    </row>
    <row r="69" spans="1:9" ht="12.75" customHeight="1" x14ac:dyDescent="0.2">
      <c r="A69" s="52"/>
      <c r="B69" s="184"/>
      <c r="C69" s="184"/>
      <c r="D69" s="57"/>
      <c r="E69" s="184"/>
      <c r="F69" s="184"/>
      <c r="G69" s="184"/>
      <c r="H69" s="184"/>
      <c r="I69" s="73"/>
    </row>
    <row r="70" spans="1:9" ht="12.75" customHeight="1" x14ac:dyDescent="0.2">
      <c r="A70" s="52"/>
      <c r="B70" s="65" t="s">
        <v>51</v>
      </c>
      <c r="E70" s="66" t="s">
        <v>52</v>
      </c>
      <c r="F70" s="53"/>
      <c r="G70" s="53"/>
      <c r="I70" s="68" t="s">
        <v>50</v>
      </c>
    </row>
    <row r="71" spans="1:9" ht="12.75" customHeight="1" x14ac:dyDescent="0.2">
      <c r="A71" s="52"/>
      <c r="E71" s="181"/>
      <c r="F71" s="181"/>
      <c r="G71" s="181"/>
      <c r="H71" s="115"/>
      <c r="I71" s="115"/>
    </row>
    <row r="72" spans="1:9" ht="12.75" customHeight="1" x14ac:dyDescent="0.2">
      <c r="A72" s="52"/>
      <c r="C72" s="50"/>
      <c r="D72" s="50"/>
      <c r="E72" s="65" t="s">
        <v>53</v>
      </c>
      <c r="F72" s="50"/>
      <c r="G72" s="50"/>
      <c r="H72" s="67" t="s">
        <v>54</v>
      </c>
      <c r="I72" s="67" t="s">
        <v>55</v>
      </c>
    </row>
    <row r="73" spans="1:9" ht="12.75" customHeight="1" x14ac:dyDescent="0.2">
      <c r="A73" s="52"/>
    </row>
    <row r="74" spans="1:9" x14ac:dyDescent="0.2">
      <c r="A74" s="52"/>
      <c r="C74" s="52"/>
    </row>
    <row r="75" spans="1:9" x14ac:dyDescent="0.2">
      <c r="A75" s="52"/>
    </row>
    <row r="76" spans="1:9" x14ac:dyDescent="0.2">
      <c r="A76" s="52"/>
      <c r="C76" s="75">
        <f>IF(LEN(D16)=7,"0"&amp;D16,D16)</f>
        <v>0</v>
      </c>
    </row>
    <row r="77" spans="1:9" x14ac:dyDescent="0.2">
      <c r="A77" s="52"/>
      <c r="C77" s="75" t="str">
        <f>CONCATENATE(H9,"-PMMB-060-",C76)</f>
        <v>-PMMB-060-0</v>
      </c>
    </row>
  </sheetData>
  <mergeCells count="21">
    <mergeCell ref="D19:F19"/>
    <mergeCell ref="B69:C69"/>
    <mergeCell ref="B62:F62"/>
    <mergeCell ref="D25:H25"/>
    <mergeCell ref="D24:H24"/>
    <mergeCell ref="D23:E23"/>
    <mergeCell ref="A7:J7"/>
    <mergeCell ref="D15:H15"/>
    <mergeCell ref="D17:H17"/>
    <mergeCell ref="D18:H18"/>
    <mergeCell ref="D16:E16"/>
    <mergeCell ref="C12:H12"/>
    <mergeCell ref="E71:G71"/>
    <mergeCell ref="C52:E52"/>
    <mergeCell ref="C53:E53"/>
    <mergeCell ref="E69:H69"/>
    <mergeCell ref="D20:E20"/>
    <mergeCell ref="B65:C65"/>
    <mergeCell ref="C51:E51"/>
    <mergeCell ref="E65:F65"/>
    <mergeCell ref="D22:E22"/>
  </mergeCells>
  <phoneticPr fontId="3" type="noConversion"/>
  <printOptions horizontalCentered="1" verticalCentered="1"/>
  <pageMargins left="0.5" right="0.5" top="0.5" bottom="0.5" header="0.25" footer="0.25"/>
  <pageSetup scale="77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DG116"/>
  <sheetViews>
    <sheetView showOutlineSymbols="0" zoomScaleNormal="100" workbookViewId="0">
      <selection activeCell="C16" sqref="C16"/>
    </sheetView>
  </sheetViews>
  <sheetFormatPr defaultColWidth="11.44140625" defaultRowHeight="15" x14ac:dyDescent="0.2"/>
  <cols>
    <col min="1" max="1" width="12.44140625" style="3" customWidth="1"/>
    <col min="2" max="2" width="48.6640625" customWidth="1"/>
    <col min="3" max="3" width="10.77734375" customWidth="1"/>
    <col min="4" max="5" width="12.77734375" customWidth="1"/>
    <col min="6" max="6" width="14.21875" customWidth="1"/>
    <col min="7" max="7" width="12.77734375" customWidth="1"/>
    <col min="8" max="22" width="12.6640625" customWidth="1"/>
  </cols>
  <sheetData>
    <row r="1" spans="1:111" ht="20.100000000000001" customHeight="1" x14ac:dyDescent="0.35">
      <c r="A1" s="120" t="s">
        <v>56</v>
      </c>
      <c r="B1" s="114">
        <f>COVER!D15</f>
        <v>0</v>
      </c>
      <c r="D1" s="100"/>
      <c r="E1" s="100"/>
      <c r="F1" s="10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1" ht="20.100000000000001" customHeight="1" x14ac:dyDescent="0.35">
      <c r="A2" s="120" t="str">
        <f>CONCATENATE("for the Year Ended December 31, ",COVER!H9)</f>
        <v xml:space="preserve">for the Year Ended December 31, </v>
      </c>
      <c r="B2" s="76"/>
      <c r="C2" s="76"/>
      <c r="D2" s="1"/>
      <c r="E2" s="1"/>
      <c r="F2" s="9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1" ht="20.100000000000001" customHeight="1" x14ac:dyDescent="0.25">
      <c r="A3" s="121"/>
      <c r="B3" s="2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1:111" ht="18" customHeight="1" x14ac:dyDescent="0.25">
      <c r="B4" s="1"/>
      <c r="C4" s="1"/>
      <c r="D4" s="122" t="s">
        <v>57</v>
      </c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1:111" ht="20.100000000000001" customHeight="1" x14ac:dyDescent="0.25">
      <c r="A5" s="198" t="s">
        <v>58</v>
      </c>
      <c r="B5" s="198"/>
      <c r="C5" s="198"/>
      <c r="D5" s="198"/>
      <c r="E5" s="101"/>
      <c r="F5" s="101"/>
      <c r="G5" s="101"/>
      <c r="H5" s="10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1:111" ht="20.100000000000001" customHeight="1" x14ac:dyDescent="0.25">
      <c r="A6" s="12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</row>
    <row r="7" spans="1:111" ht="20.100000000000001" customHeight="1" x14ac:dyDescent="0.25">
      <c r="A7" s="123"/>
      <c r="C7" s="6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</row>
    <row r="8" spans="1:111" ht="9.9499999999999993" customHeight="1" x14ac:dyDescent="0.25"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</row>
    <row r="9" spans="1:111" ht="20.100000000000001" customHeight="1" x14ac:dyDescent="0.25">
      <c r="A9" s="194" t="s">
        <v>59</v>
      </c>
      <c r="B9" s="195"/>
      <c r="C9" s="5" t="s">
        <v>60</v>
      </c>
      <c r="D9" s="124" t="s">
        <v>60</v>
      </c>
      <c r="E9" s="9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</row>
    <row r="10" spans="1:111" ht="20.100000000000001" customHeight="1" x14ac:dyDescent="0.25">
      <c r="A10" s="196"/>
      <c r="B10" s="197"/>
      <c r="C10" s="4" t="s">
        <v>61</v>
      </c>
      <c r="D10" s="125" t="s">
        <v>62</v>
      </c>
      <c r="E10" s="10"/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11" ht="9.9499999999999993" customHeight="1" x14ac:dyDescent="0.25">
      <c r="B11" s="1"/>
      <c r="C11" s="6"/>
      <c r="D11" s="9"/>
      <c r="E11" s="10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pans="1:111" ht="20.100000000000001" customHeight="1" x14ac:dyDescent="0.25">
      <c r="A12" s="193" t="s">
        <v>63</v>
      </c>
      <c r="B12" s="193"/>
      <c r="C12" s="6"/>
      <c r="D12" s="9"/>
      <c r="E12" s="10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</row>
    <row r="13" spans="1:111" ht="20.100000000000001" customHeight="1" x14ac:dyDescent="0.25">
      <c r="A13" s="2" t="s">
        <v>64</v>
      </c>
      <c r="C13" s="13"/>
      <c r="D13" s="19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</row>
    <row r="14" spans="1:111" ht="20.100000000000001" customHeight="1" x14ac:dyDescent="0.2">
      <c r="A14" s="23" t="s">
        <v>65</v>
      </c>
      <c r="B14" s="24"/>
      <c r="C14" s="96">
        <v>1100505</v>
      </c>
      <c r="D14" s="70"/>
      <c r="E14" s="14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</row>
    <row r="15" spans="1:111" ht="20.100000000000001" customHeight="1" x14ac:dyDescent="0.2">
      <c r="A15" s="22" t="s">
        <v>66</v>
      </c>
      <c r="B15" s="21"/>
      <c r="C15" s="97">
        <v>1101005</v>
      </c>
      <c r="D15" s="71"/>
      <c r="E15" s="8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</row>
    <row r="16" spans="1:111" ht="20.100000000000001" customHeight="1" x14ac:dyDescent="0.2">
      <c r="A16" s="22" t="s">
        <v>67</v>
      </c>
      <c r="B16" s="21"/>
      <c r="C16" s="98">
        <v>1101010</v>
      </c>
      <c r="D16" s="71"/>
      <c r="E16" s="8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</row>
    <row r="17" spans="1:111" ht="20.100000000000001" customHeight="1" x14ac:dyDescent="0.2">
      <c r="A17" s="22" t="s">
        <v>68</v>
      </c>
      <c r="B17" s="21"/>
      <c r="C17" s="98">
        <v>1101015</v>
      </c>
      <c r="D17" s="71"/>
      <c r="E17" s="8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</row>
    <row r="18" spans="1:111" ht="20.100000000000001" customHeight="1" x14ac:dyDescent="0.25">
      <c r="A18" s="27" t="s">
        <v>69</v>
      </c>
      <c r="B18" s="21"/>
      <c r="C18" s="98">
        <v>1101510</v>
      </c>
      <c r="D18" s="71"/>
      <c r="E18" s="8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pans="1:111" ht="20.100000000000001" customHeight="1" x14ac:dyDescent="0.25">
      <c r="A19" s="27" t="s">
        <v>70</v>
      </c>
      <c r="B19" s="21"/>
      <c r="C19" s="98">
        <v>1101515</v>
      </c>
      <c r="D19" s="71"/>
      <c r="E19" s="8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</row>
    <row r="20" spans="1:111" ht="20.100000000000001" customHeight="1" x14ac:dyDescent="0.2">
      <c r="A20" s="27" t="s">
        <v>71</v>
      </c>
      <c r="B20" s="21"/>
      <c r="C20" s="98">
        <v>1101520</v>
      </c>
      <c r="D20" s="71"/>
      <c r="E20" s="8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</row>
    <row r="21" spans="1:111" ht="20.100000000000001" customHeight="1" x14ac:dyDescent="0.2">
      <c r="A21" s="27" t="s">
        <v>72</v>
      </c>
      <c r="B21" s="21"/>
      <c r="C21" s="99">
        <v>1101525</v>
      </c>
      <c r="D21" s="71"/>
      <c r="E21" s="8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</row>
    <row r="22" spans="1:111" ht="20.100000000000001" customHeight="1" x14ac:dyDescent="0.25">
      <c r="A22" s="27" t="s">
        <v>73</v>
      </c>
      <c r="B22" s="21"/>
      <c r="C22" s="98">
        <v>1101530</v>
      </c>
      <c r="D22" s="71"/>
      <c r="E22" s="8"/>
      <c r="F22" s="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</row>
    <row r="23" spans="1:111" ht="20.100000000000001" customHeight="1" x14ac:dyDescent="0.25">
      <c r="A23" s="27" t="s">
        <v>74</v>
      </c>
      <c r="B23" s="21"/>
      <c r="C23" s="98">
        <v>1101535</v>
      </c>
      <c r="D23" s="71"/>
      <c r="E23" s="8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</row>
    <row r="24" spans="1:111" ht="20.100000000000001" customHeight="1" x14ac:dyDescent="0.2">
      <c r="A24" s="22" t="s">
        <v>75</v>
      </c>
      <c r="B24" s="21"/>
      <c r="C24" s="98">
        <v>1101590</v>
      </c>
      <c r="D24" s="71"/>
      <c r="E24" s="8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</row>
    <row r="25" spans="1:111" ht="20.100000000000001" customHeight="1" x14ac:dyDescent="0.2">
      <c r="A25" s="22" t="s">
        <v>76</v>
      </c>
      <c r="B25" s="21"/>
      <c r="C25" s="98">
        <v>1102000</v>
      </c>
      <c r="D25" s="71"/>
      <c r="E25" s="8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</row>
    <row r="26" spans="1:111" ht="20.100000000000001" customHeight="1" x14ac:dyDescent="0.2">
      <c r="A26" s="22" t="s">
        <v>77</v>
      </c>
      <c r="B26" s="21"/>
      <c r="C26" s="98">
        <v>1102500</v>
      </c>
      <c r="D26" s="71"/>
      <c r="E26" s="8"/>
      <c r="F26" s="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pans="1:111" ht="20.100000000000001" customHeight="1" x14ac:dyDescent="0.2">
      <c r="A27" s="22" t="s">
        <v>78</v>
      </c>
      <c r="B27" s="21"/>
      <c r="C27" s="98">
        <v>1109000</v>
      </c>
      <c r="D27" s="71"/>
      <c r="E27" s="8"/>
      <c r="F27" s="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pans="1:111" ht="20.100000000000001" customHeight="1" x14ac:dyDescent="0.25">
      <c r="A28" s="25"/>
      <c r="B28" s="61" t="s">
        <v>79</v>
      </c>
      <c r="C28" s="63"/>
      <c r="D28" s="63"/>
      <c r="E28" s="113">
        <f>ROUND((SUM(D14:D27)),0)</f>
        <v>0</v>
      </c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pans="1:111" ht="20.100000000000001" customHeight="1" x14ac:dyDescent="0.25">
      <c r="A29" s="2" t="s">
        <v>80</v>
      </c>
      <c r="C29" s="17"/>
      <c r="D29" s="18"/>
      <c r="E29" s="15"/>
      <c r="F29" s="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pans="1:111" ht="20.100000000000001" customHeight="1" x14ac:dyDescent="0.2">
      <c r="A30" s="20" t="s">
        <v>81</v>
      </c>
      <c r="B30" s="21"/>
      <c r="C30" s="98">
        <v>1200500</v>
      </c>
      <c r="D30" s="71"/>
      <c r="E30" s="8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</row>
    <row r="31" spans="1:111" ht="20.100000000000001" customHeight="1" x14ac:dyDescent="0.2">
      <c r="A31" s="20" t="s">
        <v>82</v>
      </c>
      <c r="B31" s="21"/>
      <c r="C31" s="98">
        <v>1201000</v>
      </c>
      <c r="D31" s="71"/>
      <c r="E31" s="8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</row>
    <row r="32" spans="1:111" ht="20.100000000000001" customHeight="1" x14ac:dyDescent="0.2">
      <c r="A32" s="20" t="s">
        <v>83</v>
      </c>
      <c r="B32" s="21"/>
      <c r="C32" s="98">
        <v>1201500</v>
      </c>
      <c r="D32" s="71"/>
      <c r="E32" s="8"/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</row>
    <row r="33" spans="1:111" ht="20.100000000000001" customHeight="1" x14ac:dyDescent="0.2">
      <c r="A33" s="20" t="s">
        <v>84</v>
      </c>
      <c r="B33" s="21"/>
      <c r="C33" s="98">
        <v>1202000</v>
      </c>
      <c r="D33" s="71"/>
      <c r="E33" s="8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</row>
    <row r="34" spans="1:111" ht="20.100000000000001" customHeight="1" x14ac:dyDescent="0.2">
      <c r="A34" s="20" t="s">
        <v>85</v>
      </c>
      <c r="B34" s="21"/>
      <c r="C34" s="98">
        <v>1209000</v>
      </c>
      <c r="D34" s="71"/>
      <c r="E34" s="11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</row>
    <row r="35" spans="1:111" ht="20.100000000000001" customHeight="1" x14ac:dyDescent="0.25">
      <c r="A35" s="25"/>
      <c r="B35" s="62" t="s">
        <v>86</v>
      </c>
      <c r="C35" s="63"/>
      <c r="D35" s="63"/>
      <c r="E35" s="111">
        <f>ROUND((SUM(D30:D34)),0)</f>
        <v>0</v>
      </c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</row>
    <row r="36" spans="1:111" ht="20.100000000000001" customHeight="1" x14ac:dyDescent="0.25">
      <c r="A36" s="2" t="s">
        <v>87</v>
      </c>
      <c r="C36" s="17"/>
      <c r="D36" s="18"/>
      <c r="E36" s="15"/>
      <c r="F36" s="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</row>
    <row r="37" spans="1:111" ht="20.100000000000001" customHeight="1" x14ac:dyDescent="0.2">
      <c r="A37" s="25" t="s">
        <v>88</v>
      </c>
      <c r="B37" s="24"/>
      <c r="C37" s="98">
        <v>1300500</v>
      </c>
      <c r="D37" s="71"/>
      <c r="E37" s="8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</row>
    <row r="38" spans="1:111" ht="20.100000000000001" customHeight="1" x14ac:dyDescent="0.2">
      <c r="A38" s="25" t="s">
        <v>89</v>
      </c>
      <c r="B38" s="24"/>
      <c r="C38" s="98">
        <v>1301005</v>
      </c>
      <c r="D38" s="71"/>
      <c r="E38" s="8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</row>
    <row r="39" spans="1:111" ht="20.100000000000001" customHeight="1" x14ac:dyDescent="0.2">
      <c r="A39" s="20" t="s">
        <v>90</v>
      </c>
      <c r="B39" s="21"/>
      <c r="C39" s="98">
        <v>1302005</v>
      </c>
      <c r="D39" s="71"/>
      <c r="E39" s="8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</row>
    <row r="40" spans="1:111" ht="20.100000000000001" customHeight="1" x14ac:dyDescent="0.2">
      <c r="A40" s="20" t="s">
        <v>91</v>
      </c>
      <c r="B40" s="21"/>
      <c r="C40" s="98">
        <v>1303005</v>
      </c>
      <c r="D40" s="71"/>
      <c r="E40" s="8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</row>
    <row r="41" spans="1:111" ht="20.100000000000001" customHeight="1" x14ac:dyDescent="0.2">
      <c r="A41" s="20" t="s">
        <v>92</v>
      </c>
      <c r="B41" s="21"/>
      <c r="C41" s="98">
        <v>1304005</v>
      </c>
      <c r="D41" s="71"/>
      <c r="E41" s="8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</row>
    <row r="42" spans="1:111" ht="20.100000000000001" customHeight="1" x14ac:dyDescent="0.2">
      <c r="A42" s="20" t="s">
        <v>93</v>
      </c>
      <c r="B42" s="21"/>
      <c r="C42" s="98">
        <v>1305010</v>
      </c>
      <c r="D42" s="71"/>
      <c r="E42" s="11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</row>
    <row r="43" spans="1:111" ht="20.100000000000001" customHeight="1" x14ac:dyDescent="0.25">
      <c r="A43" s="25"/>
      <c r="B43" s="62" t="s">
        <v>94</v>
      </c>
      <c r="C43" s="63"/>
      <c r="D43" s="63"/>
      <c r="E43" s="111">
        <f>ROUND((SUM(D37:D42)),0)</f>
        <v>0</v>
      </c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</row>
    <row r="44" spans="1:111" ht="20.100000000000001" customHeight="1" x14ac:dyDescent="0.2">
      <c r="A44" s="21" t="s">
        <v>95</v>
      </c>
      <c r="B44" s="21"/>
      <c r="C44" s="98">
        <v>1409000</v>
      </c>
      <c r="D44" s="71"/>
      <c r="E44" s="16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</row>
    <row r="45" spans="1:111" ht="20.100000000000001" customHeight="1" x14ac:dyDescent="0.25">
      <c r="A45" s="60"/>
      <c r="B45" s="62" t="s">
        <v>96</v>
      </c>
      <c r="C45" s="98">
        <v>1000000</v>
      </c>
      <c r="D45" s="63"/>
      <c r="E45" s="63"/>
      <c r="F45" s="111">
        <f>ROUND((E28+E35+E43+D44),0)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</row>
    <row r="46" spans="1:111" ht="9.9499999999999993" customHeight="1" x14ac:dyDescent="0.2">
      <c r="B46" s="1"/>
      <c r="C46" s="10"/>
      <c r="D46" s="7"/>
      <c r="E46" s="7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</row>
    <row r="47" spans="1:111" ht="20.100000000000001" customHeight="1" x14ac:dyDescent="0.25">
      <c r="A47" s="193" t="s">
        <v>97</v>
      </c>
      <c r="B47" s="193"/>
      <c r="C47" s="10"/>
      <c r="D47" s="7"/>
      <c r="E47" s="7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</row>
    <row r="48" spans="1:111" ht="20.100000000000001" customHeight="1" x14ac:dyDescent="0.25">
      <c r="A48" s="2" t="s">
        <v>98</v>
      </c>
      <c r="C48" s="12"/>
      <c r="D48" s="12"/>
      <c r="E48" s="7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</row>
    <row r="49" spans="1:111" ht="20.100000000000001" customHeight="1" x14ac:dyDescent="0.2">
      <c r="A49" s="25" t="s">
        <v>99</v>
      </c>
      <c r="B49" s="24"/>
      <c r="C49" s="98">
        <v>2100500</v>
      </c>
      <c r="D49" s="71"/>
      <c r="E49" s="14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</row>
    <row r="50" spans="1:111" ht="20.100000000000001" customHeight="1" x14ac:dyDescent="0.2">
      <c r="A50" s="25" t="s">
        <v>100</v>
      </c>
      <c r="B50" s="24"/>
      <c r="C50" s="98">
        <v>2101000</v>
      </c>
      <c r="D50" s="71"/>
      <c r="E50" s="8"/>
      <c r="F50" s="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</row>
    <row r="51" spans="1:111" ht="20.100000000000001" customHeight="1" x14ac:dyDescent="0.2">
      <c r="A51" s="25" t="s">
        <v>101</v>
      </c>
      <c r="B51" s="24"/>
      <c r="C51" s="98">
        <v>2101500</v>
      </c>
      <c r="D51" s="71"/>
      <c r="E51" s="8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</row>
    <row r="52" spans="1:111" ht="20.100000000000001" customHeight="1" x14ac:dyDescent="0.2">
      <c r="A52" s="25" t="s">
        <v>102</v>
      </c>
      <c r="B52" s="24"/>
      <c r="C52" s="98">
        <v>2102000</v>
      </c>
      <c r="D52" s="71"/>
      <c r="E52" s="8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</row>
    <row r="53" spans="1:111" ht="20.100000000000001" customHeight="1" x14ac:dyDescent="0.2">
      <c r="A53" s="25" t="s">
        <v>103</v>
      </c>
      <c r="B53" s="24"/>
      <c r="C53" s="98">
        <v>2102500</v>
      </c>
      <c r="D53" s="71"/>
      <c r="E53" s="8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ht="20.100000000000001" customHeight="1" x14ac:dyDescent="0.2">
      <c r="A54" s="25" t="s">
        <v>104</v>
      </c>
      <c r="B54" s="24"/>
      <c r="C54" s="98">
        <v>2103500</v>
      </c>
      <c r="D54" s="71"/>
      <c r="E54" s="8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ht="20.100000000000001" customHeight="1" x14ac:dyDescent="0.2">
      <c r="A55" s="25" t="s">
        <v>105</v>
      </c>
      <c r="B55" s="24"/>
      <c r="C55" s="98">
        <v>2104000</v>
      </c>
      <c r="D55" s="71"/>
      <c r="E55" s="8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ht="20.100000000000001" customHeight="1" x14ac:dyDescent="0.2">
      <c r="A56" s="25" t="s">
        <v>106</v>
      </c>
      <c r="B56" s="24"/>
      <c r="C56" s="98">
        <v>2104500</v>
      </c>
      <c r="D56" s="71"/>
      <c r="E56" s="8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ht="20.100000000000001" customHeight="1" x14ac:dyDescent="0.2">
      <c r="A57" s="25" t="s">
        <v>107</v>
      </c>
      <c r="B57" s="24"/>
      <c r="C57" s="98">
        <v>2109000</v>
      </c>
      <c r="D57" s="71"/>
      <c r="E57" s="11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ht="20.100000000000001" customHeight="1" x14ac:dyDescent="0.25">
      <c r="A58" s="25" t="s">
        <v>108</v>
      </c>
      <c r="B58" s="62" t="s">
        <v>109</v>
      </c>
      <c r="C58" s="63"/>
      <c r="D58" s="63"/>
      <c r="E58" s="111">
        <f>ROUND(SUM(D49:D57),0)</f>
        <v>0</v>
      </c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ht="20.100000000000001" customHeight="1" x14ac:dyDescent="0.25">
      <c r="A59" s="2" t="s">
        <v>110</v>
      </c>
      <c r="C59" s="17"/>
      <c r="D59" s="18"/>
      <c r="E59" s="15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ht="20.100000000000001" customHeight="1" x14ac:dyDescent="0.2">
      <c r="A60" s="25" t="s">
        <v>111</v>
      </c>
      <c r="B60" s="24"/>
      <c r="C60" s="98">
        <v>2200500</v>
      </c>
      <c r="D60" s="71"/>
      <c r="E60" s="8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ht="20.100000000000001" customHeight="1" x14ac:dyDescent="0.2">
      <c r="A61" s="25" t="s">
        <v>112</v>
      </c>
      <c r="B61" s="24"/>
      <c r="C61" s="98">
        <v>2201000</v>
      </c>
      <c r="D61" s="71"/>
      <c r="E61" s="8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ht="20.100000000000001" customHeight="1" x14ac:dyDescent="0.2">
      <c r="A62" s="25" t="s">
        <v>113</v>
      </c>
      <c r="B62" s="24"/>
      <c r="C62" s="98">
        <v>2209000</v>
      </c>
      <c r="D62" s="71"/>
      <c r="E62" s="8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ht="20.100000000000001" customHeight="1" x14ac:dyDescent="0.2">
      <c r="A63" s="25" t="s">
        <v>114</v>
      </c>
      <c r="B63" s="24"/>
      <c r="C63" s="98">
        <v>2300000</v>
      </c>
      <c r="D63" s="71"/>
      <c r="E63" s="11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ht="20.100000000000001" customHeight="1" x14ac:dyDescent="0.25">
      <c r="A64" s="25" t="s">
        <v>108</v>
      </c>
      <c r="B64" s="62" t="s">
        <v>115</v>
      </c>
      <c r="C64" s="63"/>
      <c r="D64" s="63"/>
      <c r="E64" s="111">
        <f>ROUND(SUM(D60:D63),0)</f>
        <v>0</v>
      </c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ht="20.100000000000001" customHeight="1" x14ac:dyDescent="0.25">
      <c r="A65" s="25" t="s">
        <v>116</v>
      </c>
      <c r="B65" s="62" t="s">
        <v>117</v>
      </c>
      <c r="C65" s="98">
        <v>2000000</v>
      </c>
      <c r="D65" s="63"/>
      <c r="E65" s="111">
        <f>ROUND((E58+E64),0)</f>
        <v>0</v>
      </c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ht="20.100000000000001" customHeight="1" x14ac:dyDescent="0.25">
      <c r="A66" s="2" t="s">
        <v>118</v>
      </c>
      <c r="C66" s="17"/>
      <c r="D66" s="18"/>
      <c r="E66" s="15"/>
      <c r="F66" s="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ht="20.100000000000001" customHeight="1" x14ac:dyDescent="0.2">
      <c r="A67" s="25" t="s">
        <v>119</v>
      </c>
      <c r="B67" s="24"/>
      <c r="C67" s="98">
        <v>3100000</v>
      </c>
      <c r="D67" s="71"/>
      <c r="E67" s="8"/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ht="20.100000000000001" customHeight="1" x14ac:dyDescent="0.2">
      <c r="A68" s="25" t="s">
        <v>120</v>
      </c>
      <c r="B68" s="24"/>
      <c r="C68" s="98">
        <v>3200000</v>
      </c>
      <c r="D68" s="71"/>
      <c r="E68" s="11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ht="20.100000000000001" customHeight="1" x14ac:dyDescent="0.25">
      <c r="A69" s="25" t="s">
        <v>108</v>
      </c>
      <c r="B69" s="62" t="s">
        <v>121</v>
      </c>
      <c r="C69" s="98">
        <v>3000000</v>
      </c>
      <c r="D69" s="63"/>
      <c r="E69" s="111">
        <f>ROUND((D67+D68),0)</f>
        <v>0</v>
      </c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ht="20.100000000000001" customHeight="1" x14ac:dyDescent="0.25">
      <c r="A70" s="25" t="s">
        <v>116</v>
      </c>
      <c r="B70" s="62" t="s">
        <v>122</v>
      </c>
      <c r="C70" s="63"/>
      <c r="D70" s="63"/>
      <c r="E70" s="63"/>
      <c r="F70" s="111">
        <f>ROUND((E65+E69),0)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ht="15.9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ht="15.9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ht="15.9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ht="15.9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ht="15.9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2:11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2:11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2:11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2:11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2:11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2:11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2:11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2:11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2:11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2:11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2:11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2:11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2:11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2:11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2:11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2:11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2:11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2:11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2:11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2:11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2:11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2:11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2:11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</row>
    <row r="104" spans="2:11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</row>
    <row r="105" spans="2:11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</row>
    <row r="106" spans="2:11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</row>
    <row r="107" spans="2:11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</row>
    <row r="108" spans="2:11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</row>
    <row r="109" spans="2:11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</row>
    <row r="110" spans="2:111" ht="15.9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</row>
    <row r="111" spans="2:111" ht="15.9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</row>
    <row r="112" spans="2:111" ht="15.9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</row>
    <row r="113" spans="2:111" ht="15.9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</row>
    <row r="114" spans="2:111" ht="15.9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</row>
    <row r="115" spans="2:111" ht="15.9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</row>
    <row r="116" spans="2:111" ht="15.9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</row>
  </sheetData>
  <sheetProtection formatCells="0" formatColumns="0" formatRows="0"/>
  <mergeCells count="4">
    <mergeCell ref="A12:B12"/>
    <mergeCell ref="A47:B47"/>
    <mergeCell ref="A9:B10"/>
    <mergeCell ref="A5:D5"/>
  </mergeCells>
  <phoneticPr fontId="0" type="noConversion"/>
  <conditionalFormatting sqref="E28 E35 E43 F45 E58 E64:E65 E69 F70">
    <cfRule type="cellIs" dxfId="15" priority="1" stopIfTrue="1" operator="equal">
      <formula>0</formula>
    </cfRule>
  </conditionalFormatting>
  <printOptions horizontalCentered="1" verticalCentered="1"/>
  <pageMargins left="0.5" right="0.5" top="0.5" bottom="0.5" header="0" footer="0"/>
  <pageSetup scale="5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CheckBox21">
          <controlPr autoLine="0" r:id="rId5">
            <anchor moveWithCells="1">
              <from>
                <xdr:col>3</xdr:col>
                <xdr:colOff>466725</xdr:colOff>
                <xdr:row>5</xdr:row>
                <xdr:rowOff>133350</xdr:rowOff>
              </from>
              <to>
                <xdr:col>6</xdr:col>
                <xdr:colOff>152400</xdr:colOff>
                <xdr:row>7</xdr:row>
                <xdr:rowOff>38100</xdr:rowOff>
              </to>
            </anchor>
          </controlPr>
        </control>
      </mc:Choice>
      <mc:Fallback>
        <control shapeId="4097" r:id="rId4" name="CheckBox2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8"/>
  <sheetViews>
    <sheetView showGridLines="0" zoomScaleNormal="100" workbookViewId="0">
      <selection activeCell="C16" sqref="C16"/>
    </sheetView>
  </sheetViews>
  <sheetFormatPr defaultRowHeight="15" x14ac:dyDescent="0.2"/>
  <cols>
    <col min="1" max="1" width="12.33203125" customWidth="1"/>
    <col min="2" max="2" width="35.44140625" customWidth="1"/>
    <col min="3" max="3" width="9.5546875" customWidth="1"/>
    <col min="4" max="5" width="15.77734375" customWidth="1"/>
    <col min="6" max="6" width="20.77734375" customWidth="1"/>
    <col min="7" max="7" width="9.88671875" bestFit="1" customWidth="1"/>
  </cols>
  <sheetData>
    <row r="1" spans="1:7" ht="20.100000000000001" customHeight="1" x14ac:dyDescent="0.25">
      <c r="A1" s="120" t="s">
        <v>56</v>
      </c>
      <c r="B1" s="95">
        <f>COVER!D15</f>
        <v>0</v>
      </c>
      <c r="D1" s="76"/>
      <c r="E1" s="76"/>
      <c r="F1" s="76"/>
      <c r="G1" s="76"/>
    </row>
    <row r="2" spans="1:7" ht="20.100000000000001" customHeight="1" x14ac:dyDescent="0.25">
      <c r="A2" s="120" t="str">
        <f>CONCATENATE("for the Year Ended December 31, ",COVER!H9)</f>
        <v xml:space="preserve">for the Year Ended December 31, </v>
      </c>
      <c r="B2" s="76"/>
      <c r="C2" s="76"/>
      <c r="D2" s="76"/>
      <c r="E2" s="76"/>
      <c r="F2" s="76"/>
      <c r="G2" s="76"/>
    </row>
    <row r="3" spans="1:7" ht="20.100000000000001" customHeight="1" x14ac:dyDescent="0.25">
      <c r="A3" s="120"/>
      <c r="B3" s="76"/>
      <c r="C3" s="76"/>
      <c r="D3" s="76"/>
      <c r="E3" s="76"/>
      <c r="F3" s="76"/>
      <c r="G3" s="76"/>
    </row>
    <row r="4" spans="1:7" ht="20.100000000000001" customHeight="1" x14ac:dyDescent="0.25">
      <c r="A4" s="76"/>
      <c r="B4" s="76"/>
      <c r="C4" s="76"/>
      <c r="D4" s="76"/>
      <c r="E4" s="76"/>
      <c r="F4" s="122" t="s">
        <v>123</v>
      </c>
    </row>
    <row r="5" spans="1:7" ht="20.100000000000001" customHeight="1" x14ac:dyDescent="0.25">
      <c r="A5" s="198" t="s">
        <v>124</v>
      </c>
      <c r="B5" s="198"/>
      <c r="C5" s="198"/>
      <c r="D5" s="198"/>
      <c r="E5" s="198"/>
      <c r="F5" s="198"/>
      <c r="G5" s="101"/>
    </row>
    <row r="6" spans="1:7" ht="20.100000000000001" customHeight="1" x14ac:dyDescent="0.25">
      <c r="A6" s="76"/>
      <c r="B6" s="76"/>
      <c r="C6" s="76"/>
      <c r="D6" s="122"/>
      <c r="E6" s="126"/>
      <c r="F6" s="126"/>
      <c r="G6" s="76"/>
    </row>
    <row r="7" spans="1:7" ht="20.100000000000001" customHeight="1" x14ac:dyDescent="0.25">
      <c r="A7" s="76"/>
      <c r="B7" s="127"/>
      <c r="C7" s="76"/>
      <c r="D7" s="69"/>
      <c r="E7" s="94"/>
      <c r="F7" s="69"/>
      <c r="G7" s="76"/>
    </row>
    <row r="8" spans="1:7" s="76" customFormat="1" ht="20.100000000000001" customHeight="1" x14ac:dyDescent="0.25">
      <c r="A8" s="177" t="s">
        <v>59</v>
      </c>
      <c r="B8" s="178"/>
      <c r="C8" s="128" t="s">
        <v>60</v>
      </c>
      <c r="D8" s="129" t="s">
        <v>125</v>
      </c>
      <c r="E8" s="129" t="s">
        <v>126</v>
      </c>
      <c r="F8" s="129" t="s">
        <v>127</v>
      </c>
    </row>
    <row r="9" spans="1:7" s="76" customFormat="1" ht="20.100000000000001" customHeight="1" x14ac:dyDescent="0.25">
      <c r="A9" s="179"/>
      <c r="B9" s="180"/>
      <c r="C9" s="130" t="s">
        <v>61</v>
      </c>
      <c r="D9" s="131" t="s">
        <v>128</v>
      </c>
      <c r="E9" s="131" t="s">
        <v>128</v>
      </c>
      <c r="F9" s="131" t="s">
        <v>129</v>
      </c>
    </row>
    <row r="10" spans="1:7" s="76" customFormat="1" ht="9.9499999999999993" customHeight="1" x14ac:dyDescent="0.25">
      <c r="A10" s="132"/>
      <c r="B10" s="80"/>
      <c r="C10" s="80"/>
      <c r="D10" s="122"/>
      <c r="E10" s="122"/>
      <c r="F10" s="122"/>
    </row>
    <row r="11" spans="1:7" s="76" customFormat="1" ht="19.5" customHeight="1" x14ac:dyDescent="0.25">
      <c r="A11" s="199" t="s">
        <v>130</v>
      </c>
      <c r="B11" s="200"/>
      <c r="C11" s="133">
        <v>4100500</v>
      </c>
      <c r="D11" s="134"/>
      <c r="E11" s="134"/>
      <c r="F11" s="135">
        <f>SUM(D11:E11)</f>
        <v>0</v>
      </c>
    </row>
    <row r="12" spans="1:7" s="83" customFormat="1" ht="9.9499999999999993" customHeight="1" x14ac:dyDescent="0.25">
      <c r="A12" s="136"/>
      <c r="B12" s="87"/>
      <c r="C12" s="87"/>
      <c r="D12" s="15"/>
      <c r="E12" s="15"/>
      <c r="F12" s="137"/>
    </row>
    <row r="13" spans="1:7" s="83" customFormat="1" ht="20.100000000000001" customHeight="1" x14ac:dyDescent="0.25">
      <c r="A13" s="138" t="s">
        <v>131</v>
      </c>
      <c r="B13" s="82"/>
      <c r="C13" s="82"/>
      <c r="D13" s="12"/>
      <c r="E13" s="12"/>
      <c r="F13" s="12"/>
    </row>
    <row r="14" spans="1:7" s="76" customFormat="1" ht="20.100000000000001" customHeight="1" x14ac:dyDescent="0.2">
      <c r="A14" s="139" t="s">
        <v>132</v>
      </c>
      <c r="B14" s="85"/>
      <c r="C14" s="110">
        <v>4200500</v>
      </c>
      <c r="D14" s="140"/>
      <c r="E14" s="140"/>
      <c r="F14" s="135">
        <f t="shared" ref="F14:F15" si="0">SUM(D14:E14)</f>
        <v>0</v>
      </c>
    </row>
    <row r="15" spans="1:7" s="76" customFormat="1" ht="20.100000000000001" customHeight="1" x14ac:dyDescent="0.2">
      <c r="A15" s="105" t="s">
        <v>133</v>
      </c>
      <c r="B15" s="85"/>
      <c r="C15" s="110">
        <v>4200510</v>
      </c>
      <c r="D15" s="140"/>
      <c r="E15" s="140"/>
      <c r="F15" s="135">
        <f t="shared" si="0"/>
        <v>0</v>
      </c>
    </row>
    <row r="16" spans="1:7" s="76" customFormat="1" ht="20.100000000000001" customHeight="1" x14ac:dyDescent="0.25">
      <c r="B16" s="141" t="s">
        <v>134</v>
      </c>
      <c r="C16" s="141"/>
      <c r="D16" s="135">
        <f>SUM(D14:D15)</f>
        <v>0</v>
      </c>
      <c r="E16" s="135">
        <f>SUM(E14:E15)</f>
        <v>0</v>
      </c>
      <c r="F16" s="135">
        <f>SUM(F14:F15)</f>
        <v>0</v>
      </c>
    </row>
    <row r="17" spans="1:10" s="83" customFormat="1" ht="9.9499999999999993" customHeight="1" x14ac:dyDescent="0.25">
      <c r="A17" s="136"/>
      <c r="B17" s="87"/>
      <c r="C17" s="87"/>
      <c r="D17" s="15"/>
      <c r="E17" s="15"/>
      <c r="F17" s="137"/>
    </row>
    <row r="18" spans="1:10" s="76" customFormat="1" ht="20.100000000000001" customHeight="1" x14ac:dyDescent="0.25">
      <c r="A18" s="106"/>
      <c r="B18" s="141" t="s">
        <v>135</v>
      </c>
      <c r="C18" s="141"/>
      <c r="D18" s="135">
        <f>ROUND((D11-D16),0)</f>
        <v>0</v>
      </c>
      <c r="E18" s="135">
        <f>ROUND((E11-E16),0)</f>
        <v>0</v>
      </c>
      <c r="F18" s="135">
        <f>ROUND((F11-F16),0)</f>
        <v>0</v>
      </c>
      <c r="I18" s="107"/>
    </row>
    <row r="19" spans="1:10" s="83" customFormat="1" ht="9.9499999999999993" customHeight="1" x14ac:dyDescent="0.25">
      <c r="A19" s="136"/>
      <c r="B19" s="87"/>
      <c r="C19" s="87"/>
      <c r="D19" s="15"/>
      <c r="E19" s="15"/>
      <c r="F19" s="137"/>
    </row>
    <row r="20" spans="1:10" s="83" customFormat="1" ht="20.100000000000001" customHeight="1" x14ac:dyDescent="0.25">
      <c r="A20" s="138" t="s">
        <v>136</v>
      </c>
      <c r="B20" s="82"/>
      <c r="C20" s="82"/>
      <c r="D20" s="12"/>
      <c r="E20" s="12"/>
      <c r="F20" s="12"/>
    </row>
    <row r="21" spans="1:10" s="76" customFormat="1" ht="20.100000000000001" customHeight="1" x14ac:dyDescent="0.2">
      <c r="A21" s="139" t="s">
        <v>137</v>
      </c>
      <c r="B21" s="85"/>
      <c r="C21" s="110">
        <v>4300500</v>
      </c>
      <c r="D21" s="140"/>
      <c r="E21" s="140"/>
      <c r="F21" s="112">
        <f>SUM(D21:E21)</f>
        <v>0</v>
      </c>
    </row>
    <row r="22" spans="1:10" s="76" customFormat="1" ht="20.100000000000001" customHeight="1" x14ac:dyDescent="0.2">
      <c r="A22" s="108" t="s">
        <v>138</v>
      </c>
      <c r="B22" s="85"/>
      <c r="C22" s="110">
        <v>4301000</v>
      </c>
      <c r="D22" s="140"/>
      <c r="E22" s="140"/>
      <c r="F22" s="112">
        <f>SUM(D22:E22)</f>
        <v>0</v>
      </c>
    </row>
    <row r="23" spans="1:10" s="76" customFormat="1" ht="20.100000000000001" customHeight="1" x14ac:dyDescent="0.25">
      <c r="B23" s="142" t="s">
        <v>139</v>
      </c>
      <c r="C23" s="143"/>
      <c r="D23" s="112">
        <f>SUM(D21:D22)</f>
        <v>0</v>
      </c>
      <c r="E23" s="112">
        <f>SUM(E21:E22)</f>
        <v>0</v>
      </c>
      <c r="F23" s="112">
        <f>SUM(F21:F22)</f>
        <v>0</v>
      </c>
    </row>
    <row r="24" spans="1:10" s="76" customFormat="1" ht="20.100000000000001" customHeight="1" x14ac:dyDescent="0.2">
      <c r="A24" s="139" t="s">
        <v>140</v>
      </c>
      <c r="B24" s="85"/>
      <c r="C24" s="110">
        <v>4301500</v>
      </c>
      <c r="D24" s="140"/>
      <c r="E24" s="140"/>
      <c r="F24" s="112">
        <f>SUM(D24:E24)</f>
        <v>0</v>
      </c>
    </row>
    <row r="25" spans="1:10" s="76" customFormat="1" ht="20.100000000000001" customHeight="1" x14ac:dyDescent="0.2">
      <c r="A25" s="139" t="s">
        <v>141</v>
      </c>
      <c r="B25" s="85"/>
      <c r="C25" s="110">
        <v>4302000</v>
      </c>
      <c r="D25" s="140"/>
      <c r="E25" s="140"/>
      <c r="F25" s="112">
        <f t="shared" ref="F25:F28" si="1">SUM(D25:E25)</f>
        <v>0</v>
      </c>
    </row>
    <row r="26" spans="1:10" s="76" customFormat="1" ht="20.100000000000001" customHeight="1" x14ac:dyDescent="0.2">
      <c r="A26" s="139" t="s">
        <v>142</v>
      </c>
      <c r="B26" s="85"/>
      <c r="C26" s="110">
        <v>4302500</v>
      </c>
      <c r="D26" s="140"/>
      <c r="E26" s="140"/>
      <c r="F26" s="112">
        <f t="shared" si="1"/>
        <v>0</v>
      </c>
    </row>
    <row r="27" spans="1:10" s="76" customFormat="1" ht="20.100000000000001" customHeight="1" x14ac:dyDescent="0.2">
      <c r="A27" s="139" t="s">
        <v>143</v>
      </c>
      <c r="B27" s="85"/>
      <c r="C27" s="110">
        <v>4303000</v>
      </c>
      <c r="D27" s="140"/>
      <c r="E27" s="140"/>
      <c r="F27" s="112">
        <f t="shared" si="1"/>
        <v>0</v>
      </c>
    </row>
    <row r="28" spans="1:10" s="76" customFormat="1" ht="20.100000000000001" customHeight="1" x14ac:dyDescent="0.2">
      <c r="A28" s="139" t="s">
        <v>144</v>
      </c>
      <c r="B28" s="85"/>
      <c r="C28" s="110">
        <v>4304000</v>
      </c>
      <c r="D28" s="140"/>
      <c r="E28" s="140"/>
      <c r="F28" s="112">
        <f t="shared" si="1"/>
        <v>0</v>
      </c>
    </row>
    <row r="29" spans="1:10" s="76" customFormat="1" ht="20.100000000000001" customHeight="1" x14ac:dyDescent="0.25">
      <c r="B29" s="142" t="s">
        <v>145</v>
      </c>
      <c r="C29" s="142"/>
      <c r="D29" s="135">
        <f>SUM(D23:D28)</f>
        <v>0</v>
      </c>
      <c r="E29" s="135">
        <f>SUM(E23:E28)</f>
        <v>0</v>
      </c>
      <c r="F29" s="135">
        <f>ROUND(SUM(F23:F28),0)</f>
        <v>0</v>
      </c>
      <c r="J29" s="107"/>
    </row>
    <row r="30" spans="1:10" s="83" customFormat="1" ht="9.9499999999999993" customHeight="1" x14ac:dyDescent="0.25">
      <c r="A30" s="144"/>
      <c r="B30" s="90"/>
      <c r="C30" s="90"/>
      <c r="D30" s="18"/>
      <c r="E30" s="18"/>
      <c r="F30" s="145"/>
      <c r="I30" s="76"/>
    </row>
    <row r="31" spans="1:10" s="76" customFormat="1" ht="20.100000000000001" customHeight="1" x14ac:dyDescent="0.25">
      <c r="B31" s="142" t="s">
        <v>146</v>
      </c>
      <c r="C31" s="142"/>
      <c r="D31" s="135">
        <f t="shared" ref="D31:E31" si="2">ROUND((D18-D29),0)</f>
        <v>0</v>
      </c>
      <c r="E31" s="135">
        <f t="shared" si="2"/>
        <v>0</v>
      </c>
      <c r="F31" s="135">
        <f>ROUND((F18-F29),0)</f>
        <v>0</v>
      </c>
    </row>
    <row r="32" spans="1:10" s="83" customFormat="1" ht="9.9499999999999993" customHeight="1" x14ac:dyDescent="0.25">
      <c r="A32" s="136"/>
      <c r="B32" s="87"/>
      <c r="C32" s="87"/>
      <c r="D32" s="146"/>
      <c r="E32" s="146"/>
      <c r="F32" s="137"/>
      <c r="I32" s="76"/>
    </row>
    <row r="33" spans="1:10" s="83" customFormat="1" ht="20.100000000000001" customHeight="1" x14ac:dyDescent="0.25">
      <c r="A33" s="138" t="s">
        <v>147</v>
      </c>
      <c r="B33" s="82"/>
      <c r="C33" s="82"/>
      <c r="D33" s="12"/>
      <c r="E33" s="12"/>
      <c r="F33" s="12"/>
      <c r="I33" s="76"/>
    </row>
    <row r="34" spans="1:10" s="76" customFormat="1" ht="20.100000000000001" customHeight="1" x14ac:dyDescent="0.2">
      <c r="A34" s="139" t="s">
        <v>148</v>
      </c>
      <c r="B34" s="85"/>
      <c r="C34" s="110">
        <v>5050000</v>
      </c>
      <c r="D34" s="140"/>
      <c r="E34" s="140"/>
      <c r="F34" s="135">
        <f>SUM(D34:E34)</f>
        <v>0</v>
      </c>
    </row>
    <row r="35" spans="1:10" s="76" customFormat="1" ht="20.100000000000001" customHeight="1" x14ac:dyDescent="0.2">
      <c r="A35" s="139" t="s">
        <v>149</v>
      </c>
      <c r="B35" s="85"/>
      <c r="C35" s="110">
        <v>5100000</v>
      </c>
      <c r="D35" s="140"/>
      <c r="E35" s="140"/>
      <c r="F35" s="135">
        <f t="shared" ref="F35:F42" si="3">SUM(D35:E35)</f>
        <v>0</v>
      </c>
    </row>
    <row r="36" spans="1:10" s="76" customFormat="1" ht="20.100000000000001" customHeight="1" x14ac:dyDescent="0.2">
      <c r="A36" s="139" t="s">
        <v>150</v>
      </c>
      <c r="B36" s="85"/>
      <c r="C36" s="110">
        <v>5150000</v>
      </c>
      <c r="D36" s="140"/>
      <c r="E36" s="140"/>
      <c r="F36" s="135">
        <f t="shared" si="3"/>
        <v>0</v>
      </c>
    </row>
    <row r="37" spans="1:10" s="76" customFormat="1" ht="20.100000000000001" customHeight="1" x14ac:dyDescent="0.2">
      <c r="A37" s="139" t="s">
        <v>151</v>
      </c>
      <c r="B37" s="85"/>
      <c r="C37" s="110">
        <v>5200000</v>
      </c>
      <c r="D37" s="140"/>
      <c r="E37" s="140"/>
      <c r="F37" s="135">
        <f t="shared" si="3"/>
        <v>0</v>
      </c>
    </row>
    <row r="38" spans="1:10" s="76" customFormat="1" ht="20.100000000000001" customHeight="1" x14ac:dyDescent="0.2">
      <c r="A38" s="139" t="s">
        <v>152</v>
      </c>
      <c r="B38" s="85"/>
      <c r="C38" s="110">
        <v>5250000</v>
      </c>
      <c r="D38" s="140"/>
      <c r="E38" s="140"/>
      <c r="F38" s="135">
        <f t="shared" si="3"/>
        <v>0</v>
      </c>
    </row>
    <row r="39" spans="1:10" s="76" customFormat="1" ht="20.100000000000001" customHeight="1" x14ac:dyDescent="0.2">
      <c r="A39" s="139" t="s">
        <v>153</v>
      </c>
      <c r="B39" s="85"/>
      <c r="C39" s="110">
        <v>5350000</v>
      </c>
      <c r="D39" s="140"/>
      <c r="E39" s="140"/>
      <c r="F39" s="135">
        <f t="shared" si="3"/>
        <v>0</v>
      </c>
    </row>
    <row r="40" spans="1:10" s="76" customFormat="1" ht="20.100000000000001" customHeight="1" x14ac:dyDescent="0.2">
      <c r="A40" s="139" t="s">
        <v>154</v>
      </c>
      <c r="B40" s="85"/>
      <c r="C40" s="110">
        <v>5400000</v>
      </c>
      <c r="D40" s="140"/>
      <c r="E40" s="140"/>
      <c r="F40" s="135">
        <f t="shared" si="3"/>
        <v>0</v>
      </c>
    </row>
    <row r="41" spans="1:10" s="76" customFormat="1" ht="20.100000000000001" customHeight="1" x14ac:dyDescent="0.2">
      <c r="A41" s="139" t="s">
        <v>155</v>
      </c>
      <c r="B41" s="85"/>
      <c r="C41" s="110">
        <v>5500000</v>
      </c>
      <c r="D41" s="140"/>
      <c r="E41" s="140"/>
      <c r="F41" s="135">
        <f t="shared" si="3"/>
        <v>0</v>
      </c>
    </row>
    <row r="42" spans="1:10" s="76" customFormat="1" ht="20.100000000000001" customHeight="1" x14ac:dyDescent="0.2">
      <c r="A42" s="147" t="s">
        <v>156</v>
      </c>
      <c r="B42" s="85"/>
      <c r="C42" s="110">
        <v>5550000</v>
      </c>
      <c r="D42" s="140"/>
      <c r="E42" s="140"/>
      <c r="F42" s="135">
        <f t="shared" si="3"/>
        <v>0</v>
      </c>
    </row>
    <row r="43" spans="1:10" s="76" customFormat="1" ht="20.100000000000001" customHeight="1" x14ac:dyDescent="0.25">
      <c r="B43" s="142" t="s">
        <v>157</v>
      </c>
      <c r="C43" s="142"/>
      <c r="D43" s="135">
        <f>SUM(D34:D42)</f>
        <v>0</v>
      </c>
      <c r="E43" s="135">
        <f>SUM(E34:E42)</f>
        <v>0</v>
      </c>
      <c r="F43" s="135">
        <f>SUM(F34:F42)</f>
        <v>0</v>
      </c>
    </row>
    <row r="44" spans="1:10" s="83" customFormat="1" ht="9.9499999999999993" customHeight="1" x14ac:dyDescent="0.25">
      <c r="A44" s="144"/>
      <c r="B44" s="90"/>
      <c r="C44" s="90"/>
      <c r="D44" s="18"/>
      <c r="E44" s="18"/>
      <c r="F44" s="145"/>
      <c r="H44" s="76"/>
      <c r="I44" s="76"/>
      <c r="J44" s="76"/>
    </row>
    <row r="45" spans="1:10" s="76" customFormat="1" ht="20.100000000000001" customHeight="1" x14ac:dyDescent="0.25">
      <c r="B45" s="142" t="s">
        <v>158</v>
      </c>
      <c r="C45" s="142"/>
      <c r="D45" s="135">
        <f>ROUND((D31-D43),0)</f>
        <v>0</v>
      </c>
      <c r="E45" s="135">
        <f>ROUND((E31-E43),0)</f>
        <v>0</v>
      </c>
      <c r="F45" s="135">
        <f>ROUND((F31-F43),0)</f>
        <v>0</v>
      </c>
    </row>
    <row r="46" spans="1:10" s="83" customFormat="1" ht="9.9499999999999993" customHeight="1" x14ac:dyDescent="0.25">
      <c r="A46" s="144"/>
      <c r="B46" s="90"/>
      <c r="C46" s="90"/>
      <c r="D46" s="18"/>
      <c r="E46" s="18"/>
      <c r="F46" s="145"/>
      <c r="H46" s="76"/>
      <c r="I46" s="76"/>
      <c r="J46" s="76"/>
    </row>
    <row r="47" spans="1:10" s="76" customFormat="1" ht="20.100000000000001" customHeight="1" x14ac:dyDescent="0.2">
      <c r="A47" s="139" t="s">
        <v>159</v>
      </c>
      <c r="B47" s="85"/>
      <c r="C47" s="110">
        <v>9400000</v>
      </c>
      <c r="D47" s="63"/>
      <c r="E47" s="140"/>
      <c r="F47" s="135">
        <f>SUM(E47)</f>
        <v>0</v>
      </c>
    </row>
    <row r="48" spans="1:10" s="76" customFormat="1" ht="20.100000000000001" customHeight="1" x14ac:dyDescent="0.2">
      <c r="A48" s="139" t="s">
        <v>160</v>
      </c>
      <c r="B48" s="85"/>
      <c r="C48" s="110">
        <v>9500000</v>
      </c>
      <c r="D48" s="63"/>
      <c r="E48" s="140"/>
      <c r="F48" s="135">
        <f>SUM(E48)</f>
        <v>0</v>
      </c>
    </row>
    <row r="49" spans="1:10" s="83" customFormat="1" ht="9.9499999999999993" customHeight="1" x14ac:dyDescent="0.25">
      <c r="A49" s="144"/>
      <c r="B49" s="90"/>
      <c r="C49" s="90"/>
      <c r="D49" s="18"/>
      <c r="E49" s="18"/>
      <c r="F49" s="145"/>
      <c r="H49" s="76"/>
      <c r="I49" s="76"/>
      <c r="J49" s="76"/>
    </row>
    <row r="50" spans="1:10" s="76" customFormat="1" ht="20.100000000000001" customHeight="1" x14ac:dyDescent="0.25">
      <c r="B50" s="142" t="s">
        <v>161</v>
      </c>
      <c r="C50" s="142"/>
      <c r="D50" s="135">
        <f t="shared" ref="D50:E50" si="4">ROUND((D45+D47-D48),0)</f>
        <v>0</v>
      </c>
      <c r="E50" s="135">
        <f t="shared" si="4"/>
        <v>0</v>
      </c>
      <c r="F50" s="135">
        <f>ROUND((F45+F47-F48),0)</f>
        <v>0</v>
      </c>
    </row>
    <row r="51" spans="1:10" s="83" customFormat="1" ht="9.9499999999999993" customHeight="1" x14ac:dyDescent="0.25">
      <c r="A51" s="144"/>
      <c r="B51" s="90"/>
      <c r="C51" s="90"/>
      <c r="D51" s="18"/>
      <c r="E51" s="18"/>
      <c r="F51" s="145"/>
    </row>
    <row r="52" spans="1:10" s="76" customFormat="1" ht="20.100000000000001" customHeight="1" x14ac:dyDescent="0.25">
      <c r="A52" s="139" t="s">
        <v>162</v>
      </c>
      <c r="B52" s="85"/>
      <c r="C52" s="110">
        <v>9600000</v>
      </c>
      <c r="D52" s="63"/>
      <c r="E52" s="148">
        <v>0</v>
      </c>
      <c r="F52" s="149">
        <f>E52</f>
        <v>0</v>
      </c>
    </row>
    <row r="53" spans="1:10" s="83" customFormat="1" ht="9.9499999999999993" customHeight="1" x14ac:dyDescent="0.25">
      <c r="A53" s="144"/>
      <c r="B53" s="90"/>
      <c r="C53" s="90"/>
      <c r="D53" s="18"/>
      <c r="E53" s="18"/>
      <c r="F53" s="145"/>
    </row>
    <row r="54" spans="1:10" s="76" customFormat="1" ht="20.100000000000001" customHeight="1" x14ac:dyDescent="0.25">
      <c r="A54" s="109"/>
      <c r="B54" s="142" t="s">
        <v>163</v>
      </c>
      <c r="C54" s="142"/>
      <c r="D54" s="135">
        <f t="shared" ref="D54:E54" si="5">ROUND((D50-D52),0)</f>
        <v>0</v>
      </c>
      <c r="E54" s="135">
        <f t="shared" si="5"/>
        <v>0</v>
      </c>
      <c r="F54" s="135">
        <f>ROUND((F50-F52),0)</f>
        <v>0</v>
      </c>
    </row>
    <row r="55" spans="1:10" ht="20.100000000000001" customHeight="1" x14ac:dyDescent="0.2">
      <c r="A55" s="103"/>
      <c r="B55" s="150"/>
      <c r="C55" s="102"/>
      <c r="D55" s="151"/>
      <c r="E55" s="151"/>
      <c r="F55" s="151"/>
      <c r="G55" s="152"/>
    </row>
    <row r="56" spans="1:10" ht="20.100000000000001" customHeight="1" x14ac:dyDescent="0.2">
      <c r="A56" s="103"/>
      <c r="B56" s="150"/>
      <c r="C56" s="102"/>
      <c r="D56" s="151"/>
      <c r="E56" s="151"/>
      <c r="F56" s="151"/>
      <c r="G56" s="152"/>
    </row>
    <row r="57" spans="1:10" ht="20.100000000000001" customHeight="1" x14ac:dyDescent="0.2">
      <c r="A57" s="103"/>
      <c r="B57" s="150"/>
      <c r="C57" s="102"/>
      <c r="D57" s="151"/>
      <c r="E57" s="151"/>
      <c r="F57" s="151"/>
      <c r="G57" s="152"/>
    </row>
    <row r="58" spans="1:10" ht="20.100000000000001" customHeight="1" x14ac:dyDescent="0.2">
      <c r="A58" s="103"/>
      <c r="B58" s="150"/>
      <c r="C58" s="102"/>
      <c r="D58" s="151"/>
      <c r="E58" s="151"/>
      <c r="F58" s="151"/>
      <c r="G58" s="152"/>
    </row>
    <row r="59" spans="1:10" ht="20.100000000000001" customHeight="1" x14ac:dyDescent="0.2">
      <c r="A59" s="103"/>
      <c r="B59" s="150"/>
      <c r="C59" s="102"/>
      <c r="D59" s="151"/>
      <c r="E59" s="151"/>
      <c r="F59" s="151"/>
      <c r="G59" s="152"/>
    </row>
    <row r="60" spans="1:10" ht="20.100000000000001" customHeight="1" x14ac:dyDescent="0.2">
      <c r="A60" s="103"/>
      <c r="B60" s="150"/>
      <c r="C60" s="102"/>
      <c r="D60" s="151"/>
      <c r="E60" s="151"/>
      <c r="F60" s="151"/>
      <c r="G60" s="152"/>
    </row>
    <row r="61" spans="1:10" ht="20.100000000000001" customHeight="1" x14ac:dyDescent="0.2">
      <c r="A61" s="103"/>
      <c r="B61" s="150"/>
      <c r="C61" s="102"/>
      <c r="D61" s="151"/>
      <c r="E61" s="151"/>
      <c r="F61" s="151"/>
      <c r="G61" s="152"/>
    </row>
    <row r="62" spans="1:10" ht="20.100000000000001" customHeight="1" x14ac:dyDescent="0.2">
      <c r="A62" s="103"/>
      <c r="B62" s="150"/>
      <c r="C62" s="102"/>
      <c r="D62" s="151"/>
      <c r="E62" s="151"/>
      <c r="F62" s="151"/>
      <c r="G62" s="152"/>
    </row>
    <row r="63" spans="1:10" ht="20.100000000000001" customHeight="1" x14ac:dyDescent="0.2">
      <c r="A63" s="103"/>
      <c r="B63" s="150"/>
      <c r="C63" s="102"/>
      <c r="D63" s="151"/>
      <c r="E63" s="151"/>
      <c r="F63" s="151"/>
      <c r="G63" s="152"/>
    </row>
    <row r="64" spans="1:10" ht="20.100000000000001" customHeight="1" x14ac:dyDescent="0.2">
      <c r="A64" s="103"/>
      <c r="B64" s="150"/>
      <c r="C64" s="102"/>
      <c r="D64" s="151"/>
      <c r="E64" s="151"/>
      <c r="F64" s="151"/>
      <c r="G64" s="153"/>
    </row>
    <row r="65" spans="1:7" ht="20.100000000000001" customHeight="1" x14ac:dyDescent="0.25">
      <c r="A65" s="103"/>
      <c r="B65" s="102"/>
      <c r="C65" s="154"/>
      <c r="D65" s="151"/>
      <c r="E65" s="151"/>
      <c r="F65" s="151"/>
      <c r="G65" s="152"/>
    </row>
    <row r="66" spans="1:7" ht="20.100000000000001" customHeight="1" x14ac:dyDescent="0.25">
      <c r="A66" s="103"/>
      <c r="B66" s="154"/>
      <c r="C66" s="102"/>
      <c r="D66" s="155"/>
      <c r="E66" s="155"/>
      <c r="F66" s="155"/>
      <c r="G66" s="152"/>
    </row>
    <row r="67" spans="1:7" ht="20.100000000000001" customHeight="1" x14ac:dyDescent="0.25">
      <c r="A67" s="103"/>
      <c r="B67" s="102"/>
      <c r="C67" s="154"/>
      <c r="D67" s="155"/>
      <c r="E67" s="155"/>
      <c r="F67" s="155"/>
      <c r="G67" s="152"/>
    </row>
    <row r="68" spans="1:7" ht="20.100000000000001" customHeight="1" x14ac:dyDescent="0.25">
      <c r="A68" s="103"/>
      <c r="B68" s="154"/>
      <c r="C68" s="102"/>
      <c r="D68" s="155"/>
      <c r="E68" s="155"/>
      <c r="F68" s="155"/>
      <c r="G68" s="152"/>
    </row>
    <row r="69" spans="1:7" ht="20.100000000000001" customHeight="1" x14ac:dyDescent="0.2">
      <c r="A69" s="103"/>
      <c r="B69" s="150"/>
      <c r="C69" s="102"/>
      <c r="D69" s="151"/>
      <c r="E69" s="151"/>
      <c r="F69" s="151"/>
      <c r="G69" s="152"/>
    </row>
    <row r="70" spans="1:7" ht="20.100000000000001" customHeight="1" x14ac:dyDescent="0.2">
      <c r="A70" s="103"/>
      <c r="B70" s="150"/>
      <c r="C70" s="102"/>
      <c r="D70" s="151"/>
      <c r="E70" s="151"/>
      <c r="F70" s="151"/>
      <c r="G70" s="152"/>
    </row>
    <row r="71" spans="1:7" ht="20.100000000000001" customHeight="1" x14ac:dyDescent="0.25">
      <c r="A71" s="103"/>
      <c r="B71" s="154"/>
      <c r="C71" s="102"/>
      <c r="D71" s="155"/>
      <c r="E71" s="155"/>
      <c r="F71" s="155"/>
      <c r="G71" s="152"/>
    </row>
    <row r="72" spans="1:7" ht="20.100000000000001" customHeight="1" x14ac:dyDescent="0.25">
      <c r="A72" s="103"/>
      <c r="B72" s="102"/>
      <c r="C72" s="154"/>
      <c r="D72" s="155"/>
      <c r="E72" s="155"/>
      <c r="F72" s="155"/>
      <c r="G72" s="152"/>
    </row>
    <row r="73" spans="1:7" ht="20.100000000000001" customHeight="1" x14ac:dyDescent="0.25">
      <c r="A73" s="103"/>
      <c r="B73" s="154"/>
      <c r="C73" s="102"/>
      <c r="D73" s="155"/>
      <c r="E73" s="155"/>
      <c r="F73" s="155"/>
      <c r="G73" s="152"/>
    </row>
    <row r="74" spans="1:7" ht="20.100000000000001" customHeight="1" x14ac:dyDescent="0.2">
      <c r="A74" s="103"/>
      <c r="B74" s="150"/>
      <c r="C74" s="102"/>
      <c r="D74" s="151"/>
      <c r="E74" s="151"/>
      <c r="F74" s="151"/>
      <c r="G74" s="153"/>
    </row>
    <row r="75" spans="1:7" ht="20.100000000000001" customHeight="1" x14ac:dyDescent="0.25">
      <c r="A75" s="103"/>
      <c r="B75" s="154"/>
      <c r="C75" s="102"/>
      <c r="D75" s="155"/>
      <c r="E75" s="155"/>
      <c r="F75" s="155"/>
      <c r="G75" s="152"/>
    </row>
    <row r="76" spans="1:7" ht="20.100000000000001" customHeight="1" x14ac:dyDescent="0.25">
      <c r="A76" s="103"/>
      <c r="B76" s="102"/>
      <c r="C76" s="154"/>
      <c r="D76" s="155"/>
      <c r="E76" s="155"/>
      <c r="F76" s="155"/>
      <c r="G76" s="152"/>
    </row>
    <row r="77" spans="1:7" ht="20.100000000000001" customHeight="1" x14ac:dyDescent="0.2">
      <c r="A77" s="104"/>
      <c r="B77" s="104"/>
      <c r="C77" s="104"/>
      <c r="D77" s="104"/>
      <c r="E77" s="104"/>
      <c r="F77" s="104"/>
      <c r="G77" s="104"/>
    </row>
    <row r="78" spans="1:7" ht="20.100000000000001" customHeight="1" x14ac:dyDescent="0.2"/>
  </sheetData>
  <mergeCells count="3">
    <mergeCell ref="A8:B9"/>
    <mergeCell ref="A11:B11"/>
    <mergeCell ref="A5:F5"/>
  </mergeCells>
  <conditionalFormatting sqref="D16:E16">
    <cfRule type="cellIs" dxfId="14" priority="10" stopIfTrue="1" operator="equal">
      <formula>0</formula>
    </cfRule>
  </conditionalFormatting>
  <conditionalFormatting sqref="D43:E43">
    <cfRule type="cellIs" dxfId="13" priority="5" stopIfTrue="1" operator="equal">
      <formula>0</formula>
    </cfRule>
  </conditionalFormatting>
  <conditionalFormatting sqref="D11:F11">
    <cfRule type="cellIs" dxfId="12" priority="11" stopIfTrue="1" operator="equal">
      <formula>0</formula>
    </cfRule>
  </conditionalFormatting>
  <conditionalFormatting sqref="D18:F18">
    <cfRule type="cellIs" dxfId="11" priority="8" stopIfTrue="1" operator="equal">
      <formula>0</formula>
    </cfRule>
  </conditionalFormatting>
  <conditionalFormatting sqref="D29:F29">
    <cfRule type="cellIs" dxfId="10" priority="7" stopIfTrue="1" operator="equal">
      <formula>0</formula>
    </cfRule>
  </conditionalFormatting>
  <conditionalFormatting sqref="D31:F31">
    <cfRule type="cellIs" dxfId="9" priority="6" stopIfTrue="1" operator="equal">
      <formula>0</formula>
    </cfRule>
  </conditionalFormatting>
  <conditionalFormatting sqref="D45:F45">
    <cfRule type="cellIs" dxfId="8" priority="4" stopIfTrue="1" operator="equal">
      <formula>0</formula>
    </cfRule>
  </conditionalFormatting>
  <conditionalFormatting sqref="D50:F50">
    <cfRule type="cellIs" dxfId="7" priority="3" stopIfTrue="1" operator="equal">
      <formula>0</formula>
    </cfRule>
  </conditionalFormatting>
  <conditionalFormatting sqref="F14:F16">
    <cfRule type="cellIs" dxfId="6" priority="1" stopIfTrue="1" operator="equal">
      <formula>0</formula>
    </cfRule>
  </conditionalFormatting>
  <conditionalFormatting sqref="F34:F43 D54:F54">
    <cfRule type="cellIs" dxfId="5" priority="2" stopIfTrue="1" operator="equal">
      <formula>0</formula>
    </cfRule>
  </conditionalFormatting>
  <conditionalFormatting sqref="F47:F48">
    <cfRule type="cellIs" dxfId="4" priority="15" stopIfTrue="1" operator="equal">
      <formula>0</formula>
    </cfRule>
  </conditionalFormatting>
  <conditionalFormatting sqref="G55:G63">
    <cfRule type="cellIs" dxfId="3" priority="18" stopIfTrue="1" operator="equal">
      <formula>0</formula>
    </cfRule>
  </conditionalFormatting>
  <conditionalFormatting sqref="G65 G67">
    <cfRule type="cellIs" dxfId="2" priority="17" stopIfTrue="1" operator="equal">
      <formula>0</formula>
    </cfRule>
  </conditionalFormatting>
  <conditionalFormatting sqref="G69:G70">
    <cfRule type="cellIs" dxfId="1" priority="19" stopIfTrue="1" operator="equal">
      <formula>0</formula>
    </cfRule>
  </conditionalFormatting>
  <conditionalFormatting sqref="G72 G76">
    <cfRule type="cellIs" dxfId="0" priority="16" stopIfTrue="1" operator="equal">
      <formula>0</formula>
    </cfRule>
  </conditionalFormatting>
  <pageMargins left="0.7" right="0.7" top="0.75" bottom="0.75" header="0.3" footer="0.3"/>
  <pageSetup scale="47" orientation="portrait" r:id="rId1"/>
  <drawing r:id="rId2"/>
  <legacyDrawing r:id="rId3"/>
  <controls>
    <mc:AlternateContent xmlns:mc="http://schemas.openxmlformats.org/markup-compatibility/2006">
      <mc:Choice Requires="x14">
        <control shapeId="6146" r:id="rId4" name="CheckBox1">
          <controlPr autoLine="0" r:id="rId5">
            <anchor moveWithCells="1">
              <from>
                <xdr:col>4</xdr:col>
                <xdr:colOff>390525</xdr:colOff>
                <xdr:row>4</xdr:row>
                <xdr:rowOff>142875</xdr:rowOff>
              </from>
              <to>
                <xdr:col>6</xdr:col>
                <xdr:colOff>352425</xdr:colOff>
                <xdr:row>6</xdr:row>
                <xdr:rowOff>47625</xdr:rowOff>
              </to>
            </anchor>
          </controlPr>
        </control>
      </mc:Choice>
      <mc:Fallback>
        <control shapeId="6146" r:id="rId4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5ee9bb-c9c9-41fc-b091-36a98193aa7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5" ma:contentTypeDescription="Create a new document." ma:contentTypeScope="" ma:versionID="321b00371393bb9c88cdc4c75d1355d5">
  <xsd:schema xmlns:xsd="http://www.w3.org/2001/XMLSchema" xmlns:xs="http://www.w3.org/2001/XMLSchema" xmlns:p="http://schemas.microsoft.com/office/2006/metadata/properties" xmlns:ns3="9e5ee9bb-c9c9-41fc-b091-36a98193aa71" xmlns:ns4="8cf01735-3a39-4760-a24f-226610171cbc" targetNamespace="http://schemas.microsoft.com/office/2006/metadata/properties" ma:root="true" ma:fieldsID="7413730e86d36b91e74db34070d576ad" ns3:_="" ns4:_="">
    <xsd:import namespace="9e5ee9bb-c9c9-41fc-b091-36a98193aa71"/>
    <xsd:import namespace="8cf01735-3a39-4760-a24f-226610171c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49602-5A5F-4634-803A-6654DE8321E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f01735-3a39-4760-a24f-226610171cbc"/>
    <ds:schemaRef ds:uri="http://purl.org/dc/terms/"/>
    <ds:schemaRef ds:uri="9e5ee9bb-c9c9-41fc-b091-36a98193aa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AA355E-3EF0-4B1F-824B-788245B1FE5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A90AB6D-C311-47E9-A2FE-ED9ACDC66B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EC7ED5-1AF1-443E-823B-A1803F3FA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ee9bb-c9c9-41fc-b091-36a98193aa71"/>
    <ds:schemaRef ds:uri="8cf01735-3a39-4760-a24f-226610171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EXHIBIT C</vt:lpstr>
      <vt:lpstr>COVER</vt:lpstr>
      <vt:lpstr>EXHIBIT A</vt:lpstr>
      <vt:lpstr>EXHIBIT B</vt:lpstr>
      <vt:lpstr>'EXHIBIT A'!Print_Area</vt:lpstr>
    </vt:vector>
  </TitlesOfParts>
  <Manager/>
  <Company>PMMB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CSA</dc:creator>
  <cp:keywords/>
  <dc:description/>
  <cp:lastModifiedBy>Eberly, Douglas</cp:lastModifiedBy>
  <cp:revision/>
  <cp:lastPrinted>2024-04-11T19:41:31Z</cp:lastPrinted>
  <dcterms:created xsi:type="dcterms:W3CDTF">1999-05-28T17:28:51Z</dcterms:created>
  <dcterms:modified xsi:type="dcterms:W3CDTF">2024-06-07T11:23:58Z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14800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Workbook id">
    <vt:lpwstr>65d37fba-217b-4b17-832c-1ce45fdefb76</vt:lpwstr>
  </property>
  <property fmtid="{D5CDD505-2E9C-101B-9397-08002B2CF9AE}" pid="9" name="Workbook type">
    <vt:lpwstr>Custom</vt:lpwstr>
  </property>
  <property fmtid="{D5CDD505-2E9C-101B-9397-08002B2CF9AE}" pid="10" name="Workbook version">
    <vt:lpwstr>Custom</vt:lpwstr>
  </property>
  <property fmtid="{D5CDD505-2E9C-101B-9397-08002B2CF9AE}" pid="11" name="ContentTypeId">
    <vt:lpwstr>0x0101003F0035EE804CA74497FBDDDC8D1783C1</vt:lpwstr>
  </property>
  <property fmtid="{D5CDD505-2E9C-101B-9397-08002B2CF9AE}" pid="12" name="_SourceUrl">
    <vt:lpwstr/>
  </property>
  <property fmtid="{D5CDD505-2E9C-101B-9397-08002B2CF9AE}" pid="13" name="_SharedFileIndex">
    <vt:lpwstr/>
  </property>
</Properties>
</file>